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Q:\materiály do ZOK\2025\rozpočet za rok 2024\ZOK 24.2.2025\"/>
    </mc:Choice>
  </mc:AlternateContent>
  <xr:revisionPtr revIDLastSave="0" documentId="13_ncr:1_{606CB396-A621-41C4-87E5-D3D9482896D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ozpočet PN 2024 školy zřiz. OK" sheetId="1" r:id="rId1"/>
  </sheets>
  <definedNames>
    <definedName name="_xlnm.Print_Area" localSheetId="0">'Rozpočet PN 2024 školy zřiz. OK'!$A$1:$D$132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09" i="1" l="1"/>
  <c r="C120" i="1"/>
  <c r="C121" i="1"/>
  <c r="C122" i="1"/>
  <c r="C123" i="1"/>
  <c r="C124" i="1"/>
  <c r="C125" i="1"/>
  <c r="C126" i="1"/>
  <c r="C127" i="1"/>
  <c r="C88" i="1"/>
  <c r="C89" i="1"/>
  <c r="C90" i="1"/>
  <c r="C91" i="1"/>
  <c r="C92" i="1"/>
  <c r="C93" i="1"/>
  <c r="C94" i="1"/>
  <c r="C95" i="1"/>
  <c r="C96" i="1"/>
  <c r="C97" i="1"/>
  <c r="C98" i="1"/>
  <c r="C99" i="1"/>
  <c r="C100" i="1"/>
  <c r="C101" i="1"/>
  <c r="C102" i="1"/>
  <c r="C103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C50" i="1"/>
  <c r="C51" i="1"/>
  <c r="C52" i="1"/>
  <c r="C53" i="1"/>
  <c r="C54" i="1"/>
  <c r="C55" i="1"/>
  <c r="C56" i="1"/>
  <c r="C128" i="1"/>
  <c r="C104" i="1"/>
  <c r="C72" i="1"/>
  <c r="C57" i="1"/>
  <c r="C119" i="1"/>
  <c r="C118" i="1"/>
  <c r="C117" i="1"/>
  <c r="C116" i="1"/>
  <c r="C115" i="1"/>
  <c r="C114" i="1"/>
  <c r="C113" i="1"/>
  <c r="C112" i="1"/>
  <c r="C111" i="1"/>
  <c r="C110" i="1"/>
  <c r="C87" i="1"/>
  <c r="C86" i="1"/>
  <c r="C85" i="1"/>
  <c r="C84" i="1"/>
  <c r="C83" i="1"/>
  <c r="C82" i="1"/>
  <c r="C81" i="1"/>
  <c r="C80" i="1"/>
  <c r="C79" i="1"/>
  <c r="C78" i="1"/>
  <c r="C77" i="1"/>
  <c r="C71" i="1"/>
  <c r="C70" i="1"/>
  <c r="C69" i="1"/>
  <c r="C68" i="1"/>
  <c r="C67" i="1"/>
  <c r="C66" i="1"/>
  <c r="C65" i="1"/>
  <c r="C64" i="1"/>
  <c r="C63" i="1"/>
  <c r="C62" i="1"/>
  <c r="C32" i="1"/>
  <c r="C31" i="1"/>
  <c r="C30" i="1"/>
  <c r="C29" i="1"/>
  <c r="C28" i="1"/>
  <c r="C27" i="1"/>
  <c r="C26" i="1"/>
  <c r="C25" i="1"/>
  <c r="C24" i="1"/>
  <c r="C23" i="1"/>
  <c r="C22" i="1"/>
  <c r="B129" i="1"/>
  <c r="B105" i="1"/>
  <c r="B73" i="1"/>
  <c r="B58" i="1"/>
  <c r="C17" i="1"/>
  <c r="C16" i="1"/>
  <c r="C15" i="1"/>
  <c r="C14" i="1"/>
  <c r="C13" i="1"/>
  <c r="C12" i="1"/>
  <c r="C11" i="1"/>
  <c r="C10" i="1"/>
  <c r="C9" i="1"/>
  <c r="C8" i="1"/>
  <c r="C7" i="1"/>
  <c r="C6" i="1"/>
  <c r="C58" i="1" l="1"/>
  <c r="C73" i="1"/>
  <c r="C129" i="1"/>
  <c r="C105" i="1"/>
  <c r="C18" i="1" l="1"/>
  <c r="C132" i="1" s="1"/>
  <c r="B18" i="1"/>
  <c r="B132" i="1" s="1"/>
  <c r="D129" i="1" l="1"/>
  <c r="D105" i="1"/>
  <c r="D73" i="1"/>
  <c r="D58" i="1"/>
  <c r="D18" i="1"/>
  <c r="D132" i="1" l="1"/>
</calcChain>
</file>

<file path=xl/sharedStrings.xml><?xml version="1.0" encoding="utf-8"?>
<sst xmlns="http://schemas.openxmlformats.org/spreadsheetml/2006/main" count="150" uniqueCount="130">
  <si>
    <t>Okres Jeseník</t>
  </si>
  <si>
    <t>Celkem okres Jeseník</t>
  </si>
  <si>
    <t>Okres Olomouc</t>
  </si>
  <si>
    <t>Celkem okres Olomouc</t>
  </si>
  <si>
    <t>Okres Prostějov</t>
  </si>
  <si>
    <t>Celkem okres Prostějov</t>
  </si>
  <si>
    <t>Okres Přerov</t>
  </si>
  <si>
    <t>Celkem okres Přerov</t>
  </si>
  <si>
    <t>Okres Šumperk</t>
  </si>
  <si>
    <t>Celkem okres Šumperk</t>
  </si>
  <si>
    <t>Název školy</t>
  </si>
  <si>
    <t>Gymnázium, Kojetín, Svatopluka Čecha 683</t>
  </si>
  <si>
    <t>Základní umělecká škola, Hranice, Školní náměstí 35</t>
  </si>
  <si>
    <t>Celkem školy a školská zařízení zřizovaná Olomouckým krajem</t>
  </si>
  <si>
    <t>Střední škola zemědělská, Přerov, Osmek 47</t>
  </si>
  <si>
    <t>Mateřská škola Olomouc, Blanická 16</t>
  </si>
  <si>
    <t>Slovanské gymnázium, Olomouc, tř. Jiřího z Poděbrad 13</t>
  </si>
  <si>
    <t>Sigmundova střední škola strojírenská, Lutín</t>
  </si>
  <si>
    <t>Dům dětí a mládeže Litovel</t>
  </si>
  <si>
    <t>Základní umělecká škola Bedřicha Kozánka, Přerov</t>
  </si>
  <si>
    <t>Základní umělecká škola Antonína Dvořáka, Lipník nad Bečvou, Havlíčkova 643</t>
  </si>
  <si>
    <t>Dětský domov a Školní jídelna, Lipník nad Bečvou, Tyršova 772</t>
  </si>
  <si>
    <t>Dětský domov a Školní jídelna, Přerov, Sušilova 25</t>
  </si>
  <si>
    <t>Gymnázium, Zábřeh, náměstí Osvobození 20</t>
  </si>
  <si>
    <t>Základní umělecká škola, Mohelnice, Náměstí Svobody 15</t>
  </si>
  <si>
    <t>ÚZ 33 353</t>
  </si>
  <si>
    <t>Střední škola gastronomie a služeb, Přerov, Šířava 7</t>
  </si>
  <si>
    <t>Střední škola, Základní škola a Mateřská škola Prostějov, Komenského 10</t>
  </si>
  <si>
    <t>Střední odborná škola obchodu a služeb, Olomouc, Štursova 14</t>
  </si>
  <si>
    <t>Střední škola logistiky a chemie , Olomouc, U Hradiska 29</t>
  </si>
  <si>
    <t>Střední průmyslová škola Hranice</t>
  </si>
  <si>
    <t>Střední odborná škola lesnická a strojírenská  Šternberk</t>
  </si>
  <si>
    <t>Střední škola designu a módy, Prostějov</t>
  </si>
  <si>
    <t>Gymnázium, Jeseník, Komenského 281</t>
  </si>
  <si>
    <t>Základní umělecká škola Karla Ditterse Vidnava</t>
  </si>
  <si>
    <t>Základní umělecká škola Franze Schuberta Zlaté Hory</t>
  </si>
  <si>
    <t>Gymnázium Jana Blahoslava a Střední pedagogická škola, Přerov, Denisova 3</t>
  </si>
  <si>
    <t>Střední škola technická, Přerov, Kouřílkova 8</t>
  </si>
  <si>
    <t>Gymnázium, Šumperk, Masarykovo náměstí 8</t>
  </si>
  <si>
    <t>v Kč</t>
  </si>
  <si>
    <t>SZŠ a VOŠ zdravotnická Emanuela Pöttinga a JŠ s právem státní jazykové zkoušky Olomouc</t>
  </si>
  <si>
    <t>Střední škola, Základní škola, Mateřská škola a Dětský domov Zábřeh</t>
  </si>
  <si>
    <t>Základní škola, Dětský domov a Školní jídelna Litovel</t>
  </si>
  <si>
    <t xml:space="preserve">Gymnázium,  Olomouc - Hejčín, Tomkova 45 </t>
  </si>
  <si>
    <t xml:space="preserve">Střední průmyslová škola a Střední odborné učiliště Uničov </t>
  </si>
  <si>
    <t xml:space="preserve">Střední odborná škola Litovel, Komenského 677 </t>
  </si>
  <si>
    <t>Střední odborná škola, Šumperk, Zemědělská 3</t>
  </si>
  <si>
    <t>Dětský domov a Školní jídelna Prostějov</t>
  </si>
  <si>
    <t>Základní umělecká škola Zábřeh</t>
  </si>
  <si>
    <t>Vyšší odborná škola a Střední škola automobilní, Zábřeh, U Dráhy 6</t>
  </si>
  <si>
    <t>Střední  škola zemědělská a zahradnická, Olomouc, U Hradiska 4</t>
  </si>
  <si>
    <t xml:space="preserve">Střední průmyslová škola stavební, Lipník nad Bečvou, Komenského sady 257 </t>
  </si>
  <si>
    <t>Hotelová škola Vincenze Priessnitze a Obchodní akademie Jeseník</t>
  </si>
  <si>
    <t>Střední škola elektrotechnická, Lipník nad Bečvou, Tyršova 781</t>
  </si>
  <si>
    <t>Střední škola, Základní škola a Mateřská škola Přerov, Malá Dlážka 4</t>
  </si>
  <si>
    <t>Střední zdravotnická škola, Hranice, Nová 1820</t>
  </si>
  <si>
    <t>Základní škola Šternberk, Olomoucká 76</t>
  </si>
  <si>
    <t>Švehlova střední škola polytechnická Prostějov</t>
  </si>
  <si>
    <t xml:space="preserve">Základní umělecká škola, Potštát 36 </t>
  </si>
  <si>
    <t>Vyšší odborná škola a Střední průmyslová škola, Šumperk, Gen. Krátkého 1</t>
  </si>
  <si>
    <t>Základní škola a Mateřská škola Jeseník, Fučíkova 312</t>
  </si>
  <si>
    <t>Střední průmyslová škola strojnická Olomouc</t>
  </si>
  <si>
    <t>Dětský domov Šance, Olomouc</t>
  </si>
  <si>
    <t>Základní škola a Mateřská škola logopedická Olomouc</t>
  </si>
  <si>
    <t>Střední odborná škola průmyslová a Střední odborné učiliště strojírenské, Prostějov, Lidická 4</t>
  </si>
  <si>
    <t xml:space="preserve">Základní škola a Mateřská škola při lázních, Velké Losiny </t>
  </si>
  <si>
    <t>Střední průmyslová škola Jeseník</t>
  </si>
  <si>
    <t>Střední škola gastronomie, farmářství a služeb Jeseník</t>
  </si>
  <si>
    <t>Střední lesnická škola, Hranice, Jurikova 588</t>
  </si>
  <si>
    <t>Středisko volného času ATLAS a BIOS, Přerov</t>
  </si>
  <si>
    <t>Odborné učiliště a Praktická škola, Mohelnice, Vodní 27</t>
  </si>
  <si>
    <t>Střední škola řemesel a Odborné učiliště Lipová - lázně</t>
  </si>
  <si>
    <t>Střední škola řemesel, Šumperk</t>
  </si>
  <si>
    <t xml:space="preserve">Střední škola technická Mohelnice </t>
  </si>
  <si>
    <t>Poznámka:</t>
  </si>
  <si>
    <r>
      <t xml:space="preserve">    *) </t>
    </r>
    <r>
      <rPr>
        <sz val="10"/>
        <rFont val="Arial"/>
        <family val="2"/>
        <charset val="238"/>
      </rPr>
      <t>školy, kterým byl rozpočet snížen z důvodu ukončení podpůrného opatření</t>
    </r>
  </si>
  <si>
    <r>
      <t xml:space="preserve">  ***) </t>
    </r>
    <r>
      <rPr>
        <sz val="10"/>
        <rFont val="Arial"/>
        <family val="2"/>
        <charset val="238"/>
      </rPr>
      <t>školy, kterým byl rozpočet snížen na základě žádosti ředitele školy</t>
    </r>
  </si>
  <si>
    <r>
      <t xml:space="preserve"> ****) </t>
    </r>
    <r>
      <rPr>
        <sz val="10"/>
        <rFont val="Arial"/>
        <family val="2"/>
        <charset val="238"/>
      </rPr>
      <t>školy, kterým byl rozpočet snížen z důvodu organizačních změn</t>
    </r>
  </si>
  <si>
    <t>SPŠ elektrotechniky a informatiky Mohelnice</t>
  </si>
  <si>
    <t>Rozpis upraveného rozpočtu přímých nákladů v roce 2024 na jednotlivé školy a školská zařízení zřizovaná Olomouckým krajem</t>
  </si>
  <si>
    <t>Schválený rozpočet roku 2024</t>
  </si>
  <si>
    <t>Úpravy rozpočtu v roce 2024</t>
  </si>
  <si>
    <t>Konečný rozpočet roku 2024</t>
  </si>
  <si>
    <r>
      <t xml:space="preserve">   **) </t>
    </r>
    <r>
      <rPr>
        <sz val="10"/>
        <rFont val="Arial"/>
        <family val="2"/>
        <charset val="238"/>
      </rPr>
      <t>školská zařízení, kterým byl rozpočet snížen z důvodu poklesu výkonů od 1. 9. 2024</t>
    </r>
  </si>
  <si>
    <t xml:space="preserve">Základní škola a Mateřská škola při Priessnitzových léčebných lázních a.s., Jeseník </t>
  </si>
  <si>
    <t xml:space="preserve">Základní škola a Mateřská škola při Sanatoriu Edel Zlaté Hory </t>
  </si>
  <si>
    <t xml:space="preserve">Dětský domov a Školní jídelna, Černá voda 1 </t>
  </si>
  <si>
    <t>Základní škola Uničov, Šternberská 35</t>
  </si>
  <si>
    <t xml:space="preserve">Gymnázium, Olomouc, Čajkovského 9 </t>
  </si>
  <si>
    <t xml:space="preserve">Obchodní akademie, Olomouc, tř. Spojenců 11 </t>
  </si>
  <si>
    <t xml:space="preserve">Základní umělecká škola "Žerotín" Olomouc, Kavaleristů 6 </t>
  </si>
  <si>
    <t>Základní umělecká škola Miloslava Stibora - výtvarný obor, Olomouc, Pionýrská 4</t>
  </si>
  <si>
    <t xml:space="preserve">Dům dětí a mládeže Olomouc </t>
  </si>
  <si>
    <t xml:space="preserve">Gymnázium Jiřího Wolkera, Prostějov, Kollárova 3 </t>
  </si>
  <si>
    <t xml:space="preserve">Základní umělecká škola Konice, Na Příhonech 425 </t>
  </si>
  <si>
    <t xml:space="preserve">Střední škola, Základní škola a Mateřská škola Lipník nad Bečvou, Osecká 301 </t>
  </si>
  <si>
    <t xml:space="preserve">Gymnázium Jakuba Škody, Přerov, Komenského 29 </t>
  </si>
  <si>
    <t>Obchodní akademie a Jazyková škola s právem státní jazykové zkoušky, Přerov, Bartošova 24</t>
  </si>
  <si>
    <t xml:space="preserve">Odborné učiliště a Základní škola, Křenovice </t>
  </si>
  <si>
    <t xml:space="preserve">Dětský domov a Školní jídelna, Hranice, Purgešova 847 </t>
  </si>
  <si>
    <t xml:space="preserve">Střední škola, Základní škola a Mateřská škola Šumperk, Hanácká 3 </t>
  </si>
  <si>
    <t>Obchodní akademie a Jazyková škola s právem státní jazykové zkoušky, Šumperk, Hlavní třída 31</t>
  </si>
  <si>
    <t xml:space="preserve">Dům dětí a mládeže Magnet, Mohelnice </t>
  </si>
  <si>
    <t>Obchodní akademie, Prostějov, Palackého 18 ***</t>
  </si>
  <si>
    <t>Střední zdravotnická škola, Prostějov, Vápenice 3 ***</t>
  </si>
  <si>
    <t>Střední odborná škola Prostějov ***</t>
  </si>
  <si>
    <t>Dětský domov a Školní jídelna, Plumlov, Balkán 333 ***</t>
  </si>
  <si>
    <t>Střední škola grafiky a médií Olomouc, Střední novosadská 87/53</t>
  </si>
  <si>
    <t>Střední škola  technických profesí Olomouc, Kosinova 4</t>
  </si>
  <si>
    <t>Střední škola, Základní škola a Mateřská škola prof. V.Vejdovského Olomouc - Hejčín ****</t>
  </si>
  <si>
    <t>Gymnázium Jana Opletala, Litovel, Opletalova 189 ***</t>
  </si>
  <si>
    <t>Gymnázium, Šternberk, Horní náměstí 5 ***</t>
  </si>
  <si>
    <t>Gymnázium, Uničov, Gymnazijní 257 ***</t>
  </si>
  <si>
    <t>Vyšší odborná škola a Střední průmyslová škola elektrotechnická, Olomouc, Božetěchova 3 ***</t>
  </si>
  <si>
    <t>Střední škola polytechnická, Olomouc, Rooseveltova 79 ****</t>
  </si>
  <si>
    <t>Základní umělecká škola Iši Krejčího Olomouc, Na Vozovce 32 ***</t>
  </si>
  <si>
    <t>Základní umělecká škola Litovel, Jungmannova 740 ***</t>
  </si>
  <si>
    <t>Základní umělecká škola, Uničov, Litovelská 190 ***</t>
  </si>
  <si>
    <t>Dům dětí a mládeže Vila Tereza, Uničov ***</t>
  </si>
  <si>
    <t>Pedagogicko - psychologická poradna a Speciálně pedagogické centrum Olomouckého kraje, Olomouc, U Sportovní haly 1a ***</t>
  </si>
  <si>
    <t>Střední škola, Základní škola a Mateřská škola Mohelnice, Masarykova 4 ***</t>
  </si>
  <si>
    <t>Střední zdravotnická škola a Vyšší odborná škola zdravotnická, Šumperk ***</t>
  </si>
  <si>
    <t>Střední škola sociální péče a služeb, Zábřeh, nám. 8. května 2 ***</t>
  </si>
  <si>
    <t>Základní umělecká škola, Šumperk, Žerotínova 11 ***</t>
  </si>
  <si>
    <t>Základní škola a Mateřská škola Hranice, Studentská 1095 ***</t>
  </si>
  <si>
    <t>Střední průmyslová škola, Přerov, Havlíčkova 2 ***</t>
  </si>
  <si>
    <t xml:space="preserve">Střední škola řezbářská, Tovačov, Nádražní 146 *** </t>
  </si>
  <si>
    <t>Základní umělecká škola, Kojetín, Hanusíkova 197 ***</t>
  </si>
  <si>
    <t xml:space="preserve">Gymnázium, Hranice, Zborovská 293 *** </t>
  </si>
  <si>
    <t>Dětský domov a Školní jídelna, Jeseník, Priessnitzova 405 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</si>
</sst>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</font>
    <font>
      <b/>
      <sz val="9"/>
      <name val="Arial CE"/>
      <family val="2"/>
      <charset val="238"/>
    </font>
    <font>
      <vertAlign val="superscript"/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11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1" fillId="0" borderId="0"/>
  </cellStyleXfs>
  <cellXfs count="54">
    <xf numFmtId="0" fontId="0" fillId="0" borderId="0" xfId="0"/>
    <xf numFmtId="0" fontId="1" fillId="0" borderId="0" xfId="0" applyFont="1"/>
    <xf numFmtId="0" fontId="2" fillId="0" borderId="0" xfId="0" applyFont="1" applyFill="1"/>
    <xf numFmtId="0" fontId="6" fillId="0" borderId="0" xfId="0" applyFont="1" applyFill="1" applyBorder="1"/>
    <xf numFmtId="0" fontId="5" fillId="0" borderId="0" xfId="0" applyFont="1" applyFill="1" applyBorder="1"/>
    <xf numFmtId="49" fontId="7" fillId="0" borderId="0" xfId="0" applyNumberFormat="1" applyFont="1" applyFill="1" applyBorder="1"/>
    <xf numFmtId="1" fontId="7" fillId="0" borderId="1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/>
    </xf>
    <xf numFmtId="49" fontId="7" fillId="2" borderId="1" xfId="0" applyNumberFormat="1" applyFont="1" applyFill="1" applyBorder="1" applyAlignment="1">
      <alignment vertical="center"/>
    </xf>
    <xf numFmtId="0" fontId="8" fillId="0" borderId="0" xfId="0" applyFont="1" applyAlignment="1">
      <alignment vertical="center"/>
    </xf>
    <xf numFmtId="49" fontId="7" fillId="0" borderId="0" xfId="0" applyNumberFormat="1" applyFont="1" applyFill="1" applyBorder="1" applyAlignment="1">
      <alignment vertical="center"/>
    </xf>
    <xf numFmtId="1" fontId="7" fillId="0" borderId="2" xfId="0" applyNumberFormat="1" applyFont="1" applyFill="1" applyBorder="1" applyAlignment="1">
      <alignment vertical="center"/>
    </xf>
    <xf numFmtId="1" fontId="7" fillId="0" borderId="2" xfId="0" applyNumberFormat="1" applyFont="1" applyFill="1" applyBorder="1" applyAlignment="1">
      <alignment vertical="center" wrapText="1"/>
    </xf>
    <xf numFmtId="0" fontId="7" fillId="0" borderId="2" xfId="1" applyFont="1" applyFill="1" applyBorder="1" applyAlignment="1">
      <alignment vertical="center" wrapText="1"/>
    </xf>
    <xf numFmtId="1" fontId="7" fillId="0" borderId="2" xfId="0" applyNumberFormat="1" applyFont="1" applyFill="1" applyBorder="1" applyAlignment="1">
      <alignment horizontal="left" vertical="center" wrapText="1"/>
    </xf>
    <xf numFmtId="0" fontId="7" fillId="0" borderId="2" xfId="1" applyFont="1" applyFill="1" applyBorder="1" applyAlignment="1">
      <alignment vertical="center"/>
    </xf>
    <xf numFmtId="0" fontId="7" fillId="0" borderId="2" xfId="1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vertical="center"/>
    </xf>
    <xf numFmtId="0" fontId="7" fillId="0" borderId="2" xfId="0" applyFont="1" applyFill="1" applyBorder="1" applyAlignment="1">
      <alignment vertical="center" wrapText="1"/>
    </xf>
    <xf numFmtId="0" fontId="10" fillId="0" borderId="2" xfId="0" applyFont="1" applyFill="1" applyBorder="1" applyAlignment="1">
      <alignment vertical="center" wrapText="1"/>
    </xf>
    <xf numFmtId="0" fontId="9" fillId="0" borderId="2" xfId="0" applyFont="1" applyFill="1" applyBorder="1" applyAlignment="1">
      <alignment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left" vertical="center" wrapText="1"/>
    </xf>
    <xf numFmtId="1" fontId="7" fillId="0" borderId="4" xfId="0" applyNumberFormat="1" applyFont="1" applyFill="1" applyBorder="1" applyAlignment="1">
      <alignment vertical="center" wrapText="1"/>
    </xf>
    <xf numFmtId="0" fontId="9" fillId="0" borderId="3" xfId="0" applyFont="1" applyFill="1" applyBorder="1" applyAlignment="1">
      <alignment vertical="center" wrapText="1"/>
    </xf>
    <xf numFmtId="49" fontId="7" fillId="3" borderId="1" xfId="0" applyNumberFormat="1" applyFont="1" applyFill="1" applyBorder="1" applyAlignment="1">
      <alignment vertical="center" wrapText="1"/>
    </xf>
    <xf numFmtId="1" fontId="7" fillId="0" borderId="2" xfId="0" applyNumberFormat="1" applyFont="1" applyBorder="1" applyAlignment="1">
      <alignment wrapText="1"/>
    </xf>
    <xf numFmtId="0" fontId="7" fillId="0" borderId="0" xfId="0" applyFont="1" applyAlignment="1">
      <alignment horizontal="right"/>
    </xf>
    <xf numFmtId="0" fontId="9" fillId="0" borderId="2" xfId="0" applyFont="1" applyFill="1" applyBorder="1" applyAlignment="1">
      <alignment vertical="center"/>
    </xf>
    <xf numFmtId="1" fontId="7" fillId="0" borderId="3" xfId="0" applyNumberFormat="1" applyFont="1" applyFill="1" applyBorder="1" applyAlignment="1">
      <alignment vertical="center" wrapText="1"/>
    </xf>
    <xf numFmtId="3" fontId="7" fillId="0" borderId="7" xfId="0" applyNumberFormat="1" applyFont="1" applyFill="1" applyBorder="1" applyAlignment="1">
      <alignment vertical="center"/>
    </xf>
    <xf numFmtId="3" fontId="7" fillId="0" borderId="7" xfId="0" applyNumberFormat="1" applyFont="1" applyBorder="1" applyAlignment="1">
      <alignment vertical="center"/>
    </xf>
    <xf numFmtId="3" fontId="7" fillId="0" borderId="8" xfId="0" applyNumberFormat="1" applyFont="1" applyBorder="1" applyAlignment="1">
      <alignment vertical="center"/>
    </xf>
    <xf numFmtId="3" fontId="7" fillId="2" borderId="5" xfId="0" applyNumberFormat="1" applyFont="1" applyFill="1" applyBorder="1" applyAlignment="1">
      <alignment vertical="center"/>
    </xf>
    <xf numFmtId="3" fontId="7" fillId="0" borderId="6" xfId="0" applyNumberFormat="1" applyFont="1" applyFill="1" applyBorder="1" applyAlignment="1">
      <alignment vertical="center"/>
    </xf>
    <xf numFmtId="3" fontId="7" fillId="0" borderId="9" xfId="0" applyNumberFormat="1" applyFont="1" applyBorder="1" applyAlignment="1">
      <alignment vertical="center"/>
    </xf>
    <xf numFmtId="3" fontId="7" fillId="3" borderId="5" xfId="0" applyNumberFormat="1" applyFont="1" applyFill="1" applyBorder="1" applyAlignment="1">
      <alignment vertical="center"/>
    </xf>
    <xf numFmtId="0" fontId="7" fillId="0" borderId="5" xfId="0" applyFont="1" applyBorder="1" applyAlignment="1">
      <alignment horizontal="center" vertical="center" wrapText="1"/>
    </xf>
    <xf numFmtId="3" fontId="1" fillId="0" borderId="0" xfId="0" applyNumberFormat="1" applyFont="1"/>
    <xf numFmtId="3" fontId="7" fillId="0" borderId="11" xfId="0" applyNumberFormat="1" applyFont="1" applyBorder="1" applyAlignment="1">
      <alignment vertical="center"/>
    </xf>
    <xf numFmtId="3" fontId="7" fillId="0" borderId="12" xfId="0" applyNumberFormat="1" applyFont="1" applyFill="1" applyBorder="1" applyAlignment="1">
      <alignment vertical="center"/>
    </xf>
    <xf numFmtId="3" fontId="7" fillId="0" borderId="12" xfId="0" applyNumberFormat="1" applyFont="1" applyBorder="1" applyAlignment="1">
      <alignment vertical="center"/>
    </xf>
    <xf numFmtId="3" fontId="7" fillId="0" borderId="13" xfId="0" applyNumberFormat="1" applyFont="1" applyBorder="1" applyAlignment="1">
      <alignment vertical="center"/>
    </xf>
    <xf numFmtId="3" fontId="7" fillId="2" borderId="10" xfId="0" applyNumberFormat="1" applyFont="1" applyFill="1" applyBorder="1" applyAlignment="1">
      <alignment vertical="center"/>
    </xf>
    <xf numFmtId="0" fontId="7" fillId="0" borderId="15" xfId="0" applyFont="1" applyBorder="1" applyAlignment="1">
      <alignment horizontal="center" vertical="center" wrapText="1"/>
    </xf>
    <xf numFmtId="3" fontId="7" fillId="2" borderId="15" xfId="0" applyNumberFormat="1" applyFont="1" applyFill="1" applyBorder="1" applyAlignment="1">
      <alignment vertical="center"/>
    </xf>
    <xf numFmtId="3" fontId="7" fillId="0" borderId="14" xfId="0" applyNumberFormat="1" applyFont="1" applyBorder="1" applyAlignment="1">
      <alignment horizontal="right" vertical="center"/>
    </xf>
    <xf numFmtId="3" fontId="7" fillId="0" borderId="16" xfId="0" applyNumberFormat="1" applyFont="1" applyFill="1" applyBorder="1" applyAlignment="1">
      <alignment vertical="center"/>
    </xf>
    <xf numFmtId="3" fontId="7" fillId="3" borderId="10" xfId="0" applyNumberFormat="1" applyFont="1" applyFill="1" applyBorder="1" applyAlignment="1">
      <alignment vertical="center"/>
    </xf>
    <xf numFmtId="3" fontId="7" fillId="3" borderId="15" xfId="0" applyNumberFormat="1" applyFont="1" applyFill="1" applyBorder="1" applyAlignment="1">
      <alignment vertical="center"/>
    </xf>
    <xf numFmtId="0" fontId="11" fillId="0" borderId="0" xfId="0" applyFont="1"/>
    <xf numFmtId="49" fontId="5" fillId="0" borderId="0" xfId="0" applyNumberFormat="1" applyFont="1" applyFill="1" applyBorder="1" applyAlignment="1">
      <alignment horizontal="center" vertical="center" wrapText="1"/>
    </xf>
    <xf numFmtId="0" fontId="0" fillId="0" borderId="0" xfId="0" applyAlignment="1">
      <alignment wrapText="1"/>
    </xf>
  </cellXfs>
  <cellStyles count="3">
    <cellStyle name="Normální" xfId="0" builtinId="0"/>
    <cellStyle name="Normální 2" xfId="2" xr:uid="{00000000-0005-0000-0000-000001000000}"/>
    <cellStyle name="normální_List1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38"/>
  <sheetViews>
    <sheetView tabSelected="1" view="pageLayout" topLeftCell="A123" zoomScaleNormal="90" workbookViewId="0">
      <selection activeCell="D37" sqref="D37"/>
    </sheetView>
  </sheetViews>
  <sheetFormatPr defaultColWidth="9.140625" defaultRowHeight="12.75" x14ac:dyDescent="0.2"/>
  <cols>
    <col min="1" max="1" width="46.5703125" style="1" customWidth="1"/>
    <col min="2" max="2" width="13.5703125" style="1" customWidth="1"/>
    <col min="3" max="3" width="12.5703125" style="1" customWidth="1"/>
    <col min="4" max="4" width="13.5703125" style="1" customWidth="1"/>
    <col min="5" max="5" width="9.140625" style="1"/>
    <col min="6" max="6" width="13.5703125" style="1" customWidth="1"/>
    <col min="7" max="16384" width="9.140625" style="1"/>
  </cols>
  <sheetData>
    <row r="1" spans="1:4" ht="32.1" customHeight="1" x14ac:dyDescent="0.2">
      <c r="A1" s="52" t="s">
        <v>79</v>
      </c>
      <c r="B1" s="52"/>
      <c r="C1" s="52"/>
      <c r="D1" s="53"/>
    </row>
    <row r="2" spans="1:4" ht="15.75" x14ac:dyDescent="0.25">
      <c r="A2" s="4" t="s">
        <v>25</v>
      </c>
      <c r="B2" s="4"/>
      <c r="C2" s="4"/>
    </row>
    <row r="3" spans="1:4" ht="14.1" customHeight="1" x14ac:dyDescent="0.2">
      <c r="A3" s="3"/>
      <c r="B3" s="3"/>
      <c r="C3" s="3"/>
    </row>
    <row r="4" spans="1:4" ht="14.1" customHeight="1" thickBot="1" x14ac:dyDescent="0.25">
      <c r="A4" s="5" t="s">
        <v>0</v>
      </c>
      <c r="B4" s="5"/>
      <c r="C4" s="5"/>
      <c r="D4" s="28" t="s">
        <v>39</v>
      </c>
    </row>
    <row r="5" spans="1:4" ht="45" customHeight="1" thickBot="1" x14ac:dyDescent="0.25">
      <c r="A5" s="6" t="s">
        <v>10</v>
      </c>
      <c r="B5" s="45" t="s">
        <v>80</v>
      </c>
      <c r="C5" s="45" t="s">
        <v>81</v>
      </c>
      <c r="D5" s="38" t="s">
        <v>82</v>
      </c>
    </row>
    <row r="6" spans="1:4" ht="24" x14ac:dyDescent="0.2">
      <c r="A6" s="23" t="s">
        <v>84</v>
      </c>
      <c r="B6" s="40">
        <v>9421361</v>
      </c>
      <c r="C6" s="47">
        <f t="shared" ref="C6:C17" si="0">D6-B6</f>
        <v>0</v>
      </c>
      <c r="D6" s="36">
        <v>9421361</v>
      </c>
    </row>
    <row r="7" spans="1:4" s="2" customFormat="1" ht="24" x14ac:dyDescent="0.2">
      <c r="A7" s="7" t="s">
        <v>85</v>
      </c>
      <c r="B7" s="41">
        <v>6320407</v>
      </c>
      <c r="C7" s="47">
        <f t="shared" si="0"/>
        <v>0</v>
      </c>
      <c r="D7" s="31">
        <v>6320407</v>
      </c>
    </row>
    <row r="8" spans="1:4" ht="14.1" customHeight="1" x14ac:dyDescent="0.2">
      <c r="A8" s="8" t="s">
        <v>60</v>
      </c>
      <c r="B8" s="42">
        <v>41643629</v>
      </c>
      <c r="C8" s="47">
        <f t="shared" si="0"/>
        <v>1621851</v>
      </c>
      <c r="D8" s="32">
        <v>43265480</v>
      </c>
    </row>
    <row r="9" spans="1:4" ht="14.1" customHeight="1" x14ac:dyDescent="0.2">
      <c r="A9" s="8" t="s">
        <v>33</v>
      </c>
      <c r="B9" s="42">
        <v>39891384</v>
      </c>
      <c r="C9" s="47">
        <f t="shared" si="0"/>
        <v>75582</v>
      </c>
      <c r="D9" s="32">
        <v>39966966</v>
      </c>
    </row>
    <row r="10" spans="1:4" ht="14.1" customHeight="1" x14ac:dyDescent="0.2">
      <c r="A10" s="7" t="s">
        <v>66</v>
      </c>
      <c r="B10" s="42">
        <v>48088222</v>
      </c>
      <c r="C10" s="47">
        <f t="shared" si="0"/>
        <v>1122661</v>
      </c>
      <c r="D10" s="32">
        <v>49210883</v>
      </c>
    </row>
    <row r="11" spans="1:4" ht="24" x14ac:dyDescent="0.2">
      <c r="A11" s="7" t="s">
        <v>52</v>
      </c>
      <c r="B11" s="42">
        <v>20721664</v>
      </c>
      <c r="C11" s="47">
        <f t="shared" si="0"/>
        <v>27017</v>
      </c>
      <c r="D11" s="32">
        <v>20748681</v>
      </c>
    </row>
    <row r="12" spans="1:4" ht="24.95" customHeight="1" x14ac:dyDescent="0.2">
      <c r="A12" s="7" t="s">
        <v>71</v>
      </c>
      <c r="B12" s="42">
        <v>36766469</v>
      </c>
      <c r="C12" s="47">
        <f t="shared" si="0"/>
        <v>25553</v>
      </c>
      <c r="D12" s="32">
        <v>36792022</v>
      </c>
    </row>
    <row r="13" spans="1:4" ht="24.95" customHeight="1" x14ac:dyDescent="0.2">
      <c r="A13" s="7" t="s">
        <v>67</v>
      </c>
      <c r="B13" s="42">
        <v>46145769</v>
      </c>
      <c r="C13" s="47">
        <f t="shared" si="0"/>
        <v>381777</v>
      </c>
      <c r="D13" s="32">
        <v>46527546</v>
      </c>
    </row>
    <row r="14" spans="1:4" ht="14.1" customHeight="1" x14ac:dyDescent="0.2">
      <c r="A14" s="7" t="s">
        <v>34</v>
      </c>
      <c r="B14" s="42">
        <v>9296603</v>
      </c>
      <c r="C14" s="47">
        <f t="shared" si="0"/>
        <v>0</v>
      </c>
      <c r="D14" s="32">
        <v>9296603</v>
      </c>
    </row>
    <row r="15" spans="1:4" ht="24.95" customHeight="1" x14ac:dyDescent="0.2">
      <c r="A15" s="7" t="s">
        <v>35</v>
      </c>
      <c r="B15" s="42">
        <v>4040161</v>
      </c>
      <c r="C15" s="47">
        <f t="shared" si="0"/>
        <v>62079</v>
      </c>
      <c r="D15" s="32">
        <v>4102240</v>
      </c>
    </row>
    <row r="16" spans="1:4" ht="14.1" customHeight="1" x14ac:dyDescent="0.2">
      <c r="A16" s="8" t="s">
        <v>86</v>
      </c>
      <c r="B16" s="42">
        <v>11519905</v>
      </c>
      <c r="C16" s="47">
        <f t="shared" si="0"/>
        <v>10</v>
      </c>
      <c r="D16" s="32">
        <v>11519915</v>
      </c>
    </row>
    <row r="17" spans="1:4" ht="24.75" thickBot="1" x14ac:dyDescent="0.25">
      <c r="A17" s="22" t="s">
        <v>129</v>
      </c>
      <c r="B17" s="43">
        <v>17902138</v>
      </c>
      <c r="C17" s="47">
        <f t="shared" si="0"/>
        <v>-750</v>
      </c>
      <c r="D17" s="33">
        <v>17901388</v>
      </c>
    </row>
    <row r="18" spans="1:4" ht="14.1" customHeight="1" thickBot="1" x14ac:dyDescent="0.25">
      <c r="A18" s="9" t="s">
        <v>1</v>
      </c>
      <c r="B18" s="44">
        <f>SUM(B6:B17)</f>
        <v>291757712</v>
      </c>
      <c r="C18" s="46">
        <f>SUM(C6:C17)</f>
        <v>3315780</v>
      </c>
      <c r="D18" s="34">
        <f>SUM(D6:D17)</f>
        <v>295073492</v>
      </c>
    </row>
    <row r="19" spans="1:4" ht="14.1" customHeight="1" x14ac:dyDescent="0.2">
      <c r="A19" s="10"/>
      <c r="B19" s="10"/>
      <c r="C19" s="10"/>
    </row>
    <row r="20" spans="1:4" ht="14.1" customHeight="1" thickBot="1" x14ac:dyDescent="0.25">
      <c r="A20" s="11" t="s">
        <v>2</v>
      </c>
      <c r="B20" s="11"/>
      <c r="C20" s="11"/>
      <c r="D20" s="28" t="s">
        <v>39</v>
      </c>
    </row>
    <row r="21" spans="1:4" ht="45" customHeight="1" thickBot="1" x14ac:dyDescent="0.25">
      <c r="A21" s="6" t="s">
        <v>10</v>
      </c>
      <c r="B21" s="45" t="s">
        <v>80</v>
      </c>
      <c r="C21" s="45" t="s">
        <v>81</v>
      </c>
      <c r="D21" s="38" t="s">
        <v>82</v>
      </c>
    </row>
    <row r="22" spans="1:4" ht="14.1" customHeight="1" x14ac:dyDescent="0.2">
      <c r="A22" s="12" t="s">
        <v>15</v>
      </c>
      <c r="B22" s="48">
        <v>4816778</v>
      </c>
      <c r="C22" s="47">
        <f t="shared" ref="C22:C56" si="1">D22-B22</f>
        <v>0</v>
      </c>
      <c r="D22" s="35">
        <v>4816778</v>
      </c>
    </row>
    <row r="23" spans="1:4" ht="24.95" customHeight="1" x14ac:dyDescent="0.2">
      <c r="A23" s="13" t="s">
        <v>63</v>
      </c>
      <c r="B23" s="41">
        <v>55677789</v>
      </c>
      <c r="C23" s="47">
        <f t="shared" si="1"/>
        <v>2125620</v>
      </c>
      <c r="D23" s="31">
        <v>57803409</v>
      </c>
    </row>
    <row r="24" spans="1:4" ht="24" x14ac:dyDescent="0.2">
      <c r="A24" s="13" t="s">
        <v>109</v>
      </c>
      <c r="B24" s="41">
        <v>90651952</v>
      </c>
      <c r="C24" s="47">
        <f t="shared" si="1"/>
        <v>-102731</v>
      </c>
      <c r="D24" s="31">
        <v>90549221</v>
      </c>
    </row>
    <row r="25" spans="1:4" ht="14.1" customHeight="1" x14ac:dyDescent="0.2">
      <c r="A25" s="12" t="s">
        <v>56</v>
      </c>
      <c r="B25" s="41">
        <v>19517134</v>
      </c>
      <c r="C25" s="47">
        <f t="shared" si="1"/>
        <v>5458148</v>
      </c>
      <c r="D25" s="31">
        <v>24975282</v>
      </c>
    </row>
    <row r="26" spans="1:4" ht="14.1" customHeight="1" x14ac:dyDescent="0.2">
      <c r="A26" s="12" t="s">
        <v>87</v>
      </c>
      <c r="B26" s="41">
        <v>21213157</v>
      </c>
      <c r="C26" s="47">
        <f t="shared" si="1"/>
        <v>774808</v>
      </c>
      <c r="D26" s="31">
        <v>21987965</v>
      </c>
    </row>
    <row r="27" spans="1:4" ht="24.95" customHeight="1" x14ac:dyDescent="0.2">
      <c r="A27" s="13" t="s">
        <v>42</v>
      </c>
      <c r="B27" s="41">
        <v>20969752</v>
      </c>
      <c r="C27" s="47">
        <f t="shared" si="1"/>
        <v>104825</v>
      </c>
      <c r="D27" s="31">
        <v>21074577</v>
      </c>
    </row>
    <row r="28" spans="1:4" ht="14.1" customHeight="1" x14ac:dyDescent="0.2">
      <c r="A28" s="13" t="s">
        <v>110</v>
      </c>
      <c r="B28" s="41">
        <v>32375045</v>
      </c>
      <c r="C28" s="47">
        <f t="shared" si="1"/>
        <v>-425</v>
      </c>
      <c r="D28" s="31">
        <v>32374620</v>
      </c>
    </row>
    <row r="29" spans="1:4" ht="14.1" customHeight="1" x14ac:dyDescent="0.2">
      <c r="A29" s="15" t="s">
        <v>88</v>
      </c>
      <c r="B29" s="41">
        <v>56037182</v>
      </c>
      <c r="C29" s="47">
        <f t="shared" si="1"/>
        <v>863787</v>
      </c>
      <c r="D29" s="31">
        <v>56900969</v>
      </c>
    </row>
    <row r="30" spans="1:4" ht="24.95" customHeight="1" x14ac:dyDescent="0.2">
      <c r="A30" s="13" t="s">
        <v>16</v>
      </c>
      <c r="B30" s="41">
        <v>85978402</v>
      </c>
      <c r="C30" s="47">
        <f t="shared" si="1"/>
        <v>591099</v>
      </c>
      <c r="D30" s="31">
        <v>86569501</v>
      </c>
    </row>
    <row r="31" spans="1:4" ht="14.1" customHeight="1" x14ac:dyDescent="0.2">
      <c r="A31" s="12" t="s">
        <v>43</v>
      </c>
      <c r="B31" s="41">
        <v>102760954</v>
      </c>
      <c r="C31" s="47">
        <f t="shared" si="1"/>
        <v>199488</v>
      </c>
      <c r="D31" s="31">
        <v>102960442</v>
      </c>
    </row>
    <row r="32" spans="1:4" ht="14.1" customHeight="1" x14ac:dyDescent="0.2">
      <c r="A32" s="13" t="s">
        <v>111</v>
      </c>
      <c r="B32" s="41">
        <v>32085849</v>
      </c>
      <c r="C32" s="47">
        <f t="shared" si="1"/>
        <v>-261</v>
      </c>
      <c r="D32" s="31">
        <v>32085588</v>
      </c>
    </row>
    <row r="33" spans="1:4" ht="14.1" customHeight="1" x14ac:dyDescent="0.2">
      <c r="A33" s="16" t="s">
        <v>112</v>
      </c>
      <c r="B33" s="41">
        <v>29216490</v>
      </c>
      <c r="C33" s="47">
        <f t="shared" si="1"/>
        <v>-982</v>
      </c>
      <c r="D33" s="31">
        <v>29215508</v>
      </c>
    </row>
    <row r="34" spans="1:4" ht="24" customHeight="1" x14ac:dyDescent="0.2">
      <c r="A34" s="14" t="s">
        <v>113</v>
      </c>
      <c r="B34" s="41">
        <v>39771179</v>
      </c>
      <c r="C34" s="47">
        <f t="shared" si="1"/>
        <v>-318</v>
      </c>
      <c r="D34" s="31">
        <v>39770861</v>
      </c>
    </row>
    <row r="35" spans="1:4" ht="14.1" customHeight="1" x14ac:dyDescent="0.2">
      <c r="A35" s="14" t="s">
        <v>61</v>
      </c>
      <c r="B35" s="41">
        <v>45948534</v>
      </c>
      <c r="C35" s="47">
        <f t="shared" si="1"/>
        <v>794129</v>
      </c>
      <c r="D35" s="31">
        <v>46742663</v>
      </c>
    </row>
    <row r="36" spans="1:4" ht="24" x14ac:dyDescent="0.2">
      <c r="A36" s="14" t="s">
        <v>44</v>
      </c>
      <c r="B36" s="41">
        <v>40471970</v>
      </c>
      <c r="C36" s="47">
        <f t="shared" si="1"/>
        <v>107017</v>
      </c>
      <c r="D36" s="31">
        <v>40578987</v>
      </c>
    </row>
    <row r="37" spans="1:4" ht="24" x14ac:dyDescent="0.2">
      <c r="A37" s="14" t="s">
        <v>50</v>
      </c>
      <c r="B37" s="41">
        <v>62670445</v>
      </c>
      <c r="C37" s="47">
        <f t="shared" si="1"/>
        <v>235013</v>
      </c>
      <c r="D37" s="31">
        <v>62905458</v>
      </c>
    </row>
    <row r="38" spans="1:4" ht="14.1" customHeight="1" x14ac:dyDescent="0.2">
      <c r="A38" s="14" t="s">
        <v>89</v>
      </c>
      <c r="B38" s="41">
        <v>31879468</v>
      </c>
      <c r="C38" s="47">
        <f t="shared" si="1"/>
        <v>454875</v>
      </c>
      <c r="D38" s="31">
        <v>32334343</v>
      </c>
    </row>
    <row r="39" spans="1:4" ht="24" customHeight="1" x14ac:dyDescent="0.2">
      <c r="A39" s="27" t="s">
        <v>40</v>
      </c>
      <c r="B39" s="42">
        <v>101035307</v>
      </c>
      <c r="C39" s="47">
        <f t="shared" si="1"/>
        <v>534155</v>
      </c>
      <c r="D39" s="32">
        <v>101569462</v>
      </c>
    </row>
    <row r="40" spans="1:4" ht="14.1" customHeight="1" x14ac:dyDescent="0.2">
      <c r="A40" s="14" t="s">
        <v>45</v>
      </c>
      <c r="B40" s="42">
        <v>28678198</v>
      </c>
      <c r="C40" s="47">
        <f t="shared" si="1"/>
        <v>1638721</v>
      </c>
      <c r="D40" s="32">
        <v>30316919</v>
      </c>
    </row>
    <row r="41" spans="1:4" ht="14.1" customHeight="1" x14ac:dyDescent="0.2">
      <c r="A41" s="14" t="s">
        <v>17</v>
      </c>
      <c r="B41" s="42">
        <v>38512631</v>
      </c>
      <c r="C41" s="47">
        <f t="shared" si="1"/>
        <v>249504</v>
      </c>
      <c r="D41" s="32">
        <v>38762135</v>
      </c>
    </row>
    <row r="42" spans="1:4" ht="24" x14ac:dyDescent="0.2">
      <c r="A42" s="17" t="s">
        <v>29</v>
      </c>
      <c r="B42" s="42">
        <v>48804699</v>
      </c>
      <c r="C42" s="47">
        <f t="shared" si="1"/>
        <v>471191</v>
      </c>
      <c r="D42" s="32">
        <v>49275890</v>
      </c>
    </row>
    <row r="43" spans="1:4" ht="24" customHeight="1" x14ac:dyDescent="0.2">
      <c r="A43" s="14" t="s">
        <v>114</v>
      </c>
      <c r="B43" s="42">
        <v>83017917</v>
      </c>
      <c r="C43" s="47">
        <f t="shared" si="1"/>
        <v>-812754</v>
      </c>
      <c r="D43" s="32">
        <v>82205163</v>
      </c>
    </row>
    <row r="44" spans="1:4" ht="24" x14ac:dyDescent="0.2">
      <c r="A44" s="14" t="s">
        <v>107</v>
      </c>
      <c r="B44" s="42">
        <v>31680372</v>
      </c>
      <c r="C44" s="47">
        <f t="shared" si="1"/>
        <v>42282</v>
      </c>
      <c r="D44" s="32">
        <v>31722654</v>
      </c>
    </row>
    <row r="45" spans="1:4" ht="24" x14ac:dyDescent="0.2">
      <c r="A45" s="14" t="s">
        <v>28</v>
      </c>
      <c r="B45" s="42">
        <v>48310290</v>
      </c>
      <c r="C45" s="47">
        <f t="shared" si="1"/>
        <v>65778</v>
      </c>
      <c r="D45" s="32">
        <v>48376068</v>
      </c>
    </row>
    <row r="46" spans="1:4" ht="24" x14ac:dyDescent="0.2">
      <c r="A46" s="14" t="s">
        <v>108</v>
      </c>
      <c r="B46" s="42">
        <v>61642493</v>
      </c>
      <c r="C46" s="47">
        <f t="shared" si="1"/>
        <v>897388</v>
      </c>
      <c r="D46" s="32">
        <v>62539881</v>
      </c>
    </row>
    <row r="47" spans="1:4" ht="24.95" customHeight="1" x14ac:dyDescent="0.2">
      <c r="A47" s="14" t="s">
        <v>31</v>
      </c>
      <c r="B47" s="42">
        <v>38534498</v>
      </c>
      <c r="C47" s="47">
        <f t="shared" si="1"/>
        <v>546823</v>
      </c>
      <c r="D47" s="32">
        <v>39081321</v>
      </c>
    </row>
    <row r="48" spans="1:4" ht="24" x14ac:dyDescent="0.2">
      <c r="A48" s="14" t="s">
        <v>115</v>
      </c>
      <c r="B48" s="42">
        <v>31930946</v>
      </c>
      <c r="C48" s="47">
        <f t="shared" si="1"/>
        <v>-47</v>
      </c>
      <c r="D48" s="32">
        <v>31930899</v>
      </c>
    </row>
    <row r="49" spans="1:4" ht="24" x14ac:dyDescent="0.2">
      <c r="A49" s="14" t="s">
        <v>90</v>
      </c>
      <c r="B49" s="42">
        <v>55138675</v>
      </c>
      <c r="C49" s="47">
        <f t="shared" si="1"/>
        <v>151730</v>
      </c>
      <c r="D49" s="32">
        <v>55290405</v>
      </c>
    </row>
    <row r="50" spans="1:4" ht="24" x14ac:dyDescent="0.2">
      <c r="A50" s="14" t="s">
        <v>91</v>
      </c>
      <c r="B50" s="42">
        <v>8534630</v>
      </c>
      <c r="C50" s="47">
        <f t="shared" si="1"/>
        <v>210088</v>
      </c>
      <c r="D50" s="32">
        <v>8744718</v>
      </c>
    </row>
    <row r="51" spans="1:4" ht="24.95" customHeight="1" x14ac:dyDescent="0.2">
      <c r="A51" s="14" t="s">
        <v>116</v>
      </c>
      <c r="B51" s="42">
        <v>14260658</v>
      </c>
      <c r="C51" s="47">
        <f t="shared" si="1"/>
        <v>-169</v>
      </c>
      <c r="D51" s="32">
        <v>14260489</v>
      </c>
    </row>
    <row r="52" spans="1:4" ht="14.1" customHeight="1" x14ac:dyDescent="0.2">
      <c r="A52" s="14" t="s">
        <v>117</v>
      </c>
      <c r="B52" s="42">
        <v>22403238</v>
      </c>
      <c r="C52" s="47">
        <f t="shared" si="1"/>
        <v>-1456</v>
      </c>
      <c r="D52" s="32">
        <v>22401782</v>
      </c>
    </row>
    <row r="53" spans="1:4" ht="14.1" customHeight="1" x14ac:dyDescent="0.2">
      <c r="A53" s="14" t="s">
        <v>92</v>
      </c>
      <c r="B53" s="42">
        <v>23053416</v>
      </c>
      <c r="C53" s="47">
        <f t="shared" si="1"/>
        <v>38156</v>
      </c>
      <c r="D53" s="32">
        <v>23091572</v>
      </c>
    </row>
    <row r="54" spans="1:4" ht="14.1" customHeight="1" x14ac:dyDescent="0.2">
      <c r="A54" s="14" t="s">
        <v>18</v>
      </c>
      <c r="B54" s="42">
        <v>6958390</v>
      </c>
      <c r="C54" s="47">
        <f t="shared" si="1"/>
        <v>0</v>
      </c>
      <c r="D54" s="32">
        <v>6958390</v>
      </c>
    </row>
    <row r="55" spans="1:4" ht="14.1" customHeight="1" x14ac:dyDescent="0.2">
      <c r="A55" s="16" t="s">
        <v>118</v>
      </c>
      <c r="B55" s="42">
        <v>6064297</v>
      </c>
      <c r="C55" s="47">
        <f t="shared" si="1"/>
        <v>-140</v>
      </c>
      <c r="D55" s="32">
        <v>6064157</v>
      </c>
    </row>
    <row r="56" spans="1:4" ht="14.1" customHeight="1" x14ac:dyDescent="0.2">
      <c r="A56" s="14" t="s">
        <v>62</v>
      </c>
      <c r="B56" s="42">
        <v>22970334</v>
      </c>
      <c r="C56" s="47">
        <f t="shared" si="1"/>
        <v>126770</v>
      </c>
      <c r="D56" s="32">
        <v>23097104</v>
      </c>
    </row>
    <row r="57" spans="1:4" ht="36" customHeight="1" thickBot="1" x14ac:dyDescent="0.25">
      <c r="A57" s="14" t="s">
        <v>119</v>
      </c>
      <c r="B57" s="42">
        <v>94471156</v>
      </c>
      <c r="C57" s="47">
        <f t="shared" ref="C57" si="2">D57-B57</f>
        <v>-1093</v>
      </c>
      <c r="D57" s="32">
        <v>94470063</v>
      </c>
    </row>
    <row r="58" spans="1:4" ht="14.1" customHeight="1" thickBot="1" x14ac:dyDescent="0.25">
      <c r="A58" s="9" t="s">
        <v>3</v>
      </c>
      <c r="B58" s="44">
        <f>SUM(B22:B57)</f>
        <v>1538044225</v>
      </c>
      <c r="C58" s="46">
        <f>SUM(C22:C57)</f>
        <v>15761019</v>
      </c>
      <c r="D58" s="34">
        <f>SUM(D22:D57)</f>
        <v>1553805244</v>
      </c>
    </row>
    <row r="59" spans="1:4" ht="14.1" customHeight="1" x14ac:dyDescent="0.2">
      <c r="A59" s="10"/>
      <c r="B59" s="10"/>
      <c r="C59" s="10"/>
    </row>
    <row r="60" spans="1:4" ht="14.1" customHeight="1" thickBot="1" x14ac:dyDescent="0.25">
      <c r="A60" s="11" t="s">
        <v>4</v>
      </c>
      <c r="B60" s="11"/>
      <c r="C60" s="11"/>
      <c r="D60" s="28" t="s">
        <v>39</v>
      </c>
    </row>
    <row r="61" spans="1:4" ht="45" customHeight="1" thickBot="1" x14ac:dyDescent="0.25">
      <c r="A61" s="6" t="s">
        <v>10</v>
      </c>
      <c r="B61" s="45" t="s">
        <v>80</v>
      </c>
      <c r="C61" s="45" t="s">
        <v>81</v>
      </c>
      <c r="D61" s="38" t="s">
        <v>82</v>
      </c>
    </row>
    <row r="62" spans="1:4" ht="24" x14ac:dyDescent="0.2">
      <c r="A62" s="24" t="s">
        <v>27</v>
      </c>
      <c r="B62" s="40">
        <v>74078862</v>
      </c>
      <c r="C62" s="47">
        <f t="shared" ref="C62:C72" si="3">D62-B62</f>
        <v>686198</v>
      </c>
      <c r="D62" s="36">
        <v>74765060</v>
      </c>
    </row>
    <row r="63" spans="1:4" ht="14.1" customHeight="1" x14ac:dyDescent="0.2">
      <c r="A63" s="13" t="s">
        <v>47</v>
      </c>
      <c r="B63" s="42">
        <v>26331186</v>
      </c>
      <c r="C63" s="47">
        <f t="shared" si="3"/>
        <v>47079</v>
      </c>
      <c r="D63" s="32">
        <v>26378265</v>
      </c>
    </row>
    <row r="64" spans="1:4" ht="14.1" customHeight="1" x14ac:dyDescent="0.2">
      <c r="A64" s="13" t="s">
        <v>93</v>
      </c>
      <c r="B64" s="42">
        <v>66944379</v>
      </c>
      <c r="C64" s="47">
        <f t="shared" si="3"/>
        <v>282204</v>
      </c>
      <c r="D64" s="32">
        <v>67226583</v>
      </c>
    </row>
    <row r="65" spans="1:4" ht="14.1" customHeight="1" x14ac:dyDescent="0.2">
      <c r="A65" s="13" t="s">
        <v>32</v>
      </c>
      <c r="B65" s="42">
        <v>35505789</v>
      </c>
      <c r="C65" s="47">
        <f t="shared" si="3"/>
        <v>90850</v>
      </c>
      <c r="D65" s="32">
        <v>35596639</v>
      </c>
    </row>
    <row r="66" spans="1:4" ht="24" customHeight="1" x14ac:dyDescent="0.2">
      <c r="A66" s="13" t="s">
        <v>64</v>
      </c>
      <c r="B66" s="42">
        <v>36208120</v>
      </c>
      <c r="C66" s="47">
        <f t="shared" si="3"/>
        <v>380228</v>
      </c>
      <c r="D66" s="32">
        <v>36588348</v>
      </c>
    </row>
    <row r="67" spans="1:4" ht="14.1" customHeight="1" x14ac:dyDescent="0.2">
      <c r="A67" s="13" t="s">
        <v>57</v>
      </c>
      <c r="B67" s="42">
        <v>82231713</v>
      </c>
      <c r="C67" s="47">
        <f t="shared" si="3"/>
        <v>604148</v>
      </c>
      <c r="D67" s="32">
        <v>82835861</v>
      </c>
    </row>
    <row r="68" spans="1:4" ht="14.1" customHeight="1" x14ac:dyDescent="0.2">
      <c r="A68" s="13" t="s">
        <v>103</v>
      </c>
      <c r="B68" s="42">
        <v>21458352</v>
      </c>
      <c r="C68" s="47">
        <f t="shared" si="3"/>
        <v>-26</v>
      </c>
      <c r="D68" s="32">
        <v>21458326</v>
      </c>
    </row>
    <row r="69" spans="1:4" ht="14.1" customHeight="1" x14ac:dyDescent="0.2">
      <c r="A69" s="13" t="s">
        <v>104</v>
      </c>
      <c r="B69" s="42">
        <v>26447619</v>
      </c>
      <c r="C69" s="47">
        <f t="shared" si="3"/>
        <v>-736</v>
      </c>
      <c r="D69" s="32">
        <v>26446883</v>
      </c>
    </row>
    <row r="70" spans="1:4" ht="14.1" customHeight="1" x14ac:dyDescent="0.2">
      <c r="A70" s="13" t="s">
        <v>105</v>
      </c>
      <c r="B70" s="42">
        <v>38369732</v>
      </c>
      <c r="C70" s="47">
        <f t="shared" si="3"/>
        <v>-1090</v>
      </c>
      <c r="D70" s="32">
        <v>38368642</v>
      </c>
    </row>
    <row r="71" spans="1:4" ht="14.1" customHeight="1" x14ac:dyDescent="0.2">
      <c r="A71" s="13" t="s">
        <v>94</v>
      </c>
      <c r="B71" s="42">
        <v>14644862</v>
      </c>
      <c r="C71" s="47">
        <f t="shared" si="3"/>
        <v>162999</v>
      </c>
      <c r="D71" s="32">
        <v>14807861</v>
      </c>
    </row>
    <row r="72" spans="1:4" ht="24" customHeight="1" thickBot="1" x14ac:dyDescent="0.25">
      <c r="A72" s="30" t="s">
        <v>106</v>
      </c>
      <c r="B72" s="43">
        <v>19278592</v>
      </c>
      <c r="C72" s="47">
        <f t="shared" si="3"/>
        <v>-500</v>
      </c>
      <c r="D72" s="33">
        <v>19278092</v>
      </c>
    </row>
    <row r="73" spans="1:4" ht="14.1" customHeight="1" thickBot="1" x14ac:dyDescent="0.25">
      <c r="A73" s="9" t="s">
        <v>5</v>
      </c>
      <c r="B73" s="44">
        <f>SUM(B62:B72)</f>
        <v>441499206</v>
      </c>
      <c r="C73" s="46">
        <f>SUM(C62:C72)</f>
        <v>2251354</v>
      </c>
      <c r="D73" s="34">
        <f>SUM(D62:D72)</f>
        <v>443750560</v>
      </c>
    </row>
    <row r="74" spans="1:4" ht="14.1" customHeight="1" x14ac:dyDescent="0.2">
      <c r="A74" s="11"/>
      <c r="B74" s="11"/>
      <c r="C74" s="11"/>
    </row>
    <row r="75" spans="1:4" ht="14.1" customHeight="1" thickBot="1" x14ac:dyDescent="0.25">
      <c r="A75" s="11" t="s">
        <v>6</v>
      </c>
      <c r="B75" s="11"/>
      <c r="C75" s="11"/>
      <c r="D75" s="28" t="s">
        <v>39</v>
      </c>
    </row>
    <row r="76" spans="1:4" ht="45" customHeight="1" thickBot="1" x14ac:dyDescent="0.25">
      <c r="A76" s="6" t="s">
        <v>10</v>
      </c>
      <c r="B76" s="45" t="s">
        <v>80</v>
      </c>
      <c r="C76" s="45" t="s">
        <v>81</v>
      </c>
      <c r="D76" s="38" t="s">
        <v>82</v>
      </c>
    </row>
    <row r="77" spans="1:4" ht="24" x14ac:dyDescent="0.2">
      <c r="A77" s="19" t="s">
        <v>124</v>
      </c>
      <c r="B77" s="42">
        <v>21135688</v>
      </c>
      <c r="C77" s="47">
        <f t="shared" ref="C77:C103" si="4">D77-B77</f>
        <v>-100</v>
      </c>
      <c r="D77" s="32">
        <v>21135588</v>
      </c>
    </row>
    <row r="78" spans="1:4" ht="24" x14ac:dyDescent="0.2">
      <c r="A78" s="19" t="s">
        <v>54</v>
      </c>
      <c r="B78" s="42">
        <v>35344060</v>
      </c>
      <c r="C78" s="47">
        <f t="shared" si="4"/>
        <v>0</v>
      </c>
      <c r="D78" s="32">
        <v>35344060</v>
      </c>
    </row>
    <row r="79" spans="1:4" ht="24" x14ac:dyDescent="0.2">
      <c r="A79" s="19" t="s">
        <v>95</v>
      </c>
      <c r="B79" s="42">
        <v>29904030</v>
      </c>
      <c r="C79" s="47">
        <f t="shared" si="4"/>
        <v>4611</v>
      </c>
      <c r="D79" s="32">
        <v>29908641</v>
      </c>
    </row>
    <row r="80" spans="1:4" ht="14.1" customHeight="1" x14ac:dyDescent="0.2">
      <c r="A80" s="19" t="s">
        <v>96</v>
      </c>
      <c r="B80" s="42">
        <v>59383117</v>
      </c>
      <c r="C80" s="47">
        <f t="shared" si="4"/>
        <v>492484</v>
      </c>
      <c r="D80" s="32">
        <v>59875601</v>
      </c>
    </row>
    <row r="81" spans="1:4" ht="14.1" customHeight="1" x14ac:dyDescent="0.2">
      <c r="A81" s="18" t="s">
        <v>128</v>
      </c>
      <c r="B81" s="42">
        <v>25930961</v>
      </c>
      <c r="C81" s="47">
        <f t="shared" si="4"/>
        <v>-10450</v>
      </c>
      <c r="D81" s="32">
        <v>25920511</v>
      </c>
    </row>
    <row r="82" spans="1:4" ht="14.1" customHeight="1" x14ac:dyDescent="0.2">
      <c r="A82" s="18" t="s">
        <v>11</v>
      </c>
      <c r="B82" s="42">
        <v>28170353</v>
      </c>
      <c r="C82" s="47">
        <f t="shared" si="4"/>
        <v>0</v>
      </c>
      <c r="D82" s="32">
        <v>28170353</v>
      </c>
    </row>
    <row r="83" spans="1:4" ht="15" customHeight="1" x14ac:dyDescent="0.2">
      <c r="A83" s="20" t="s">
        <v>30</v>
      </c>
      <c r="B83" s="42">
        <v>55668511</v>
      </c>
      <c r="C83" s="47">
        <f t="shared" si="4"/>
        <v>67831</v>
      </c>
      <c r="D83" s="32">
        <v>55736342</v>
      </c>
    </row>
    <row r="84" spans="1:4" ht="24" customHeight="1" x14ac:dyDescent="0.2">
      <c r="A84" s="19" t="s">
        <v>51</v>
      </c>
      <c r="B84" s="42">
        <v>31071824</v>
      </c>
      <c r="C84" s="47">
        <f t="shared" si="4"/>
        <v>130489</v>
      </c>
      <c r="D84" s="32">
        <v>31202313</v>
      </c>
    </row>
    <row r="85" spans="1:4" ht="14.1" customHeight="1" x14ac:dyDescent="0.2">
      <c r="A85" s="21" t="s">
        <v>125</v>
      </c>
      <c r="B85" s="42">
        <v>36047909</v>
      </c>
      <c r="C85" s="47">
        <f t="shared" si="4"/>
        <v>-21</v>
      </c>
      <c r="D85" s="32">
        <v>36047888</v>
      </c>
    </row>
    <row r="86" spans="1:4" ht="14.1" customHeight="1" x14ac:dyDescent="0.2">
      <c r="A86" s="19" t="s">
        <v>26</v>
      </c>
      <c r="B86" s="42">
        <v>55172087</v>
      </c>
      <c r="C86" s="47">
        <f t="shared" si="4"/>
        <v>271362</v>
      </c>
      <c r="D86" s="32">
        <v>55443449</v>
      </c>
    </row>
    <row r="87" spans="1:4" ht="14.1" customHeight="1" x14ac:dyDescent="0.2">
      <c r="A87" s="18" t="s">
        <v>68</v>
      </c>
      <c r="B87" s="42">
        <v>45922764</v>
      </c>
      <c r="C87" s="47">
        <f t="shared" si="4"/>
        <v>98935</v>
      </c>
      <c r="D87" s="32">
        <v>46021699</v>
      </c>
    </row>
    <row r="88" spans="1:4" ht="24" x14ac:dyDescent="0.2">
      <c r="A88" s="19" t="s">
        <v>36</v>
      </c>
      <c r="B88" s="42">
        <v>69448374</v>
      </c>
      <c r="C88" s="47">
        <f t="shared" si="4"/>
        <v>256441</v>
      </c>
      <c r="D88" s="32">
        <v>69704815</v>
      </c>
    </row>
    <row r="89" spans="1:4" ht="14.1" customHeight="1" x14ac:dyDescent="0.2">
      <c r="A89" s="18" t="s">
        <v>14</v>
      </c>
      <c r="B89" s="42">
        <v>50202990</v>
      </c>
      <c r="C89" s="47">
        <f t="shared" si="4"/>
        <v>384439</v>
      </c>
      <c r="D89" s="32">
        <v>50587429</v>
      </c>
    </row>
    <row r="90" spans="1:4" ht="24" customHeight="1" x14ac:dyDescent="0.2">
      <c r="A90" s="19" t="s">
        <v>97</v>
      </c>
      <c r="B90" s="42">
        <v>34289026</v>
      </c>
      <c r="C90" s="47">
        <f t="shared" si="4"/>
        <v>11060</v>
      </c>
      <c r="D90" s="32">
        <v>34300086</v>
      </c>
    </row>
    <row r="91" spans="1:4" ht="14.1" customHeight="1" x14ac:dyDescent="0.2">
      <c r="A91" s="19" t="s">
        <v>55</v>
      </c>
      <c r="B91" s="42">
        <v>47004737</v>
      </c>
      <c r="C91" s="47">
        <f t="shared" si="4"/>
        <v>53697</v>
      </c>
      <c r="D91" s="32">
        <v>47058434</v>
      </c>
    </row>
    <row r="92" spans="1:4" ht="24" x14ac:dyDescent="0.2">
      <c r="A92" s="19" t="s">
        <v>53</v>
      </c>
      <c r="B92" s="42">
        <v>39998630</v>
      </c>
      <c r="C92" s="47">
        <f t="shared" si="4"/>
        <v>408379</v>
      </c>
      <c r="D92" s="32">
        <v>40407009</v>
      </c>
    </row>
    <row r="93" spans="1:4" ht="14.1" customHeight="1" x14ac:dyDescent="0.2">
      <c r="A93" s="19" t="s">
        <v>37</v>
      </c>
      <c r="B93" s="42">
        <v>67632955</v>
      </c>
      <c r="C93" s="47">
        <f t="shared" si="4"/>
        <v>1904125</v>
      </c>
      <c r="D93" s="32">
        <v>69537080</v>
      </c>
    </row>
    <row r="94" spans="1:4" ht="14.1" customHeight="1" x14ac:dyDescent="0.2">
      <c r="A94" s="21" t="s">
        <v>126</v>
      </c>
      <c r="B94" s="42">
        <v>25544945</v>
      </c>
      <c r="C94" s="47">
        <f t="shared" si="4"/>
        <v>-195</v>
      </c>
      <c r="D94" s="32">
        <v>25544750</v>
      </c>
    </row>
    <row r="95" spans="1:4" ht="14.1" customHeight="1" x14ac:dyDescent="0.2">
      <c r="A95" s="29" t="s">
        <v>98</v>
      </c>
      <c r="B95" s="42">
        <v>41681759</v>
      </c>
      <c r="C95" s="47">
        <f t="shared" si="4"/>
        <v>562934</v>
      </c>
      <c r="D95" s="32">
        <v>42244693</v>
      </c>
    </row>
    <row r="96" spans="1:4" ht="14.1" customHeight="1" x14ac:dyDescent="0.2">
      <c r="A96" s="19" t="s">
        <v>58</v>
      </c>
      <c r="B96" s="42">
        <v>6111447</v>
      </c>
      <c r="C96" s="47">
        <f t="shared" si="4"/>
        <v>0</v>
      </c>
      <c r="D96" s="32">
        <v>6111447</v>
      </c>
    </row>
    <row r="97" spans="1:4" ht="14.1" customHeight="1" x14ac:dyDescent="0.2">
      <c r="A97" s="21" t="s">
        <v>12</v>
      </c>
      <c r="B97" s="42">
        <v>27279029</v>
      </c>
      <c r="C97" s="47">
        <f t="shared" si="4"/>
        <v>66131</v>
      </c>
      <c r="D97" s="32">
        <v>27345160</v>
      </c>
    </row>
    <row r="98" spans="1:4" ht="14.1" customHeight="1" x14ac:dyDescent="0.2">
      <c r="A98" s="21" t="s">
        <v>127</v>
      </c>
      <c r="B98" s="42">
        <v>12173579</v>
      </c>
      <c r="C98" s="47">
        <f t="shared" si="4"/>
        <v>-2880</v>
      </c>
      <c r="D98" s="32">
        <v>12170699</v>
      </c>
    </row>
    <row r="99" spans="1:4" ht="14.1" customHeight="1" x14ac:dyDescent="0.2">
      <c r="A99" s="21" t="s">
        <v>19</v>
      </c>
      <c r="B99" s="42">
        <v>38253570</v>
      </c>
      <c r="C99" s="47">
        <f t="shared" si="4"/>
        <v>584866</v>
      </c>
      <c r="D99" s="32">
        <v>38838436</v>
      </c>
    </row>
    <row r="100" spans="1:4" ht="24" x14ac:dyDescent="0.2">
      <c r="A100" s="21" t="s">
        <v>20</v>
      </c>
      <c r="B100" s="42">
        <v>11740119</v>
      </c>
      <c r="C100" s="47">
        <f t="shared" si="4"/>
        <v>0</v>
      </c>
      <c r="D100" s="32">
        <v>11740119</v>
      </c>
    </row>
    <row r="101" spans="1:4" ht="14.1" customHeight="1" x14ac:dyDescent="0.2">
      <c r="A101" s="21" t="s">
        <v>69</v>
      </c>
      <c r="B101" s="42">
        <v>11722580</v>
      </c>
      <c r="C101" s="47">
        <f t="shared" si="4"/>
        <v>134400</v>
      </c>
      <c r="D101" s="32">
        <v>11856980</v>
      </c>
    </row>
    <row r="102" spans="1:4" ht="24" customHeight="1" x14ac:dyDescent="0.2">
      <c r="A102" s="21" t="s">
        <v>99</v>
      </c>
      <c r="B102" s="42">
        <v>15350215</v>
      </c>
      <c r="C102" s="47">
        <f t="shared" si="4"/>
        <v>53610</v>
      </c>
      <c r="D102" s="32">
        <v>15403825</v>
      </c>
    </row>
    <row r="103" spans="1:4" ht="24" x14ac:dyDescent="0.2">
      <c r="A103" s="21" t="s">
        <v>21</v>
      </c>
      <c r="B103" s="42">
        <v>11520455</v>
      </c>
      <c r="C103" s="47">
        <f t="shared" si="4"/>
        <v>0</v>
      </c>
      <c r="D103" s="32">
        <v>11520455</v>
      </c>
    </row>
    <row r="104" spans="1:4" ht="14.1" customHeight="1" thickBot="1" x14ac:dyDescent="0.25">
      <c r="A104" s="25" t="s">
        <v>22</v>
      </c>
      <c r="B104" s="43">
        <v>13151601</v>
      </c>
      <c r="C104" s="47">
        <f t="shared" ref="C104" si="5">D104-B104</f>
        <v>0</v>
      </c>
      <c r="D104" s="33">
        <v>13151601</v>
      </c>
    </row>
    <row r="105" spans="1:4" ht="14.1" customHeight="1" thickBot="1" x14ac:dyDescent="0.25">
      <c r="A105" s="9" t="s">
        <v>7</v>
      </c>
      <c r="B105" s="44">
        <f>SUM(B77:B104)</f>
        <v>946857315</v>
      </c>
      <c r="C105" s="46">
        <f>SUM(C77:C104)</f>
        <v>5472148</v>
      </c>
      <c r="D105" s="34">
        <f>SUM(D77:D104)</f>
        <v>952329463</v>
      </c>
    </row>
    <row r="106" spans="1:4" ht="14.1" customHeight="1" x14ac:dyDescent="0.2">
      <c r="A106" s="11"/>
      <c r="B106" s="11"/>
      <c r="C106" s="11"/>
    </row>
    <row r="107" spans="1:4" ht="14.1" customHeight="1" thickBot="1" x14ac:dyDescent="0.25">
      <c r="A107" s="11" t="s">
        <v>8</v>
      </c>
      <c r="B107" s="11"/>
      <c r="C107" s="11"/>
      <c r="D107" s="28" t="s">
        <v>39</v>
      </c>
    </row>
    <row r="108" spans="1:4" ht="45" customHeight="1" thickBot="1" x14ac:dyDescent="0.25">
      <c r="A108" s="6" t="s">
        <v>10</v>
      </c>
      <c r="B108" s="45" t="s">
        <v>80</v>
      </c>
      <c r="C108" s="45" t="s">
        <v>81</v>
      </c>
      <c r="D108" s="38" t="s">
        <v>82</v>
      </c>
    </row>
    <row r="109" spans="1:4" ht="24" customHeight="1" x14ac:dyDescent="0.2">
      <c r="A109" s="13" t="s">
        <v>65</v>
      </c>
      <c r="B109" s="40">
        <v>3820236</v>
      </c>
      <c r="C109" s="47">
        <f t="shared" ref="C109:C127" si="6">D109-B109</f>
        <v>0</v>
      </c>
      <c r="D109" s="36">
        <v>3820236</v>
      </c>
    </row>
    <row r="110" spans="1:4" ht="24" x14ac:dyDescent="0.2">
      <c r="A110" s="13" t="s">
        <v>120</v>
      </c>
      <c r="B110" s="42">
        <v>22133185</v>
      </c>
      <c r="C110" s="47">
        <f t="shared" si="6"/>
        <v>-276</v>
      </c>
      <c r="D110" s="32">
        <v>22132909</v>
      </c>
    </row>
    <row r="111" spans="1:4" ht="24" x14ac:dyDescent="0.2">
      <c r="A111" s="13" t="s">
        <v>100</v>
      </c>
      <c r="B111" s="42">
        <v>53945635</v>
      </c>
      <c r="C111" s="47">
        <f t="shared" si="6"/>
        <v>417429</v>
      </c>
      <c r="D111" s="32">
        <v>54363064</v>
      </c>
    </row>
    <row r="112" spans="1:4" ht="24" x14ac:dyDescent="0.2">
      <c r="A112" s="19" t="s">
        <v>41</v>
      </c>
      <c r="B112" s="42">
        <v>60546383</v>
      </c>
      <c r="C112" s="47">
        <f t="shared" si="6"/>
        <v>0</v>
      </c>
      <c r="D112" s="32">
        <v>60546383</v>
      </c>
    </row>
    <row r="113" spans="1:4" ht="14.1" customHeight="1" x14ac:dyDescent="0.2">
      <c r="A113" s="18" t="s">
        <v>38</v>
      </c>
      <c r="B113" s="42">
        <v>54167436</v>
      </c>
      <c r="C113" s="47">
        <f t="shared" si="6"/>
        <v>48151</v>
      </c>
      <c r="D113" s="32">
        <v>54215587</v>
      </c>
    </row>
    <row r="114" spans="1:4" ht="14.1" customHeight="1" x14ac:dyDescent="0.2">
      <c r="A114" s="18" t="s">
        <v>23</v>
      </c>
      <c r="B114" s="42">
        <v>32983269</v>
      </c>
      <c r="C114" s="47">
        <f t="shared" si="6"/>
        <v>10884</v>
      </c>
      <c r="D114" s="32">
        <v>32994153</v>
      </c>
    </row>
    <row r="115" spans="1:4" ht="24" x14ac:dyDescent="0.2">
      <c r="A115" s="19" t="s">
        <v>59</v>
      </c>
      <c r="B115" s="42">
        <v>74426402</v>
      </c>
      <c r="C115" s="47">
        <f t="shared" si="6"/>
        <v>46320</v>
      </c>
      <c r="D115" s="32">
        <v>74472722</v>
      </c>
    </row>
    <row r="116" spans="1:4" ht="24" x14ac:dyDescent="0.2">
      <c r="A116" s="19" t="s">
        <v>49</v>
      </c>
      <c r="B116" s="42">
        <v>46422165</v>
      </c>
      <c r="C116" s="47">
        <f t="shared" si="6"/>
        <v>804471</v>
      </c>
      <c r="D116" s="32">
        <v>47226636</v>
      </c>
    </row>
    <row r="117" spans="1:4" ht="14.1" customHeight="1" x14ac:dyDescent="0.2">
      <c r="A117" s="19" t="s">
        <v>78</v>
      </c>
      <c r="B117" s="42">
        <v>37851550</v>
      </c>
      <c r="C117" s="47">
        <f t="shared" si="6"/>
        <v>582738</v>
      </c>
      <c r="D117" s="32">
        <v>38434288</v>
      </c>
    </row>
    <row r="118" spans="1:4" ht="14.1" customHeight="1" x14ac:dyDescent="0.2">
      <c r="A118" s="19" t="s">
        <v>46</v>
      </c>
      <c r="B118" s="42">
        <v>39502566</v>
      </c>
      <c r="C118" s="47">
        <f t="shared" si="6"/>
        <v>2535853</v>
      </c>
      <c r="D118" s="32">
        <v>42038419</v>
      </c>
    </row>
    <row r="119" spans="1:4" ht="14.1" customHeight="1" x14ac:dyDescent="0.2">
      <c r="A119" s="19" t="s">
        <v>72</v>
      </c>
      <c r="B119" s="42">
        <v>95304786</v>
      </c>
      <c r="C119" s="47">
        <f t="shared" si="6"/>
        <v>574009</v>
      </c>
      <c r="D119" s="32">
        <v>95878795</v>
      </c>
    </row>
    <row r="120" spans="1:4" ht="24" customHeight="1" x14ac:dyDescent="0.2">
      <c r="A120" s="19" t="s">
        <v>101</v>
      </c>
      <c r="B120" s="42">
        <v>20988791</v>
      </c>
      <c r="C120" s="47">
        <f t="shared" si="6"/>
        <v>689949</v>
      </c>
      <c r="D120" s="32">
        <v>21678740</v>
      </c>
    </row>
    <row r="121" spans="1:4" ht="24" x14ac:dyDescent="0.2">
      <c r="A121" s="19" t="s">
        <v>121</v>
      </c>
      <c r="B121" s="42">
        <v>35797786</v>
      </c>
      <c r="C121" s="47">
        <f t="shared" si="6"/>
        <v>-1975</v>
      </c>
      <c r="D121" s="32">
        <v>35795811</v>
      </c>
    </row>
    <row r="122" spans="1:4" ht="14.1" customHeight="1" x14ac:dyDescent="0.2">
      <c r="A122" s="19" t="s">
        <v>73</v>
      </c>
      <c r="B122" s="42">
        <v>27399340</v>
      </c>
      <c r="C122" s="47">
        <f t="shared" si="6"/>
        <v>86104</v>
      </c>
      <c r="D122" s="32">
        <v>27485444</v>
      </c>
    </row>
    <row r="123" spans="1:4" ht="24" customHeight="1" x14ac:dyDescent="0.2">
      <c r="A123" s="19" t="s">
        <v>70</v>
      </c>
      <c r="B123" s="42">
        <v>26810677</v>
      </c>
      <c r="C123" s="47">
        <f t="shared" si="6"/>
        <v>573910</v>
      </c>
      <c r="D123" s="32">
        <v>27384587</v>
      </c>
    </row>
    <row r="124" spans="1:4" ht="24" x14ac:dyDescent="0.2">
      <c r="A124" s="19" t="s">
        <v>122</v>
      </c>
      <c r="B124" s="42">
        <v>63572761</v>
      </c>
      <c r="C124" s="47">
        <f t="shared" si="6"/>
        <v>-3686</v>
      </c>
      <c r="D124" s="32">
        <v>63569075</v>
      </c>
    </row>
    <row r="125" spans="1:4" ht="24" x14ac:dyDescent="0.2">
      <c r="A125" s="19" t="s">
        <v>24</v>
      </c>
      <c r="B125" s="42">
        <v>14611605</v>
      </c>
      <c r="C125" s="47">
        <f t="shared" si="6"/>
        <v>0</v>
      </c>
      <c r="D125" s="32">
        <v>14611605</v>
      </c>
    </row>
    <row r="126" spans="1:4" ht="14.1" customHeight="1" x14ac:dyDescent="0.2">
      <c r="A126" s="19" t="s">
        <v>123</v>
      </c>
      <c r="B126" s="42">
        <v>26060051</v>
      </c>
      <c r="C126" s="47">
        <f t="shared" si="6"/>
        <v>-400</v>
      </c>
      <c r="D126" s="32">
        <v>26059651</v>
      </c>
    </row>
    <row r="127" spans="1:4" ht="14.1" customHeight="1" x14ac:dyDescent="0.2">
      <c r="A127" s="18" t="s">
        <v>48</v>
      </c>
      <c r="B127" s="42">
        <v>29671311</v>
      </c>
      <c r="C127" s="47">
        <f t="shared" si="6"/>
        <v>18459</v>
      </c>
      <c r="D127" s="32">
        <v>29689770</v>
      </c>
    </row>
    <row r="128" spans="1:4" ht="14.1" customHeight="1" thickBot="1" x14ac:dyDescent="0.25">
      <c r="A128" s="18" t="s">
        <v>102</v>
      </c>
      <c r="B128" s="42">
        <v>9426408</v>
      </c>
      <c r="C128" s="47">
        <f t="shared" ref="C128" si="7">D128-B128</f>
        <v>104743</v>
      </c>
      <c r="D128" s="32">
        <v>9531151</v>
      </c>
    </row>
    <row r="129" spans="1:7" ht="14.1" customHeight="1" thickBot="1" x14ac:dyDescent="0.25">
      <c r="A129" s="9" t="s">
        <v>9</v>
      </c>
      <c r="B129" s="44">
        <f>SUM(B109:B128)</f>
        <v>775442343</v>
      </c>
      <c r="C129" s="46">
        <f>SUM(C109:C128)</f>
        <v>6486683</v>
      </c>
      <c r="D129" s="34">
        <f>SUM(D109:D128)</f>
        <v>781929026</v>
      </c>
      <c r="G129" s="39"/>
    </row>
    <row r="130" spans="1:7" ht="14.1" customHeight="1" x14ac:dyDescent="0.2">
      <c r="A130" s="10"/>
      <c r="B130" s="10"/>
      <c r="C130" s="10"/>
    </row>
    <row r="131" spans="1:7" ht="14.1" customHeight="1" thickBot="1" x14ac:dyDescent="0.25">
      <c r="A131" s="10"/>
      <c r="B131" s="10"/>
      <c r="C131" s="10"/>
    </row>
    <row r="132" spans="1:7" ht="24.75" thickBot="1" x14ac:dyDescent="0.25">
      <c r="A132" s="26" t="s">
        <v>13</v>
      </c>
      <c r="B132" s="49">
        <f>B18+B58+B73+B105+B129</f>
        <v>3993600801</v>
      </c>
      <c r="C132" s="50">
        <f>C18+C58+C73+C105+C129</f>
        <v>33286984</v>
      </c>
      <c r="D132" s="37">
        <f>D18+D58+D73+D105+D129</f>
        <v>4026887785</v>
      </c>
    </row>
    <row r="134" spans="1:7" x14ac:dyDescent="0.2">
      <c r="A134" s="1" t="s">
        <v>74</v>
      </c>
    </row>
    <row r="135" spans="1:7" ht="14.25" x14ac:dyDescent="0.2">
      <c r="A135" s="51" t="s">
        <v>75</v>
      </c>
    </row>
    <row r="136" spans="1:7" ht="14.25" x14ac:dyDescent="0.2">
      <c r="A136" s="51" t="s">
        <v>83</v>
      </c>
    </row>
    <row r="137" spans="1:7" ht="14.25" x14ac:dyDescent="0.2">
      <c r="A137" s="51" t="s">
        <v>76</v>
      </c>
    </row>
    <row r="138" spans="1:7" ht="14.25" x14ac:dyDescent="0.2">
      <c r="A138" s="51" t="s">
        <v>77</v>
      </c>
    </row>
  </sheetData>
  <mergeCells count="1">
    <mergeCell ref="A1:D1"/>
  </mergeCells>
  <phoneticPr fontId="3" type="noConversion"/>
  <pageMargins left="0.78740157480314965" right="0.78740157480314965" top="1.1811023622047245" bottom="1.1811023622047245" header="0.51181102362204722" footer="0.51181102362204722"/>
  <pageSetup paperSize="9" firstPageNumber="4" orientation="portrait" useFirstPageNumber="1" r:id="rId1"/>
  <headerFooter alignWithMargins="0">
    <oddHeader>&amp;C&amp;"Arial,Kurzíva"&amp;12Příloha č. 1 - Rozpis upraveného rozpočtu přímých nákladů v roce 2024 na jednotlivé školy a školská zařízení zřizovaná Olomouckým krajem - UZ 33 353</oddHeader>
    <oddFooter>&amp;L&amp;"Arial,Kurzíva"Zastupitelstvo Olomouckého kraje 24. 2. 2025
33. - Rozpis rozpočtu škol a školských zařízení v působnosti OK v roce 2024
Příloha č. 1 - Rozpis upraveného rozpočtu PN 2024 na školy zřizované OK&amp;R&amp;"Arial,Kurzíva"Strana &amp;P (celkem 40)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Rozpočet PN 2024 školy zřiz. OK</vt:lpstr>
      <vt:lpstr>'Rozpočet PN 2024 školy zřiz. OK'!Oblast_tisku</vt:lpstr>
    </vt:vector>
  </TitlesOfParts>
  <Company>KUOK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Alžběta Švihálková</dc:creator>
  <cp:lastModifiedBy>Macáková Martina</cp:lastModifiedBy>
  <cp:lastPrinted>2020-12-07T13:09:28Z</cp:lastPrinted>
  <dcterms:created xsi:type="dcterms:W3CDTF">2003-03-18T09:23:49Z</dcterms:created>
  <dcterms:modified xsi:type="dcterms:W3CDTF">2025-02-17T13:43:36Z</dcterms:modified>
</cp:coreProperties>
</file>