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5\Zastupitelstvo\ZOK dne 24.2.2025\2025\"/>
    </mc:Choice>
  </mc:AlternateContent>
  <xr:revisionPtr revIDLastSave="0" documentId="13_ncr:1_{4DE3DF88-190E-41A1-B626-82D65811A6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 č. 1 DZ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1" i="5" l="1"/>
  <c r="C39" i="5"/>
  <c r="C41" i="5" s="1"/>
  <c r="B34" i="5"/>
  <c r="B36" i="5" s="1"/>
  <c r="B45" i="5" s="1"/>
  <c r="C33" i="5"/>
  <c r="C31" i="5"/>
  <c r="C30" i="5"/>
  <c r="C27" i="5"/>
  <c r="C34" i="5" s="1"/>
  <c r="C36" i="5" s="1"/>
  <c r="C45" i="5" s="1"/>
  <c r="C25" i="5"/>
  <c r="B22" i="5"/>
  <c r="B44" i="5" s="1"/>
  <c r="B20" i="5"/>
  <c r="C19" i="5"/>
  <c r="C17" i="5"/>
  <c r="C9" i="5"/>
  <c r="C20" i="5" s="1"/>
  <c r="C22" i="5" s="1"/>
  <c r="C44" i="5" s="1"/>
  <c r="C7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Navrátilová Lenka</author>
  </authors>
  <commentList>
    <comment ref="C7" authorId="0" shapeId="0" xr:uid="{B81430B3-D256-447F-8DDF-E7CCE97F8842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</t>
        </r>
      </text>
    </comment>
    <comment ref="C9" authorId="0" shapeId="0" xr:uid="{F3A2590F-CA03-4FE3-B7F5-8980F90C0D5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36+60
37+1318
38+1370
49+298
54+163
55+10000
56+168
</t>
        </r>
      </text>
    </comment>
    <comment ref="C13" authorId="0" shapeId="0" xr:uid="{402B35F0-BB5A-49CF-948D-8171376E9F2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25+9957
</t>
        </r>
      </text>
    </comment>
    <comment ref="C17" authorId="0" shapeId="0" xr:uid="{B778C2F9-D87E-446E-8A5D-99F367100F96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</t>
        </r>
      </text>
    </comment>
    <comment ref="C18" authorId="0" shapeId="0" xr:uid="{EE07132B-4546-4130-B7EF-AEA373EC92B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</t>
        </r>
      </text>
    </comment>
    <comment ref="C19" authorId="0" shapeId="0" xr:uid="{C3CF76C1-49A3-4DCD-BCF9-047D66BB0F1F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42+10823 (celkem 11149)
</t>
        </r>
      </text>
    </comment>
    <comment ref="C25" authorId="0" shapeId="0" xr:uid="{B9548F07-25FB-4F41-B02F-A1B350F0A20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37+1318
38+1018 (celkem 1370)
54+163
55+10000
</t>
        </r>
      </text>
    </comment>
    <comment ref="C27" authorId="0" shapeId="0" xr:uid="{EA2D1126-BB48-425E-88CC-3D731FBBD77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36+60
38+352 (celkem 1370)
49+298
56+168</t>
        </r>
      </text>
    </comment>
    <comment ref="C30" authorId="0" shapeId="0" xr:uid="{67CBC0DF-AD2C-4A18-9D66-FA411C6EFED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
</t>
        </r>
      </text>
    </comment>
    <comment ref="C31" authorId="0" shapeId="0" xr:uid="{3E149763-7615-46C2-8CF7-0A4FD9607CF5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</t>
        </r>
      </text>
    </comment>
    <comment ref="C32" authorId="0" shapeId="0" xr:uid="{6E869177-FAA1-47C5-AEC4-22352F0ACD45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5+35441
6+37191
7+6996
8+10308
9+81932
10+2091
11+1887
12+331
13+4050
14+1214
</t>
        </r>
      </text>
    </comment>
    <comment ref="C33" authorId="0" shapeId="0" xr:uid="{D97E5577-D006-4A92-80E7-8FBEEC0891B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42+11149
</t>
        </r>
      </text>
    </comment>
    <comment ref="C39" authorId="0" shapeId="0" xr:uid="{6FC395DA-CAC4-46C1-B88E-3635968A6DC2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8113, 8115, 8117, 8123, 8905</t>
        </r>
        <r>
          <rPr>
            <sz val="9"/>
            <color indexed="81"/>
            <rFont val="Tahoma"/>
            <family val="2"/>
            <charset val="238"/>
          </rPr>
          <t xml:space="preserve">
4+25906
5+35441
6+37191
7+6996
8+10308
9+81932
10+2091
11+1887
12+331
13+4050
14+1214
25+9957
42+326 (celkem 11149)
</t>
        </r>
      </text>
    </comment>
    <comment ref="C40" authorId="0" shapeId="0" xr:uid="{29F4DA27-9428-40B1-88F7-F703D5A1870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8114, 8118, 8124, 8224</t>
        </r>
        <r>
          <rPr>
            <sz val="9"/>
            <color indexed="81"/>
            <rFont val="Tahoma"/>
            <family val="2"/>
            <charset val="238"/>
          </rPr>
          <t xml:space="preserve">
4+25906</t>
        </r>
      </text>
    </comment>
  </commentList>
</comments>
</file>

<file path=xl/sharedStrings.xml><?xml version="1.0" encoding="utf-8"?>
<sst xmlns="http://schemas.openxmlformats.org/spreadsheetml/2006/main" count="45" uniqueCount="37">
  <si>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</si>
  <si>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</si>
  <si>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</si>
  <si>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</si>
  <si>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</si>
  <si>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</si>
  <si>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</si>
  <si>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</si>
  <si>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</si>
  <si>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Fond na podporu výst. a obnovy vodohosp. infrastruktury 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</si>
  <si>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</si>
  <si>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</si>
  <si>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</si>
  <si>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</si>
  <si>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</si>
  <si>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</si>
  <si>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</si>
  <si>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</si>
  <si>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</si>
  <si>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Financování (přijaté úvěry, zůst. na BÚ)</t>
  </si>
  <si>
    <t>Financování celkem</t>
  </si>
  <si>
    <t>Příjmy Olomouckého kraje včetně financování</t>
  </si>
  <si>
    <t>Výdaje Olomouckého kraje včetně financování</t>
  </si>
  <si>
    <t>Příjmy z poskytnutých služeb a výrobků</t>
  </si>
  <si>
    <t>Daňové příjmy</t>
  </si>
  <si>
    <t>Odbory</t>
  </si>
  <si>
    <t>Dotační programy, tituly</t>
  </si>
  <si>
    <t>Příspěvkové organizace</t>
  </si>
  <si>
    <t>Opravy, investice a projekty</t>
  </si>
  <si>
    <t>Ostatní příjmy</t>
  </si>
  <si>
    <t>Odvody příspěvkových organizací</t>
  </si>
  <si>
    <t xml:space="preserve">Neinvestiční přijaté transfery ze státního rozpočtu  </t>
  </si>
  <si>
    <t>Splátky půjček</t>
  </si>
  <si>
    <t>Neinvestiční transfery od obcí a krajů</t>
  </si>
  <si>
    <t>Účelové dotace ze státního rozpočtu</t>
  </si>
  <si>
    <t>Evropské programy</t>
  </si>
  <si>
    <t>Finanční vypořádání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</si>
</sst>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3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0" fontId="9" fillId="2" borderId="2" xfId="0" applyFont="1" applyFill="1" applyBorder="1"/>
    <xf numFmtId="3" fontId="9" fillId="2" borderId="2" xfId="0" applyNumberFormat="1" applyFont="1" applyFill="1" applyBorder="1"/>
    <xf numFmtId="0" fontId="10" fillId="0" borderId="0" xfId="0" applyFont="1"/>
    <xf numFmtId="3" fontId="6" fillId="0" borderId="0" xfId="0" applyNumberFormat="1" applyFont="1" applyAlignment="1">
      <alignment horizontal="right"/>
    </xf>
    <xf numFmtId="3" fontId="11" fillId="0" borderId="0" xfId="0" applyNumberFormat="1" applyFont="1" applyAlignment="1">
      <alignment horizontal="right"/>
    </xf>
    <xf numFmtId="3" fontId="7" fillId="0" borderId="0" xfId="0" applyNumberFormat="1" applyFont="1"/>
    <xf numFmtId="0" fontId="7" fillId="0" borderId="1" xfId="0" applyFont="1" applyBorder="1"/>
    <xf numFmtId="3" fontId="7" fillId="0" borderId="1" xfId="0" applyNumberFormat="1" applyFont="1" applyBorder="1"/>
    <xf numFmtId="0" fontId="9" fillId="2" borderId="3" xfId="0" applyFont="1" applyFill="1" applyBorder="1"/>
    <xf numFmtId="3" fontId="9" fillId="2" borderId="4" xfId="0" applyNumberFormat="1" applyFont="1" applyFill="1" applyBorder="1"/>
    <xf numFmtId="3" fontId="9" fillId="2" borderId="5" xfId="0" applyNumberFormat="1" applyFont="1" applyFill="1" applyBorder="1"/>
  </cellXfs>
  <cellStyles count="2">
    <cellStyle name="Normální" xfId="0" builtinId="0"/>
    <cellStyle name="Normální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2"/>
  <sheetViews>
    <sheetView showGridLines="0" tabSelected="1" zoomScale="92" zoomScaleNormal="92" zoomScaleSheetLayoutView="92" workbookViewId="0"/>
  </sheetViews>
  <sheetFormatPr defaultColWidth="9.140625"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ht="14.25" customHeight="1" x14ac:dyDescent="0.2"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24</v>
      </c>
      <c r="B3" s="7">
        <v>7700000</v>
      </c>
      <c r="C3" s="7">
        <v>7700000</v>
      </c>
    </row>
    <row r="4" spans="1:3" ht="14.25" customHeight="1" x14ac:dyDescent="0.2">
      <c r="A4" s="6" t="s">
        <v>4</v>
      </c>
      <c r="B4" s="7">
        <v>1370</v>
      </c>
      <c r="C4" s="7">
        <v>1370</v>
      </c>
    </row>
    <row r="5" spans="1:3" ht="14.25" customHeight="1" x14ac:dyDescent="0.2">
      <c r="A5" s="6" t="s">
        <v>23</v>
      </c>
      <c r="B5" s="7">
        <v>415</v>
      </c>
      <c r="C5" s="7">
        <v>415</v>
      </c>
    </row>
    <row r="6" spans="1:3" ht="14.25" customHeight="1" x14ac:dyDescent="0.2">
      <c r="A6" s="8" t="s">
        <v>30</v>
      </c>
      <c r="B6" s="7">
        <v>256970</v>
      </c>
      <c r="C6" s="7">
        <v>256970</v>
      </c>
    </row>
    <row r="7" spans="1:3" ht="14.25" customHeight="1" x14ac:dyDescent="0.2">
      <c r="A7" s="6" t="s">
        <v>5</v>
      </c>
      <c r="B7" s="7">
        <v>39941.300000000003</v>
      </c>
      <c r="C7" s="7">
        <f>39941.3+266</f>
        <v>40207.300000000003</v>
      </c>
    </row>
    <row r="8" spans="1:3" ht="14.25" customHeight="1" x14ac:dyDescent="0.2">
      <c r="A8" s="6" t="s">
        <v>6</v>
      </c>
      <c r="B8" s="7">
        <v>3910.3</v>
      </c>
      <c r="C8" s="7">
        <v>3910.3</v>
      </c>
    </row>
    <row r="9" spans="1:3" ht="14.25" customHeight="1" x14ac:dyDescent="0.2">
      <c r="A9" s="6" t="s">
        <v>29</v>
      </c>
      <c r="B9" s="7">
        <v>1391.3</v>
      </c>
      <c r="C9" s="7">
        <f>1391.3+14+124+60+1318+1370+298+163+10000+168</f>
        <v>14906.3</v>
      </c>
    </row>
    <row r="10" spans="1:3" ht="14.25" customHeight="1" x14ac:dyDescent="0.2">
      <c r="A10" s="6" t="s">
        <v>32</v>
      </c>
      <c r="B10" s="7">
        <v>24556</v>
      </c>
      <c r="C10" s="7">
        <v>24556</v>
      </c>
    </row>
    <row r="11" spans="1:3" ht="14.25" customHeight="1" x14ac:dyDescent="0.2">
      <c r="A11" s="6" t="s">
        <v>7</v>
      </c>
      <c r="B11" s="7">
        <v>4450</v>
      </c>
      <c r="C11" s="7">
        <v>4450</v>
      </c>
    </row>
    <row r="12" spans="1:3" ht="14.25" customHeight="1" x14ac:dyDescent="0.2">
      <c r="A12" s="6" t="s">
        <v>8</v>
      </c>
      <c r="B12" s="7">
        <v>46222.400000000001</v>
      </c>
      <c r="C12" s="7">
        <v>46222.400000000001</v>
      </c>
    </row>
    <row r="13" spans="1:3" ht="14.25" customHeight="1" x14ac:dyDescent="0.2">
      <c r="A13" s="6" t="s">
        <v>31</v>
      </c>
      <c r="B13" s="7">
        <v>173900.7</v>
      </c>
      <c r="C13" s="7">
        <v>163943.70000000001</v>
      </c>
    </row>
    <row r="14" spans="1:3" ht="14.25" customHeight="1" x14ac:dyDescent="0.2">
      <c r="A14" s="6" t="s">
        <v>33</v>
      </c>
      <c r="B14" s="7">
        <v>225000</v>
      </c>
      <c r="C14" s="7">
        <v>225000</v>
      </c>
    </row>
    <row r="15" spans="1:3" ht="14.25" customHeight="1" x14ac:dyDescent="0.2">
      <c r="A15" s="8" t="s">
        <v>17</v>
      </c>
      <c r="B15" s="9">
        <v>15838</v>
      </c>
      <c r="C15" s="9">
        <v>15838</v>
      </c>
    </row>
    <row r="16" spans="1:3" ht="14.25" customHeight="1" x14ac:dyDescent="0.2">
      <c r="A16" s="8" t="s">
        <v>9</v>
      </c>
      <c r="B16" s="9">
        <v>30000</v>
      </c>
      <c r="C16" s="9">
        <v>30000</v>
      </c>
    </row>
    <row r="17" spans="1:3" ht="14.25" customHeight="1" x14ac:dyDescent="0.2">
      <c r="A17" s="8" t="s">
        <v>34</v>
      </c>
      <c r="B17" s="9">
        <v>15003670</v>
      </c>
      <c r="C17" s="9">
        <f>15004320+2202</f>
        <v>15006522</v>
      </c>
    </row>
    <row r="18" spans="1:3" ht="14.25" customHeight="1" x14ac:dyDescent="0.2">
      <c r="A18" s="8" t="s">
        <v>35</v>
      </c>
      <c r="B18" s="9">
        <v>0</v>
      </c>
      <c r="C18" s="9">
        <v>9635</v>
      </c>
    </row>
    <row r="19" spans="1:3" ht="14.25" customHeight="1" x14ac:dyDescent="0.2">
      <c r="A19" s="8" t="s">
        <v>36</v>
      </c>
      <c r="B19" s="9">
        <v>0</v>
      </c>
      <c r="C19" s="9">
        <f>8+4+14651+3902+10823</f>
        <v>29388</v>
      </c>
    </row>
    <row r="20" spans="1:3" ht="14.25" customHeight="1" x14ac:dyDescent="0.25">
      <c r="A20" s="4" t="s">
        <v>10</v>
      </c>
      <c r="B20" s="10">
        <f>SUM(B3:B19)</f>
        <v>23527635</v>
      </c>
      <c r="C20" s="10">
        <f>SUM(C3:C19)</f>
        <v>23573334</v>
      </c>
    </row>
    <row r="21" spans="1:3" ht="14.25" customHeight="1" x14ac:dyDescent="0.2">
      <c r="A21" s="11" t="s">
        <v>11</v>
      </c>
      <c r="B21" s="16">
        <v>-15297</v>
      </c>
      <c r="C21" s="16">
        <v>-15297</v>
      </c>
    </row>
    <row r="22" spans="1:3" ht="15.75" thickBot="1" x14ac:dyDescent="0.3">
      <c r="A22" s="12" t="s">
        <v>12</v>
      </c>
      <c r="B22" s="13">
        <f>B20+B21</f>
        <v>23512338</v>
      </c>
      <c r="C22" s="13">
        <f>C20+C21</f>
        <v>23558037</v>
      </c>
    </row>
    <row r="23" spans="1:3" ht="13.5" thickTop="1" x14ac:dyDescent="0.2">
      <c r="A23" s="14"/>
    </row>
    <row r="24" spans="1:3" ht="15.75" customHeight="1" x14ac:dyDescent="0.25">
      <c r="A24" s="4" t="s">
        <v>14</v>
      </c>
      <c r="B24" s="5" t="s">
        <v>2</v>
      </c>
      <c r="C24" s="5" t="s">
        <v>3</v>
      </c>
    </row>
    <row r="25" spans="1:3" ht="14.25" x14ac:dyDescent="0.2">
      <c r="A25" s="8" t="s">
        <v>25</v>
      </c>
      <c r="B25" s="17">
        <v>1596360</v>
      </c>
      <c r="C25" s="17">
        <f>1596360+14+124+1318+1018+163+10000</f>
        <v>1608997</v>
      </c>
    </row>
    <row r="26" spans="1:3" ht="14.25" x14ac:dyDescent="0.2">
      <c r="A26" s="8" t="s">
        <v>26</v>
      </c>
      <c r="B26" s="17">
        <v>752306</v>
      </c>
      <c r="C26" s="17">
        <v>752306</v>
      </c>
    </row>
    <row r="27" spans="1:3" ht="14.25" x14ac:dyDescent="0.2">
      <c r="A27" s="8" t="s">
        <v>27</v>
      </c>
      <c r="B27" s="17">
        <v>4713202</v>
      </c>
      <c r="C27" s="17">
        <f>4713202+60+352+298+168</f>
        <v>4714080</v>
      </c>
    </row>
    <row r="28" spans="1:3" ht="14.25" x14ac:dyDescent="0.2">
      <c r="A28" s="8" t="s">
        <v>17</v>
      </c>
      <c r="B28" s="17">
        <v>15838</v>
      </c>
      <c r="C28" s="17">
        <v>15838</v>
      </c>
    </row>
    <row r="29" spans="1:3" ht="14.25" x14ac:dyDescent="0.2">
      <c r="A29" s="8" t="s">
        <v>9</v>
      </c>
      <c r="B29" s="17">
        <v>40000</v>
      </c>
      <c r="C29" s="17">
        <v>40000</v>
      </c>
    </row>
    <row r="30" spans="1:3" ht="14.25" x14ac:dyDescent="0.2">
      <c r="A30" s="8" t="s">
        <v>28</v>
      </c>
      <c r="B30" s="17">
        <v>3082302</v>
      </c>
      <c r="C30" s="17">
        <f>3082302+266</f>
        <v>3082568</v>
      </c>
    </row>
    <row r="31" spans="1:3" ht="14.25" x14ac:dyDescent="0.2">
      <c r="A31" s="8" t="s">
        <v>34</v>
      </c>
      <c r="B31" s="17">
        <v>15003670</v>
      </c>
      <c r="C31" s="17">
        <f>15004320+2202</f>
        <v>15006522</v>
      </c>
    </row>
    <row r="32" spans="1:3" ht="14.25" x14ac:dyDescent="0.2">
      <c r="A32" s="8" t="s">
        <v>35</v>
      </c>
      <c r="B32" s="17">
        <v>0</v>
      </c>
      <c r="C32" s="17">
        <v>191076</v>
      </c>
    </row>
    <row r="33" spans="1:3" ht="14.25" x14ac:dyDescent="0.2">
      <c r="A33" s="8" t="s">
        <v>36</v>
      </c>
      <c r="B33" s="17">
        <v>0</v>
      </c>
      <c r="C33" s="17">
        <f>8+4+14651+3902+11149</f>
        <v>29714</v>
      </c>
    </row>
    <row r="34" spans="1:3" ht="14.25" customHeight="1" x14ac:dyDescent="0.25">
      <c r="A34" s="4" t="s">
        <v>15</v>
      </c>
      <c r="B34" s="10">
        <f>SUM(B25:B33)</f>
        <v>25203678</v>
      </c>
      <c r="C34" s="10">
        <f>SUM(C25:C33)</f>
        <v>25441101</v>
      </c>
    </row>
    <row r="35" spans="1:3" ht="14.25" x14ac:dyDescent="0.2">
      <c r="A35" s="11" t="s">
        <v>11</v>
      </c>
      <c r="B35" s="16">
        <v>-15297</v>
      </c>
      <c r="C35" s="16">
        <v>-15297</v>
      </c>
    </row>
    <row r="36" spans="1:3" ht="15.75" thickBot="1" x14ac:dyDescent="0.3">
      <c r="A36" s="12" t="s">
        <v>16</v>
      </c>
      <c r="B36" s="13">
        <f>+B34+B35</f>
        <v>25188381</v>
      </c>
      <c r="C36" s="13">
        <f>+C34+C35</f>
        <v>25425804</v>
      </c>
    </row>
    <row r="37" spans="1:3" ht="13.5" thickTop="1" x14ac:dyDescent="0.2">
      <c r="A37" s="14" t="s">
        <v>13</v>
      </c>
    </row>
    <row r="38" spans="1:3" ht="14.25" x14ac:dyDescent="0.2">
      <c r="B38" s="1"/>
      <c r="C38" s="9"/>
    </row>
    <row r="39" spans="1:3" ht="14.25" x14ac:dyDescent="0.2">
      <c r="A39" s="8" t="s">
        <v>19</v>
      </c>
      <c r="B39" s="9">
        <v>1910000</v>
      </c>
      <c r="C39" s="9">
        <f>2127304+326</f>
        <v>2127630</v>
      </c>
    </row>
    <row r="40" spans="1:3" ht="14.25" x14ac:dyDescent="0.2">
      <c r="A40" s="18" t="s">
        <v>18</v>
      </c>
      <c r="B40" s="19">
        <v>233957</v>
      </c>
      <c r="C40" s="19">
        <v>259863</v>
      </c>
    </row>
    <row r="41" spans="1:3" ht="15.75" thickBot="1" x14ac:dyDescent="0.3">
      <c r="A41" s="12" t="s">
        <v>20</v>
      </c>
      <c r="B41" s="13">
        <f>+B39-B40</f>
        <v>1676043</v>
      </c>
      <c r="C41" s="13">
        <f>+C39-C40</f>
        <v>1867767</v>
      </c>
    </row>
    <row r="42" spans="1:3" ht="15" thickTop="1" x14ac:dyDescent="0.2">
      <c r="A42" s="8"/>
      <c r="B42" s="17"/>
      <c r="C42" s="17"/>
    </row>
    <row r="43" spans="1:3" ht="15" thickBot="1" x14ac:dyDescent="0.25">
      <c r="A43" s="8"/>
      <c r="B43" s="17"/>
      <c r="C43" s="17"/>
    </row>
    <row r="44" spans="1:3" ht="15.75" thickBot="1" x14ac:dyDescent="0.3">
      <c r="A44" s="20" t="s">
        <v>21</v>
      </c>
      <c r="B44" s="21">
        <f>+B22+B39</f>
        <v>25422338</v>
      </c>
      <c r="C44" s="22">
        <f>+C22+C39</f>
        <v>25685667</v>
      </c>
    </row>
    <row r="45" spans="1:3" ht="15.75" thickBot="1" x14ac:dyDescent="0.3">
      <c r="A45" s="20" t="s">
        <v>22</v>
      </c>
      <c r="B45" s="21">
        <f>+B36+B40</f>
        <v>25422338</v>
      </c>
      <c r="C45" s="22">
        <f>+C36+C40</f>
        <v>25685667</v>
      </c>
    </row>
    <row r="46" spans="1:3" x14ac:dyDescent="0.2">
      <c r="B46" s="1"/>
    </row>
    <row r="47" spans="1:3" ht="14.25" x14ac:dyDescent="0.2">
      <c r="B47" s="1"/>
      <c r="C47" s="15"/>
    </row>
    <row r="48" spans="1:3" ht="14.25" x14ac:dyDescent="0.2">
      <c r="B48" s="1"/>
      <c r="C48" s="15"/>
    </row>
    <row r="49" spans="2:3" x14ac:dyDescent="0.2">
      <c r="B49" s="1"/>
    </row>
    <row r="50" spans="2:3" x14ac:dyDescent="0.2">
      <c r="B50" s="1"/>
    </row>
    <row r="51" spans="2:3" x14ac:dyDescent="0.2">
      <c r="B51" s="1"/>
    </row>
    <row r="52" spans="2:3" x14ac:dyDescent="0.2">
      <c r="B52" s="1"/>
    </row>
    <row r="53" spans="2:3" x14ac:dyDescent="0.2">
      <c r="B53" s="1"/>
    </row>
    <row r="57" spans="2:3" x14ac:dyDescent="0.2">
      <c r="B57" s="1"/>
      <c r="C57" s="1"/>
    </row>
    <row r="58" spans="2:3" x14ac:dyDescent="0.2">
      <c r="B58" s="1"/>
      <c r="C58" s="1"/>
    </row>
    <row r="59" spans="2:3" x14ac:dyDescent="0.2">
      <c r="B59" s="1"/>
      <c r="C59" s="1"/>
    </row>
    <row r="60" spans="2:3" x14ac:dyDescent="0.2">
      <c r="B60" s="1"/>
      <c r="C60" s="1"/>
    </row>
    <row r="61" spans="2:3" x14ac:dyDescent="0.2">
      <c r="B61" s="1"/>
      <c r="C61" s="1"/>
    </row>
    <row r="62" spans="2:3" x14ac:dyDescent="0.2">
      <c r="B62" s="1"/>
      <c r="C62" s="1"/>
    </row>
    <row r="68" s="1" customFormat="1" x14ac:dyDescent="0.2"/>
    <row r="69" s="1" customFormat="1" x14ac:dyDescent="0.2"/>
    <row r="72" s="1" customFormat="1" x14ac:dyDescent="0.2"/>
    <row r="73" s="1" customFormat="1" x14ac:dyDescent="0.2"/>
    <row r="87" s="1" customFormat="1" x14ac:dyDescent="0.2"/>
    <row r="88" s="1" customFormat="1" x14ac:dyDescent="0.2"/>
    <row r="91" s="1" customFormat="1" x14ac:dyDescent="0.2"/>
    <row r="92" s="1" customFormat="1" x14ac:dyDescent="0.2"/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30" orientation="portrait" useFirstPageNumber="1" r:id="rId1"/>
  <headerFooter alignWithMargins="0">
    <oddHeader>&amp;C&amp;"Arial,Kurzíva"Příloha č.1 DZ - Upravený rozpočet Olomouckého kraje na rok 2025 po schválení rozpočtových změn</oddHeader>
    <oddFooter xml:space="preserve">&amp;L&amp;"Arial,Kurzíva"Zastupitelstvo OK 24.2.2025
10.1. - Rozpočet Olomouckého kraje 2025 - rozpočtové změny 
Příloha č.1 DZ: Upravený rozpočet OK na rok 2025 po schválení rozpočtových změn&amp;R&amp;"Arial,Kurzíva"Strana &amp;P (celkem 30)&amp;"Arial,Obyčejné"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 č. 1 DZ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2025-02-04T08:47:46Z</cp:lastPrinted>
  <dcterms:created xsi:type="dcterms:W3CDTF">2007-02-21T09:44:06Z</dcterms:created>
  <dcterms:modified xsi:type="dcterms:W3CDTF">2025-02-04T08:56:27Z</dcterms:modified>
</cp:coreProperties>
</file>