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_capk7521\Desktop\ZOK 23.6\"/>
    </mc:Choice>
  </mc:AlternateContent>
  <xr:revisionPtr revIDLastSave="0" documentId="13_ncr:1_{06A0EE07-B76F-45C7-AA99-43E394C8AE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ozpočet další prostř. z MŠM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1" l="1"/>
  <c r="B43" i="1"/>
  <c r="B24" i="1"/>
  <c r="B46" i="1" l="1"/>
  <c r="B198" i="1" l="1"/>
  <c r="B266" i="1"/>
  <c r="B255" i="1"/>
  <c r="B239" i="1"/>
  <c r="B226" i="1"/>
  <c r="B203" i="1"/>
  <c r="B185" i="1"/>
  <c r="B163" i="1"/>
  <c r="B152" i="1"/>
  <c r="B141" i="1"/>
  <c r="B130" i="1"/>
  <c r="B85" i="1"/>
  <c r="B66" i="1"/>
  <c r="B68" i="1" s="1"/>
  <c r="B228" i="1" l="1"/>
  <c r="B187" i="1"/>
  <c r="B154" i="1"/>
  <c r="B268" i="1"/>
  <c r="B270" i="1" l="1"/>
</calcChain>
</file>

<file path=xl/sharedStrings.xml><?xml version="1.0" encoding="utf-8"?>
<sst xmlns="http://schemas.openxmlformats.org/spreadsheetml/2006/main" count="258" uniqueCount="209">
  <si>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</si>
  <si>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</si>
  <si>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</si>
  <si>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</si>
  <si>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</si>
  <si>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</si>
  <si>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</si>
  <si>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</si>
  <si>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</si>
  <si>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</si>
  <si>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</si>
  <si>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Litovel</t>
  </si>
  <si>
    <t>Obec s rozšířenou působností: Olomouc</t>
  </si>
  <si>
    <t>Obec s rozšířenou působností: Šternberk</t>
  </si>
  <si>
    <t>Obec s rozšířenou působností: Uničov</t>
  </si>
  <si>
    <t>Obec s rozšířenou působností: Konice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</si>
  <si>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</si>
  <si>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</si>
  <si>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</si>
  <si>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</si>
  <si>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</si>
  <si>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</si>
  <si>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Obec s rozšířenou působností: Zábřeh</t>
  </si>
  <si>
    <t>Celkem Jeseník</t>
  </si>
  <si>
    <t>Celkem Litovel</t>
  </si>
  <si>
    <t>Celkem Olomouc</t>
  </si>
  <si>
    <t>Celkem Šternberk</t>
  </si>
  <si>
    <t>Celkem Uničov</t>
  </si>
  <si>
    <t>Celkem Konice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</si>
  <si>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</si>
  <si>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</si>
  <si>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</si>
  <si>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</si>
  <si>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</si>
  <si>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</si>
  <si>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Celkem Zábřeh</t>
  </si>
  <si>
    <t>Název školy</t>
  </si>
  <si>
    <t>Základní škola Zlaté Hory</t>
  </si>
  <si>
    <t>Základní škola Olomouc, Gagarinova 19</t>
  </si>
  <si>
    <t>Základní škola Olomouc, Heyrovského 33</t>
  </si>
  <si>
    <t>Základní škola Přerov, Trávník 27</t>
  </si>
  <si>
    <t>Základní škola Přerov, U tenisu 4</t>
  </si>
  <si>
    <t>Základní škola Mohelnice, Vodní 27</t>
  </si>
  <si>
    <t>Celkem obecní školství Olomouckého kraje</t>
  </si>
  <si>
    <t>ÚZ 33 353</t>
  </si>
  <si>
    <t>ZŠ a MŠ Olomouc, Demlova 18</t>
  </si>
  <si>
    <t>Fakultní základní škola Olomouc, Hálkova 4</t>
  </si>
  <si>
    <t>Fakultní ZŠ a MŠ Olomouc, Rožňavská 21</t>
  </si>
  <si>
    <t>ZŠ a MŠ Olomouc, Řezníčkova 1</t>
  </si>
  <si>
    <t>Fakultní základní škola Olomouc, Tererovo nám. 1</t>
  </si>
  <si>
    <t>Základní škola Uničov, Pionýrů 685</t>
  </si>
  <si>
    <t>Základní škola Přerov, Želatovská 8</t>
  </si>
  <si>
    <t>Základní škola Šumperk, Sluneční 38</t>
  </si>
  <si>
    <t>Základní škola Šumperk, Vrchlického 22</t>
  </si>
  <si>
    <t>Základní škola Olomouc, Zeyerova 28</t>
  </si>
  <si>
    <t>Základní škola Prostějov, ul. E. Valenty 52</t>
  </si>
  <si>
    <t>v Kč</t>
  </si>
  <si>
    <t xml:space="preserve">Masarykova ZŠ a MŠ Velká Bystřice, 8. května 67 </t>
  </si>
  <si>
    <t xml:space="preserve">Základní škola Olomouc, 8. května 29 </t>
  </si>
  <si>
    <t>Základní škola a Mateřská škola Bělá pod Pradědem</t>
  </si>
  <si>
    <t>Základní škola a Mateřská škola Bělotín</t>
  </si>
  <si>
    <t>Základní škola a mateřská škola Hranice, Struhlovsko</t>
  </si>
  <si>
    <t>Základní škola a mateřská škola Hranice, Šromotovo</t>
  </si>
  <si>
    <t>Základní škola a Mateřská škola Troubky</t>
  </si>
  <si>
    <t>Základní škola a Mateřská škola Úsov</t>
  </si>
  <si>
    <t>Rozpočet na rok 2025</t>
  </si>
  <si>
    <t>Základní škola a Mateřská škola Písečná u Jeseníku</t>
  </si>
  <si>
    <t>Základní škola Přerov, Velká Dlážka 5</t>
  </si>
  <si>
    <t>Základní škola Libina</t>
  </si>
  <si>
    <t>Financování psychologů a speciálních pedagogů</t>
  </si>
  <si>
    <t>Dotace na provázejícího učitele</t>
  </si>
  <si>
    <t>ÚZ 33 351</t>
  </si>
  <si>
    <t>Krajské školy</t>
  </si>
  <si>
    <t>Gymnázium, Olomouc - Hejčín, Tomkova 45</t>
  </si>
  <si>
    <t>Celkem školy a školská zařízení zřizovaná Olomouckým krajem</t>
  </si>
  <si>
    <t>Obecní školy</t>
  </si>
  <si>
    <t>ZŠ a MŠ Olomouc, Svatoplukova 11</t>
  </si>
  <si>
    <t>Základní škola Olomouc, tř. Spojenců 8</t>
  </si>
  <si>
    <t>Celkem školy a školská zařízení v Olomouckém kraji</t>
  </si>
  <si>
    <t>ÚZ 33 095</t>
  </si>
  <si>
    <t>Financování adaptačních a integračních aktivit cizinců s dočasnou ochranou</t>
  </si>
  <si>
    <t>Základní škola a Mateřská škola Bohuňovice</t>
  </si>
  <si>
    <t>Základní škola a Mateřská škola Lutín příspěvková organizace</t>
  </si>
  <si>
    <t>Základní škola a Mateřská škola Náměšť na Hané, okres Olomouc</t>
  </si>
  <si>
    <t>Masarykova základní škola a mateřská škola Velká Bystřice</t>
  </si>
  <si>
    <t>Základní škola Milady Petřkové Velký Týnec</t>
  </si>
  <si>
    <t>Základní škola a Mateřská škola Bystročice</t>
  </si>
  <si>
    <t>Základní škola a Mateřská škola Bystrovany, okres Olomouc</t>
  </si>
  <si>
    <t>Základní škola a Mateřská škola Aloise Štěpánka, Dolany</t>
  </si>
  <si>
    <t>Základní škola Doloplazy, okres Olomouc</t>
  </si>
  <si>
    <t>Základní škola a mateřská škola Drahanovice</t>
  </si>
  <si>
    <t>Základní škola a Mateřská škola Dub nad Moravou</t>
  </si>
  <si>
    <t>Základní škola a Mateřská škola Grygov</t>
  </si>
  <si>
    <t>Základní škola Hlubočky, okres Olomouc</t>
  </si>
  <si>
    <t>Základní škola a Mateřská škola Hněvotín</t>
  </si>
  <si>
    <t>Základní škola a Mateřská škola Horka nad Moravou</t>
  </si>
  <si>
    <t>Základní škola a Mateřská škola Charváty</t>
  </si>
  <si>
    <t>Základní škola a Mateřská škola Kožušany-Tážaly, okres Olomouc</t>
  </si>
  <si>
    <t>Základní škola a mateřská škola Majetín</t>
  </si>
  <si>
    <t>Základní škola a Mateřská škola Olomouc, Demlova 18</t>
  </si>
  <si>
    <t>Základní škola a Mateřská škola Olomouc, Gorkého 39</t>
  </si>
  <si>
    <t>Fakultní základní škola a Mateřská škola Olomouc, Holečkova 10</t>
  </si>
  <si>
    <t>Základní škola a Mateřská škola Olomouc, Nedvědova 17</t>
  </si>
  <si>
    <t>Fakultní základní škola Komenium a Mateřská škola Olomouc, 8. května 29</t>
  </si>
  <si>
    <t>Základní škola a Mateřská škola Olomouc - Nemilany, Raisova 1</t>
  </si>
  <si>
    <t>Základní škola a Mateřská škola Olomouc, Svatoplukova 11</t>
  </si>
  <si>
    <t>Základní škola a mateřská škola Přáslavice</t>
  </si>
  <si>
    <t>Základní škola a Mateřská škola Příkazy</t>
  </si>
  <si>
    <t>Základní škola a Mateřská škola Samotišky</t>
  </si>
  <si>
    <t>Základní škola a mateřská škola Skrbeň</t>
  </si>
  <si>
    <t>Základní škola Štěpánov, okres Olomouc</t>
  </si>
  <si>
    <t>Základní škola a mateřská škola Těšetice, 783 46</t>
  </si>
  <si>
    <t>Základní škola a Mateřská škola Tršice</t>
  </si>
  <si>
    <t>Základní škola Věrovany, okres Olomouc</t>
  </si>
  <si>
    <t>Mateřská škola a Základní škola Slatinice</t>
  </si>
  <si>
    <t>Fakultní základní škola dr. Milady Horákové a Mateřská škola Olomouc, Rožňavská 21</t>
  </si>
  <si>
    <t>Základní škola a mateřská škola Hranice</t>
  </si>
  <si>
    <t>Základní škola Hranice, Tř. 1. máje</t>
  </si>
  <si>
    <t>Základní škola Brodek u Přerova, okres Přerov</t>
  </si>
  <si>
    <t>Základní škola Kojetín, náměstí Míru 83, okres Přerov</t>
  </si>
  <si>
    <t>Základní škola a Mateřská škola Kokory</t>
  </si>
  <si>
    <t>Základní škola Přerov, Boženy Němcové 16</t>
  </si>
  <si>
    <t>Základní škola J. A. Komenského a Mateřská škola, Přerov - Předmostí, Hranická 14</t>
  </si>
  <si>
    <t>Základní škola Přerov, Za mlýnem 1</t>
  </si>
  <si>
    <t>Základní škola a Mateřská škola Tovačov</t>
  </si>
  <si>
    <t>Základní škola Bochoř, okres Přerov</t>
  </si>
  <si>
    <t>Základní škola Dřevohostice, okres Přerov</t>
  </si>
  <si>
    <t>Základní škola a mateřská škola Domaželice, okres Přerov</t>
  </si>
  <si>
    <t>Základní škola a Mateřská škola Křenovice, okres Přerov</t>
  </si>
  <si>
    <t>Základní škola a mateřská škola Stará Ves, okres Přerov</t>
  </si>
  <si>
    <t>Základní škola a Mateřská škola Vlkoš</t>
  </si>
  <si>
    <t>Základní škola Želatovice, okres Přerov</t>
  </si>
  <si>
    <t>Základní škola Uničov, Haškova 211, okres Olomouc</t>
  </si>
  <si>
    <t>Základní škola Uničov, U Stadionu 849</t>
  </si>
  <si>
    <t>Základní škola Zábřeh, Boženy Němcové 1503/15, okres Šumperk</t>
  </si>
  <si>
    <t>Základní škola Zábřeh, Školská 406/11, okres Šumperk</t>
  </si>
  <si>
    <t>Základní škola Javorník, okres Jeseník</t>
  </si>
  <si>
    <t>Základní škola a mateřská škola J. Schrotha, Lipová - lázně</t>
  </si>
  <si>
    <t>Základní škola Vidnava, okres Jeseník - příspěvková organizace</t>
  </si>
  <si>
    <t>Základní škola Žulová, okres Jeseník - příspěvková organizace</t>
  </si>
  <si>
    <t>Základní škola Litovel, Jungmannova 655, okres Olomouc</t>
  </si>
  <si>
    <t>Základní škola a mateřská škola Nasobůrky</t>
  </si>
  <si>
    <t>Základní škola Litovel, Vítězná 1250, okres Olomouc</t>
  </si>
  <si>
    <t>Základní škola a Mateřská škola Maletín, okres Šumperk</t>
  </si>
  <si>
    <t>Základní škola Mohelnice, Mlýnská 1</t>
  </si>
  <si>
    <t>Základní škola a mateřská škola Bedihošť</t>
  </si>
  <si>
    <t>Masarykova základní škola a mateřská škola Nezamyslice</t>
  </si>
  <si>
    <t>Základní škola a Mateřská škola Olšany u Prostějova</t>
  </si>
  <si>
    <t>Základní škola Prostějov, ul. Dr. Horáka 24</t>
  </si>
  <si>
    <t>Základní škola a mateřská škola Prostějov, Melantrichova ul. 60</t>
  </si>
  <si>
    <t>Základní škola a mateřská škola Prostějov, Palackého tř. 14</t>
  </si>
  <si>
    <t>Základní škola a mateřská škola Jana Železného Prostějov</t>
  </si>
  <si>
    <t>Reálné gymnázium a základní škola Otto Wichterleho, Prostějov</t>
  </si>
  <si>
    <t>Základní škola Karla staršího ze Žerotína Bludov</t>
  </si>
  <si>
    <t>Základní škola a Mateřská škola Hanušovice, okres Šumperk</t>
  </si>
  <si>
    <t>Základní škola Ruda nad Moravou, okres Šumperk</t>
  </si>
  <si>
    <t>Základní škola Šumperk, 8. května 63</t>
  </si>
  <si>
    <t>Základní škola a Mateřská škola Olomouc, Řezníčkova 1</t>
  </si>
  <si>
    <t>Základní škola Jeseník</t>
  </si>
  <si>
    <t>Základní škola Vápenná, okres Jeseník</t>
  </si>
  <si>
    <t>Základní škola Bílá Lhota, okres Olomouc</t>
  </si>
  <si>
    <t>Základní škola a Mateřská škola Červenka</t>
  </si>
  <si>
    <t>Základní škola a Mateřská škola Cholina, okres Olomouc</t>
  </si>
  <si>
    <t>Základní škola a Mateřská škola Luká, okres Olomouc</t>
  </si>
  <si>
    <t>Základní škola a Mateřská škola Náklo, okres Olomouc</t>
  </si>
  <si>
    <t>Základní škola a Mateřská škola Senice na Hané, okres Olomouc</t>
  </si>
  <si>
    <t>Základní škola a Mateřská škola Střeň, okres Olomouc</t>
  </si>
  <si>
    <t>Základní škola Vilémov, okres Olomouc</t>
  </si>
  <si>
    <t>Základní škola a Mateřská škola Jívová, okres Olomouc</t>
  </si>
  <si>
    <t>Základní škola a Mateřská škola Štarnov, okres Olomouc</t>
  </si>
  <si>
    <t>Základní škola Dr. Hrubého 2, Šternberk</t>
  </si>
  <si>
    <t>Základní škola náměstí Svobody 3, Šternberk</t>
  </si>
  <si>
    <t>Základní škola Svatoplukova 7, Šternberk</t>
  </si>
  <si>
    <t>Základní škola a mateřská škola Žerotín</t>
  </si>
  <si>
    <t>Základní škola a Mateřská škola Město Libavá</t>
  </si>
  <si>
    <t>Základní škola Dlouhá Loučka, okres Olomouc</t>
  </si>
  <si>
    <t>Základní škola Nová Hradečná, okres Olomouc</t>
  </si>
  <si>
    <t>Základní škola Troubelice, okres Olomouc</t>
  </si>
  <si>
    <t>Základní škola a Mateřská škola Bohuslavice, okres Prostějov</t>
  </si>
  <si>
    <t>Základní škola a gymnázium města Konice</t>
  </si>
  <si>
    <t>Základní škola a Mateřská škola Přemyslovice</t>
  </si>
  <si>
    <t>Základní škola Brodek u Prostějova</t>
  </si>
  <si>
    <t>Základní škola a mateřská škola Čechy pod Kosířem</t>
  </si>
  <si>
    <t>Základní škola a mateřská škola Kostelec na Hané, okres Prostějov</t>
  </si>
  <si>
    <t>Základní škola Němčice nad Hanou</t>
  </si>
  <si>
    <t>Základní škola Plumlov, okres Prostějov</t>
  </si>
  <si>
    <t>Základní škola a Mateřská škola Smržice</t>
  </si>
  <si>
    <t>Základní škola a Mateřská škola Určice</t>
  </si>
  <si>
    <t>Základní škola Zdeny Kaprálové a Mateřská škola Vrbátky</t>
  </si>
  <si>
    <t>Základní škola a Mateřská škola Vrchoslavice, okres Prostějov</t>
  </si>
  <si>
    <t>Základní škola Loštice, okres Šumperk</t>
  </si>
  <si>
    <t>Základní škola a Mateřská škola Hrabišín, okres Šumperk</t>
  </si>
  <si>
    <t>Základní škola a Mateřská škola Nový Malín</t>
  </si>
  <si>
    <t>Základní škola a mateřská škola Olšany, okres Šumperk</t>
  </si>
  <si>
    <t>Základní škola a Mateřská škola Písařov, okres Šumperk</t>
  </si>
  <si>
    <t>Základní škola a Mateřská škola Vikýřovice, okres Šumperk</t>
  </si>
  <si>
    <t>Základní škola a mateřská škola Dubicko</t>
  </si>
  <si>
    <t>Základní škola a Mateřská škola Hoštejn</t>
  </si>
  <si>
    <t>Základní škola a mateřská škola Jestřebí, okres Šumperk</t>
  </si>
  <si>
    <t>Základní škola a Mateřská škola Nemile</t>
  </si>
  <si>
    <t>Základní škola Postřelmov, okres Šumperk</t>
  </si>
  <si>
    <t>Gymnázium Jana Blahoslava a Střední pedagogická škola, Přerov, Denisova 3</t>
  </si>
  <si>
    <t>Střední škola polytechnická, Olomouc, Rooseveltova 79</t>
  </si>
  <si>
    <t>Střední průmyslová škola elektrotechniky a informatiky Mohelnice</t>
  </si>
  <si>
    <t>Střední zdravotnická škola a VOŠ zdravotnická Emanuela Pöttinga a JŠ Olomouc</t>
  </si>
  <si>
    <t>MŠ Olomouc, Michalské stromořadí 11</t>
  </si>
  <si>
    <t>ZŠ Litovel, Jungmannova 655, okres Olomouc</t>
  </si>
  <si>
    <t>MŠ Olomouc, Žižkovo nám. 3, příspěvková organizace</t>
  </si>
  <si>
    <t>ZŠ Olomouc, Mozartova 48, příspěvková organizace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</si>
</sst>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7">
    <xf numFmtId="0" fontId="0" fillId="0" borderId="0" xfId="0"/>
    <xf numFmtId="0" fontId="1" fillId="0" borderId="0" xfId="0" applyFont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0" fontId="8" fillId="0" borderId="0" xfId="0" applyFont="1"/>
    <xf numFmtId="0" fontId="8" fillId="0" borderId="0" xfId="0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7" fillId="0" borderId="2" xfId="0" applyFont="1" applyFill="1" applyBorder="1" applyAlignment="1">
      <alignment vertical="center" wrapText="1"/>
    </xf>
    <xf numFmtId="0" fontId="11" fillId="0" borderId="0" xfId="0" applyFont="1"/>
    <xf numFmtId="0" fontId="7" fillId="0" borderId="6" xfId="0" applyFont="1" applyBorder="1" applyAlignment="1">
      <alignment horizontal="center" vertical="center" wrapText="1"/>
    </xf>
    <xf numFmtId="0" fontId="12" fillId="0" borderId="0" xfId="0" applyFont="1"/>
    <xf numFmtId="0" fontId="7" fillId="0" borderId="2" xfId="0" applyFont="1" applyBorder="1" applyAlignment="1">
      <alignment horizontal="left" vertical="center" wrapText="1"/>
    </xf>
    <xf numFmtId="3" fontId="7" fillId="0" borderId="7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6" xfId="0" applyNumberFormat="1" applyFont="1" applyFill="1" applyBorder="1" applyAlignment="1">
      <alignment vertical="center"/>
    </xf>
    <xf numFmtId="49" fontId="7" fillId="3" borderId="1" xfId="0" applyNumberFormat="1" applyFont="1" applyFill="1" applyBorder="1" applyAlignment="1">
      <alignment vertical="center"/>
    </xf>
    <xf numFmtId="3" fontId="7" fillId="3" borderId="6" xfId="0" applyNumberFormat="1" applyFont="1" applyFill="1" applyBorder="1" applyAlignment="1">
      <alignment vertical="center"/>
    </xf>
    <xf numFmtId="1" fontId="7" fillId="0" borderId="2" xfId="0" applyNumberFormat="1" applyFont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49" fontId="7" fillId="2" borderId="1" xfId="0" applyNumberFormat="1" applyFont="1" applyFill="1" applyBorder="1" applyAlignment="1">
      <alignment vertical="center" wrapText="1"/>
    </xf>
    <xf numFmtId="1" fontId="7" fillId="0" borderId="4" xfId="0" applyNumberFormat="1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9" fontId="7" fillId="4" borderId="1" xfId="0" applyNumberFormat="1" applyFont="1" applyFill="1" applyBorder="1" applyAlignment="1">
      <alignment vertical="center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horizontal="left" vertical="center" wrapText="1"/>
    </xf>
    <xf numFmtId="0" fontId="7" fillId="0" borderId="4" xfId="1" applyFont="1" applyFill="1" applyBorder="1" applyAlignment="1">
      <alignment horizontal="left" vertical="center" wrapText="1"/>
    </xf>
    <xf numFmtId="3" fontId="7" fillId="0" borderId="8" xfId="0" applyNumberFormat="1" applyFont="1" applyBorder="1" applyAlignment="1">
      <alignment vertical="center"/>
    </xf>
    <xf numFmtId="3" fontId="7" fillId="0" borderId="5" xfId="0" applyNumberFormat="1" applyFont="1" applyBorder="1" applyAlignment="1">
      <alignment vertical="center"/>
    </xf>
    <xf numFmtId="4" fontId="7" fillId="4" borderId="6" xfId="0" applyNumberFormat="1" applyFont="1" applyFill="1" applyBorder="1" applyAlignment="1">
      <alignment vertical="center"/>
    </xf>
    <xf numFmtId="0" fontId="5" fillId="0" borderId="0" xfId="0" applyFont="1"/>
    <xf numFmtId="0" fontId="5" fillId="0" borderId="0" xfId="0" applyFont="1" applyAlignment="1">
      <alignment vertical="center"/>
    </xf>
    <xf numFmtId="1" fontId="7" fillId="0" borderId="1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3" fontId="7" fillId="0" borderId="10" xfId="0" applyNumberFormat="1" applyFont="1" applyBorder="1" applyAlignment="1">
      <alignment vertical="center"/>
    </xf>
    <xf numFmtId="1" fontId="7" fillId="0" borderId="2" xfId="0" applyNumberFormat="1" applyFont="1" applyBorder="1" applyAlignment="1">
      <alignment wrapText="1"/>
    </xf>
    <xf numFmtId="49" fontId="7" fillId="4" borderId="1" xfId="0" applyNumberFormat="1" applyFont="1" applyFill="1" applyBorder="1" applyAlignment="1">
      <alignment vertical="center" wrapText="1"/>
    </xf>
    <xf numFmtId="3" fontId="7" fillId="4" borderId="9" xfId="0" applyNumberFormat="1" applyFont="1" applyFill="1" applyBorder="1" applyAlignment="1">
      <alignment vertical="center"/>
    </xf>
    <xf numFmtId="3" fontId="1" fillId="0" borderId="0" xfId="0" applyNumberFormat="1" applyFont="1"/>
    <xf numFmtId="0" fontId="7" fillId="0" borderId="2" xfId="1" applyFont="1" applyBorder="1"/>
    <xf numFmtId="0" fontId="7" fillId="5" borderId="1" xfId="0" applyFont="1" applyFill="1" applyBorder="1" applyAlignment="1">
      <alignment vertical="center" wrapText="1"/>
    </xf>
    <xf numFmtId="3" fontId="7" fillId="5" borderId="6" xfId="0" applyNumberFormat="1" applyFont="1" applyFill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</cellXfs>
  <cellStyles count="2">
    <cellStyle name="Normální" xfId="0" builtinId="0"/>
    <cellStyle name="normální_Lis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79"/>
  <sheetViews>
    <sheetView tabSelected="1" view="pageLayout" topLeftCell="A60" zoomScaleNormal="100" zoomScaleSheetLayoutView="75" workbookViewId="0">
      <selection activeCell="A77" sqref="A77"/>
    </sheetView>
  </sheetViews>
  <sheetFormatPr defaultColWidth="9.28515625" defaultRowHeight="12.75" x14ac:dyDescent="0.2"/>
  <cols>
    <col min="1" max="1" width="71.42578125" style="1" customWidth="1"/>
    <col min="2" max="2" width="15.7109375" style="1" customWidth="1"/>
    <col min="3" max="16384" width="9.28515625" style="1"/>
  </cols>
  <sheetData>
    <row r="1" spans="1:2" ht="45" customHeight="1" x14ac:dyDescent="0.2">
      <c r="A1" s="56" t="s">
        <v>80</v>
      </c>
      <c r="B1" s="56"/>
    </row>
    <row r="2" spans="1:2" ht="15.75" x14ac:dyDescent="0.25">
      <c r="A2" s="42" t="s">
        <v>79</v>
      </c>
      <c r="B2" s="42"/>
    </row>
    <row r="4" spans="1:2" ht="15.75" x14ac:dyDescent="0.2">
      <c r="A4" s="43" t="s">
        <v>75</v>
      </c>
      <c r="B4" s="43"/>
    </row>
    <row r="5" spans="1:2" ht="13.5" thickBot="1" x14ac:dyDescent="0.25"/>
    <row r="6" spans="1:2" ht="35.1" customHeight="1" thickBot="1" x14ac:dyDescent="0.25">
      <c r="A6" s="44" t="s">
        <v>36</v>
      </c>
      <c r="B6" s="11" t="s">
        <v>65</v>
      </c>
    </row>
    <row r="7" spans="1:2" x14ac:dyDescent="0.2">
      <c r="A7" s="51" t="s">
        <v>37</v>
      </c>
      <c r="B7" s="46">
        <v>310500</v>
      </c>
    </row>
    <row r="8" spans="1:2" ht="13.5" thickBot="1" x14ac:dyDescent="0.25">
      <c r="A8" s="51" t="s">
        <v>157</v>
      </c>
      <c r="B8" s="46">
        <v>474375</v>
      </c>
    </row>
    <row r="9" spans="1:2" ht="24" customHeight="1" thickBot="1" x14ac:dyDescent="0.25">
      <c r="A9" s="33" t="s">
        <v>43</v>
      </c>
      <c r="B9" s="49">
        <f>SUM(B7:B8)</f>
        <v>784875</v>
      </c>
    </row>
    <row r="13" spans="1:2" ht="45" customHeight="1" x14ac:dyDescent="0.2">
      <c r="A13" s="56" t="s">
        <v>70</v>
      </c>
      <c r="B13" s="56"/>
    </row>
    <row r="14" spans="1:2" ht="15.75" x14ac:dyDescent="0.25">
      <c r="A14" s="42" t="s">
        <v>71</v>
      </c>
      <c r="B14" s="42"/>
    </row>
    <row r="16" spans="1:2" ht="15.75" x14ac:dyDescent="0.2">
      <c r="A16" s="43" t="s">
        <v>72</v>
      </c>
      <c r="B16" s="43"/>
    </row>
    <row r="17" spans="1:2" ht="13.5" thickBot="1" x14ac:dyDescent="0.25"/>
    <row r="18" spans="1:2" ht="35.1" customHeight="1" thickBot="1" x14ac:dyDescent="0.25">
      <c r="A18" s="44" t="s">
        <v>36</v>
      </c>
      <c r="B18" s="11" t="s">
        <v>65</v>
      </c>
    </row>
    <row r="19" spans="1:2" ht="13.5" customHeight="1" x14ac:dyDescent="0.2">
      <c r="A19" s="45" t="s">
        <v>73</v>
      </c>
      <c r="B19" s="46">
        <v>140190</v>
      </c>
    </row>
    <row r="20" spans="1:2" ht="13.5" customHeight="1" x14ac:dyDescent="0.2">
      <c r="A20" s="45" t="s">
        <v>201</v>
      </c>
      <c r="B20" s="46">
        <v>70095</v>
      </c>
    </row>
    <row r="21" spans="1:2" ht="13.5" customHeight="1" x14ac:dyDescent="0.2">
      <c r="A21" s="45" t="s">
        <v>202</v>
      </c>
      <c r="B21" s="46">
        <v>46730</v>
      </c>
    </row>
    <row r="22" spans="1:2" ht="13.5" customHeight="1" x14ac:dyDescent="0.2">
      <c r="A22" s="45" t="s">
        <v>203</v>
      </c>
      <c r="B22" s="46">
        <v>23365</v>
      </c>
    </row>
    <row r="23" spans="1:2" ht="13.5" customHeight="1" thickBot="1" x14ac:dyDescent="0.25">
      <c r="A23" s="47" t="s">
        <v>204</v>
      </c>
      <c r="B23" s="46">
        <v>70095</v>
      </c>
    </row>
    <row r="24" spans="1:2" ht="24" customHeight="1" thickBot="1" x14ac:dyDescent="0.25">
      <c r="A24" s="48" t="s">
        <v>74</v>
      </c>
      <c r="B24" s="49">
        <f>SUM(B19:B23)</f>
        <v>350475</v>
      </c>
    </row>
    <row r="25" spans="1:2" x14ac:dyDescent="0.2">
      <c r="B25" s="50"/>
    </row>
    <row r="26" spans="1:2" x14ac:dyDescent="0.2">
      <c r="B26" s="50"/>
    </row>
    <row r="27" spans="1:2" ht="15.75" x14ac:dyDescent="0.2">
      <c r="A27" s="43" t="s">
        <v>75</v>
      </c>
      <c r="B27" s="50"/>
    </row>
    <row r="28" spans="1:2" ht="13.5" thickBot="1" x14ac:dyDescent="0.25">
      <c r="B28" s="50"/>
    </row>
    <row r="29" spans="1:2" ht="35.1" customHeight="1" thickBot="1" x14ac:dyDescent="0.25">
      <c r="A29" s="44" t="s">
        <v>36</v>
      </c>
      <c r="B29" s="11" t="s">
        <v>65</v>
      </c>
    </row>
    <row r="30" spans="1:2" ht="13.5" customHeight="1" x14ac:dyDescent="0.2">
      <c r="A30" s="51" t="s">
        <v>45</v>
      </c>
      <c r="B30" s="46">
        <v>70095</v>
      </c>
    </row>
    <row r="31" spans="1:2" ht="13.5" customHeight="1" x14ac:dyDescent="0.2">
      <c r="A31" s="51" t="s">
        <v>46</v>
      </c>
      <c r="B31" s="46">
        <v>23365</v>
      </c>
    </row>
    <row r="32" spans="1:2" ht="13.5" customHeight="1" x14ac:dyDescent="0.2">
      <c r="A32" s="51" t="s">
        <v>58</v>
      </c>
      <c r="B32" s="46">
        <v>46730</v>
      </c>
    </row>
    <row r="33" spans="1:2" ht="13.5" customHeight="1" x14ac:dyDescent="0.2">
      <c r="A33" s="51" t="s">
        <v>47</v>
      </c>
      <c r="B33" s="46">
        <v>116825</v>
      </c>
    </row>
    <row r="34" spans="1:2" ht="13.5" customHeight="1" x14ac:dyDescent="0.2">
      <c r="A34" s="51" t="s">
        <v>205</v>
      </c>
      <c r="B34" s="46">
        <v>46730</v>
      </c>
    </row>
    <row r="35" spans="1:2" ht="13.5" customHeight="1" x14ac:dyDescent="0.2">
      <c r="A35" s="51" t="s">
        <v>48</v>
      </c>
      <c r="B35" s="46">
        <v>140190</v>
      </c>
    </row>
    <row r="36" spans="1:2" ht="13.5" customHeight="1" x14ac:dyDescent="0.2">
      <c r="A36" s="51" t="s">
        <v>76</v>
      </c>
      <c r="B36" s="46">
        <v>140190</v>
      </c>
    </row>
    <row r="37" spans="1:2" ht="13.5" customHeight="1" x14ac:dyDescent="0.2">
      <c r="A37" s="51" t="s">
        <v>49</v>
      </c>
      <c r="B37" s="46">
        <v>233650</v>
      </c>
    </row>
    <row r="38" spans="1:2" ht="13.5" customHeight="1" x14ac:dyDescent="0.2">
      <c r="A38" s="51" t="s">
        <v>77</v>
      </c>
      <c r="B38" s="46">
        <v>116825</v>
      </c>
    </row>
    <row r="39" spans="1:2" ht="13.5" customHeight="1" x14ac:dyDescent="0.2">
      <c r="A39" s="51" t="s">
        <v>57</v>
      </c>
      <c r="B39" s="46">
        <v>93460</v>
      </c>
    </row>
    <row r="40" spans="1:2" ht="13.5" customHeight="1" x14ac:dyDescent="0.2">
      <c r="A40" s="54" t="s">
        <v>206</v>
      </c>
      <c r="B40" s="39">
        <v>23365</v>
      </c>
    </row>
    <row r="41" spans="1:2" ht="13.5" customHeight="1" x14ac:dyDescent="0.2">
      <c r="A41" s="54" t="s">
        <v>207</v>
      </c>
      <c r="B41" s="39">
        <v>46730</v>
      </c>
    </row>
    <row r="42" spans="1:2" ht="13.5" customHeight="1" thickBot="1" x14ac:dyDescent="0.25">
      <c r="A42" s="54" t="s">
        <v>208</v>
      </c>
      <c r="B42" s="40">
        <v>46730</v>
      </c>
    </row>
    <row r="43" spans="1:2" ht="24" customHeight="1" thickBot="1" x14ac:dyDescent="0.25">
      <c r="A43" s="33" t="s">
        <v>43</v>
      </c>
      <c r="B43" s="49">
        <f>SUM(B30:B42)</f>
        <v>1144885</v>
      </c>
    </row>
    <row r="45" spans="1:2" ht="13.5" thickBot="1" x14ac:dyDescent="0.25"/>
    <row r="46" spans="1:2" ht="24" customHeight="1" thickBot="1" x14ac:dyDescent="0.25">
      <c r="A46" s="52" t="s">
        <v>78</v>
      </c>
      <c r="B46" s="53">
        <f>B24+B43</f>
        <v>1495360</v>
      </c>
    </row>
    <row r="50" spans="1:2" ht="45" customHeight="1" x14ac:dyDescent="0.2">
      <c r="A50" s="55" t="s">
        <v>69</v>
      </c>
      <c r="B50" s="55"/>
    </row>
    <row r="51" spans="1:2" ht="15.75" x14ac:dyDescent="0.25">
      <c r="A51" s="3" t="s">
        <v>44</v>
      </c>
    </row>
    <row r="52" spans="1:2" ht="14.1" customHeight="1" x14ac:dyDescent="0.2">
      <c r="A52" s="2"/>
    </row>
    <row r="53" spans="1:2" ht="14.1" customHeight="1" x14ac:dyDescent="0.2">
      <c r="A53" s="4" t="s">
        <v>0</v>
      </c>
    </row>
    <row r="54" spans="1:2" ht="14.1" customHeight="1" x14ac:dyDescent="0.2">
      <c r="A54" s="6"/>
    </row>
    <row r="55" spans="1:2" ht="14.1" customHeight="1" thickBot="1" x14ac:dyDescent="0.25">
      <c r="A55" s="4" t="s">
        <v>10</v>
      </c>
      <c r="B55" s="8" t="s">
        <v>56</v>
      </c>
    </row>
    <row r="56" spans="1:2" ht="35.1" customHeight="1" thickBot="1" x14ac:dyDescent="0.25">
      <c r="A56" s="7" t="s">
        <v>36</v>
      </c>
      <c r="B56" s="11" t="s">
        <v>65</v>
      </c>
    </row>
    <row r="57" spans="1:2" s="15" customFormat="1" ht="13.5" customHeight="1" x14ac:dyDescent="0.2">
      <c r="A57" s="31" t="s">
        <v>59</v>
      </c>
      <c r="B57" s="14">
        <v>377316</v>
      </c>
    </row>
    <row r="58" spans="1:2" s="16" customFormat="1" ht="13.5" customHeight="1" x14ac:dyDescent="0.2">
      <c r="A58" s="13" t="s">
        <v>136</v>
      </c>
      <c r="B58" s="39">
        <v>608218</v>
      </c>
    </row>
    <row r="59" spans="1:2" s="15" customFormat="1" ht="13.5" customHeight="1" x14ac:dyDescent="0.2">
      <c r="A59" s="13" t="s">
        <v>158</v>
      </c>
      <c r="B59" s="39">
        <v>760272</v>
      </c>
    </row>
    <row r="60" spans="1:2" s="15" customFormat="1" ht="13.5" customHeight="1" x14ac:dyDescent="0.2">
      <c r="A60" s="13" t="s">
        <v>137</v>
      </c>
      <c r="B60" s="39">
        <v>304109</v>
      </c>
    </row>
    <row r="61" spans="1:2" s="15" customFormat="1" ht="13.5" customHeight="1" x14ac:dyDescent="0.2">
      <c r="A61" s="13" t="s">
        <v>66</v>
      </c>
      <c r="B61" s="39">
        <v>152054</v>
      </c>
    </row>
    <row r="62" spans="1:2" s="15" customFormat="1" ht="13.5" customHeight="1" x14ac:dyDescent="0.2">
      <c r="A62" s="13" t="s">
        <v>159</v>
      </c>
      <c r="B62" s="39">
        <v>380136</v>
      </c>
    </row>
    <row r="63" spans="1:2" s="15" customFormat="1" ht="13.5" customHeight="1" x14ac:dyDescent="0.2">
      <c r="A63" s="13" t="s">
        <v>138</v>
      </c>
      <c r="B63" s="39">
        <v>304109</v>
      </c>
    </row>
    <row r="64" spans="1:2" s="15" customFormat="1" ht="13.5" customHeight="1" x14ac:dyDescent="0.2">
      <c r="A64" s="13" t="s">
        <v>37</v>
      </c>
      <c r="B64" s="39">
        <v>380136</v>
      </c>
    </row>
    <row r="65" spans="1:2" s="15" customFormat="1" ht="13.5" customHeight="1" thickBot="1" x14ac:dyDescent="0.25">
      <c r="A65" s="13" t="s">
        <v>139</v>
      </c>
      <c r="B65" s="39">
        <v>304109</v>
      </c>
    </row>
    <row r="66" spans="1:2" s="15" customFormat="1" ht="24" customHeight="1" thickBot="1" x14ac:dyDescent="0.25">
      <c r="A66" s="17" t="s">
        <v>23</v>
      </c>
      <c r="B66" s="18">
        <f>SUM(B57:B65)</f>
        <v>3570459</v>
      </c>
    </row>
    <row r="67" spans="1:2" ht="14.1" customHeight="1" thickBot="1" x14ac:dyDescent="0.25">
      <c r="A67" s="5"/>
    </row>
    <row r="68" spans="1:2" s="15" customFormat="1" ht="24" customHeight="1" thickBot="1" x14ac:dyDescent="0.25">
      <c r="A68" s="19" t="s">
        <v>1</v>
      </c>
      <c r="B68" s="20">
        <f t="shared" ref="B68" si="0">B66</f>
        <v>3570459</v>
      </c>
    </row>
    <row r="69" spans="1:2" ht="14.1" customHeight="1" x14ac:dyDescent="0.2">
      <c r="A69" s="4"/>
    </row>
    <row r="70" spans="1:2" ht="14.1" customHeight="1" x14ac:dyDescent="0.2">
      <c r="A70" s="4" t="s">
        <v>2</v>
      </c>
    </row>
    <row r="71" spans="1:2" ht="14.1" customHeight="1" x14ac:dyDescent="0.2">
      <c r="A71" s="5"/>
    </row>
    <row r="72" spans="1:2" ht="14.1" customHeight="1" thickBot="1" x14ac:dyDescent="0.25">
      <c r="A72" s="4" t="s">
        <v>11</v>
      </c>
      <c r="B72" s="8" t="s">
        <v>56</v>
      </c>
    </row>
    <row r="73" spans="1:2" ht="35.1" customHeight="1" thickBot="1" x14ac:dyDescent="0.25">
      <c r="A73" s="7" t="s">
        <v>36</v>
      </c>
      <c r="B73" s="11" t="s">
        <v>65</v>
      </c>
    </row>
    <row r="74" spans="1:2" s="15" customFormat="1" ht="13.5" customHeight="1" x14ac:dyDescent="0.2">
      <c r="A74" s="26" t="s">
        <v>160</v>
      </c>
      <c r="B74" s="14">
        <v>304109</v>
      </c>
    </row>
    <row r="75" spans="1:2" s="15" customFormat="1" ht="13.5" customHeight="1" x14ac:dyDescent="0.2">
      <c r="A75" s="21" t="s">
        <v>161</v>
      </c>
      <c r="B75" s="39">
        <v>152054</v>
      </c>
    </row>
    <row r="76" spans="1:2" s="15" customFormat="1" ht="13.5" customHeight="1" x14ac:dyDescent="0.2">
      <c r="A76" s="21" t="s">
        <v>162</v>
      </c>
      <c r="B76" s="39">
        <v>126965</v>
      </c>
    </row>
    <row r="77" spans="1:2" s="15" customFormat="1" ht="13.5" customHeight="1" x14ac:dyDescent="0.2">
      <c r="A77" s="21" t="s">
        <v>140</v>
      </c>
      <c r="B77" s="39">
        <v>912326</v>
      </c>
    </row>
    <row r="78" spans="1:2" s="15" customFormat="1" ht="13.5" customHeight="1" x14ac:dyDescent="0.2">
      <c r="A78" s="21" t="s">
        <v>141</v>
      </c>
      <c r="B78" s="39">
        <v>152054</v>
      </c>
    </row>
    <row r="79" spans="1:2" s="15" customFormat="1" ht="13.5" customHeight="1" x14ac:dyDescent="0.2">
      <c r="A79" s="21" t="s">
        <v>142</v>
      </c>
      <c r="B79" s="39">
        <v>760272</v>
      </c>
    </row>
    <row r="80" spans="1:2" s="15" customFormat="1" ht="13.5" customHeight="1" x14ac:dyDescent="0.2">
      <c r="A80" s="21" t="s">
        <v>163</v>
      </c>
      <c r="B80" s="39">
        <v>152054</v>
      </c>
    </row>
    <row r="81" spans="1:2" s="15" customFormat="1" ht="13.5" customHeight="1" x14ac:dyDescent="0.2">
      <c r="A81" s="21" t="s">
        <v>164</v>
      </c>
      <c r="B81" s="39">
        <v>380136</v>
      </c>
    </row>
    <row r="82" spans="1:2" s="15" customFormat="1" ht="13.5" customHeight="1" x14ac:dyDescent="0.2">
      <c r="A82" s="21" t="s">
        <v>165</v>
      </c>
      <c r="B82" s="39">
        <v>380136</v>
      </c>
    </row>
    <row r="83" spans="1:2" s="15" customFormat="1" ht="13.5" customHeight="1" x14ac:dyDescent="0.2">
      <c r="A83" s="21" t="s">
        <v>166</v>
      </c>
      <c r="B83" s="39">
        <v>152054</v>
      </c>
    </row>
    <row r="84" spans="1:2" s="15" customFormat="1" ht="13.5" customHeight="1" thickBot="1" x14ac:dyDescent="0.25">
      <c r="A84" s="21" t="s">
        <v>167</v>
      </c>
      <c r="B84" s="39">
        <v>152054</v>
      </c>
    </row>
    <row r="85" spans="1:2" s="15" customFormat="1" ht="24" customHeight="1" thickBot="1" x14ac:dyDescent="0.25">
      <c r="A85" s="17" t="s">
        <v>24</v>
      </c>
      <c r="B85" s="18">
        <f>SUM(B74:B84)</f>
        <v>3624214</v>
      </c>
    </row>
    <row r="86" spans="1:2" ht="14.1" customHeight="1" x14ac:dyDescent="0.2">
      <c r="A86" s="5"/>
    </row>
    <row r="87" spans="1:2" ht="14.1" customHeight="1" thickBot="1" x14ac:dyDescent="0.25">
      <c r="A87" s="4" t="s">
        <v>12</v>
      </c>
      <c r="B87" s="8" t="s">
        <v>56</v>
      </c>
    </row>
    <row r="88" spans="1:2" ht="35.1" customHeight="1" thickBot="1" x14ac:dyDescent="0.25">
      <c r="A88" s="7" t="s">
        <v>36</v>
      </c>
      <c r="B88" s="11" t="s">
        <v>65</v>
      </c>
    </row>
    <row r="89" spans="1:2" s="15" customFormat="1" ht="13.5" customHeight="1" x14ac:dyDescent="0.2">
      <c r="A89" s="38" t="s">
        <v>81</v>
      </c>
      <c r="B89" s="14">
        <v>608218</v>
      </c>
    </row>
    <row r="90" spans="1:2" s="15" customFormat="1" ht="13.5" customHeight="1" x14ac:dyDescent="0.2">
      <c r="A90" s="36" t="s">
        <v>86</v>
      </c>
      <c r="B90" s="39">
        <v>152054</v>
      </c>
    </row>
    <row r="91" spans="1:2" s="15" customFormat="1" ht="13.5" customHeight="1" x14ac:dyDescent="0.2">
      <c r="A91" s="36" t="s">
        <v>87</v>
      </c>
      <c r="B91" s="39">
        <v>150926</v>
      </c>
    </row>
    <row r="92" spans="1:2" s="15" customFormat="1" ht="13.5" customHeight="1" x14ac:dyDescent="0.2">
      <c r="A92" s="36" t="s">
        <v>88</v>
      </c>
      <c r="B92" s="39">
        <v>760272</v>
      </c>
    </row>
    <row r="93" spans="1:2" s="15" customFormat="1" ht="13.5" customHeight="1" x14ac:dyDescent="0.2">
      <c r="A93" s="36" t="s">
        <v>89</v>
      </c>
      <c r="B93" s="39">
        <v>152054</v>
      </c>
    </row>
    <row r="94" spans="1:2" s="15" customFormat="1" ht="13.5" customHeight="1" x14ac:dyDescent="0.2">
      <c r="A94" s="36" t="s">
        <v>90</v>
      </c>
      <c r="B94" s="39">
        <v>152054</v>
      </c>
    </row>
    <row r="95" spans="1:2" s="15" customFormat="1" ht="13.5" customHeight="1" x14ac:dyDescent="0.2">
      <c r="A95" s="36" t="s">
        <v>91</v>
      </c>
      <c r="B95" s="39">
        <v>380136</v>
      </c>
    </row>
    <row r="96" spans="1:2" s="15" customFormat="1" ht="13.5" customHeight="1" x14ac:dyDescent="0.2">
      <c r="A96" s="36" t="s">
        <v>92</v>
      </c>
      <c r="B96" s="39">
        <v>152054</v>
      </c>
    </row>
    <row r="97" spans="1:2" s="15" customFormat="1" ht="13.5" customHeight="1" x14ac:dyDescent="0.2">
      <c r="A97" s="36" t="s">
        <v>93</v>
      </c>
      <c r="B97" s="39">
        <v>150926</v>
      </c>
    </row>
    <row r="98" spans="1:2" s="15" customFormat="1" ht="13.5" customHeight="1" x14ac:dyDescent="0.2">
      <c r="A98" s="36" t="s">
        <v>94</v>
      </c>
      <c r="B98" s="39">
        <v>380136</v>
      </c>
    </row>
    <row r="99" spans="1:2" s="15" customFormat="1" ht="13.5" customHeight="1" x14ac:dyDescent="0.2">
      <c r="A99" s="37" t="s">
        <v>95</v>
      </c>
      <c r="B99" s="39">
        <v>532190</v>
      </c>
    </row>
    <row r="100" spans="1:2" s="15" customFormat="1" ht="13.5" customHeight="1" x14ac:dyDescent="0.2">
      <c r="A100" s="37" t="s">
        <v>96</v>
      </c>
      <c r="B100" s="39">
        <v>126965</v>
      </c>
    </row>
    <row r="101" spans="1:2" s="15" customFormat="1" ht="13.5" customHeight="1" x14ac:dyDescent="0.2">
      <c r="A101" s="36" t="s">
        <v>97</v>
      </c>
      <c r="B101" s="39">
        <v>152054</v>
      </c>
    </row>
    <row r="102" spans="1:2" s="15" customFormat="1" ht="13.5" customHeight="1" x14ac:dyDescent="0.2">
      <c r="A102" s="36" t="s">
        <v>82</v>
      </c>
      <c r="B102" s="39">
        <v>608218</v>
      </c>
    </row>
    <row r="103" spans="1:2" s="15" customFormat="1" ht="13.5" customHeight="1" x14ac:dyDescent="0.2">
      <c r="A103" s="36" t="s">
        <v>98</v>
      </c>
      <c r="B103" s="39">
        <v>152054</v>
      </c>
    </row>
    <row r="104" spans="1:2" s="15" customFormat="1" ht="13.5" customHeight="1" x14ac:dyDescent="0.2">
      <c r="A104" s="36" t="s">
        <v>83</v>
      </c>
      <c r="B104" s="39">
        <v>380136</v>
      </c>
    </row>
    <row r="105" spans="1:2" s="15" customFormat="1" ht="13.5" customHeight="1" x14ac:dyDescent="0.2">
      <c r="A105" s="36" t="s">
        <v>99</v>
      </c>
      <c r="B105" s="39">
        <v>760272</v>
      </c>
    </row>
    <row r="106" spans="1:2" s="15" customFormat="1" ht="13.5" customHeight="1" x14ac:dyDescent="0.2">
      <c r="A106" s="37" t="s">
        <v>38</v>
      </c>
      <c r="B106" s="39">
        <v>152054</v>
      </c>
    </row>
    <row r="107" spans="1:2" s="15" customFormat="1" ht="13.5" customHeight="1" x14ac:dyDescent="0.2">
      <c r="A107" s="37" t="s">
        <v>100</v>
      </c>
      <c r="B107" s="39">
        <v>380136</v>
      </c>
    </row>
    <row r="108" spans="1:2" s="15" customFormat="1" ht="13.5" customHeight="1" x14ac:dyDescent="0.2">
      <c r="A108" s="37" t="s">
        <v>46</v>
      </c>
      <c r="B108" s="39">
        <v>760272</v>
      </c>
    </row>
    <row r="109" spans="1:2" s="15" customFormat="1" ht="13.5" customHeight="1" x14ac:dyDescent="0.2">
      <c r="A109" s="37" t="s">
        <v>39</v>
      </c>
      <c r="B109" s="39">
        <v>1900680</v>
      </c>
    </row>
    <row r="110" spans="1:2" s="15" customFormat="1" ht="13.5" customHeight="1" x14ac:dyDescent="0.2">
      <c r="A110" s="37" t="s">
        <v>101</v>
      </c>
      <c r="B110" s="39">
        <v>760272</v>
      </c>
    </row>
    <row r="111" spans="1:2" s="15" customFormat="1" ht="13.5" customHeight="1" x14ac:dyDescent="0.2">
      <c r="A111" s="37" t="s">
        <v>102</v>
      </c>
      <c r="B111" s="39">
        <v>760272</v>
      </c>
    </row>
    <row r="112" spans="1:2" s="15" customFormat="1" ht="13.5" customHeight="1" x14ac:dyDescent="0.2">
      <c r="A112" s="37" t="s">
        <v>103</v>
      </c>
      <c r="B112" s="39">
        <v>380136</v>
      </c>
    </row>
    <row r="113" spans="1:2" s="15" customFormat="1" ht="13.5" customHeight="1" x14ac:dyDescent="0.2">
      <c r="A113" s="37" t="s">
        <v>104</v>
      </c>
      <c r="B113" s="39">
        <v>608218</v>
      </c>
    </row>
    <row r="114" spans="1:2" s="15" customFormat="1" ht="13.5" customHeight="1" x14ac:dyDescent="0.2">
      <c r="A114" s="37" t="s">
        <v>115</v>
      </c>
      <c r="B114" s="39">
        <v>760272</v>
      </c>
    </row>
    <row r="115" spans="1:2" s="15" customFormat="1" ht="13.5" customHeight="1" x14ac:dyDescent="0.2">
      <c r="A115" s="37" t="s">
        <v>105</v>
      </c>
      <c r="B115" s="39">
        <v>608218</v>
      </c>
    </row>
    <row r="116" spans="1:2" s="15" customFormat="1" ht="13.5" customHeight="1" x14ac:dyDescent="0.2">
      <c r="A116" s="37" t="s">
        <v>49</v>
      </c>
      <c r="B116" s="39">
        <v>760272</v>
      </c>
    </row>
    <row r="117" spans="1:2" s="15" customFormat="1" ht="13.5" customHeight="1" x14ac:dyDescent="0.2">
      <c r="A117" s="37" t="s">
        <v>77</v>
      </c>
      <c r="B117" s="39">
        <v>760272</v>
      </c>
    </row>
    <row r="118" spans="1:2" s="15" customFormat="1" ht="13.5" customHeight="1" x14ac:dyDescent="0.2">
      <c r="A118" s="37" t="s">
        <v>54</v>
      </c>
      <c r="B118" s="39">
        <v>912326</v>
      </c>
    </row>
    <row r="119" spans="1:2" s="15" customFormat="1" ht="13.5" customHeight="1" x14ac:dyDescent="0.2">
      <c r="A119" s="37" t="s">
        <v>106</v>
      </c>
      <c r="B119" s="39">
        <v>152054</v>
      </c>
    </row>
    <row r="120" spans="1:2" s="15" customFormat="1" ht="13.5" customHeight="1" x14ac:dyDescent="0.2">
      <c r="A120" s="37" t="s">
        <v>107</v>
      </c>
      <c r="B120" s="39">
        <v>152054</v>
      </c>
    </row>
    <row r="121" spans="1:2" s="15" customFormat="1" ht="13.5" customHeight="1" x14ac:dyDescent="0.2">
      <c r="A121" s="37" t="s">
        <v>108</v>
      </c>
      <c r="B121" s="39">
        <v>152054</v>
      </c>
    </row>
    <row r="122" spans="1:2" s="15" customFormat="1" ht="13.5" customHeight="1" x14ac:dyDescent="0.2">
      <c r="A122" s="37" t="s">
        <v>109</v>
      </c>
      <c r="B122" s="39">
        <v>152054</v>
      </c>
    </row>
    <row r="123" spans="1:2" s="15" customFormat="1" ht="13.5" customHeight="1" x14ac:dyDescent="0.2">
      <c r="A123" s="37" t="s">
        <v>110</v>
      </c>
      <c r="B123" s="39">
        <v>380136</v>
      </c>
    </row>
    <row r="124" spans="1:2" s="15" customFormat="1" ht="13.5" customHeight="1" x14ac:dyDescent="0.2">
      <c r="A124" s="37" t="s">
        <v>111</v>
      </c>
      <c r="B124" s="39">
        <v>304109</v>
      </c>
    </row>
    <row r="125" spans="1:2" s="15" customFormat="1" ht="13.5" customHeight="1" x14ac:dyDescent="0.2">
      <c r="A125" s="37" t="s">
        <v>112</v>
      </c>
      <c r="B125" s="39">
        <v>380136</v>
      </c>
    </row>
    <row r="126" spans="1:2" s="15" customFormat="1" ht="13.5" customHeight="1" x14ac:dyDescent="0.2">
      <c r="A126" s="37" t="s">
        <v>84</v>
      </c>
      <c r="B126" s="39">
        <v>608218</v>
      </c>
    </row>
    <row r="127" spans="1:2" s="15" customFormat="1" ht="13.5" customHeight="1" x14ac:dyDescent="0.2">
      <c r="A127" s="37" t="s">
        <v>85</v>
      </c>
      <c r="B127" s="39">
        <v>760272</v>
      </c>
    </row>
    <row r="128" spans="1:2" s="15" customFormat="1" ht="13.5" customHeight="1" x14ac:dyDescent="0.2">
      <c r="A128" s="37" t="s">
        <v>113</v>
      </c>
      <c r="B128" s="39">
        <v>152054</v>
      </c>
    </row>
    <row r="129" spans="1:2" s="15" customFormat="1" ht="13.5" customHeight="1" thickBot="1" x14ac:dyDescent="0.25">
      <c r="A129" s="37" t="s">
        <v>114</v>
      </c>
      <c r="B129" s="39">
        <v>304109</v>
      </c>
    </row>
    <row r="130" spans="1:2" s="15" customFormat="1" ht="24" customHeight="1" thickBot="1" x14ac:dyDescent="0.25">
      <c r="A130" s="17" t="s">
        <v>25</v>
      </c>
      <c r="B130" s="18">
        <f>SUM(B89:B129)</f>
        <v>18751369</v>
      </c>
    </row>
    <row r="131" spans="1:2" ht="14.1" customHeight="1" x14ac:dyDescent="0.2">
      <c r="A131" s="5"/>
    </row>
    <row r="132" spans="1:2" ht="14.1" customHeight="1" thickBot="1" x14ac:dyDescent="0.25">
      <c r="A132" s="4" t="s">
        <v>13</v>
      </c>
      <c r="B132" s="8" t="s">
        <v>56</v>
      </c>
    </row>
    <row r="133" spans="1:2" ht="35.1" customHeight="1" thickBot="1" x14ac:dyDescent="0.25">
      <c r="A133" s="7" t="s">
        <v>36</v>
      </c>
      <c r="B133" s="11" t="s">
        <v>65</v>
      </c>
    </row>
    <row r="134" spans="1:2" s="15" customFormat="1" ht="13.5" customHeight="1" x14ac:dyDescent="0.2">
      <c r="A134" s="38" t="s">
        <v>168</v>
      </c>
      <c r="B134" s="14">
        <v>152054</v>
      </c>
    </row>
    <row r="135" spans="1:2" s="15" customFormat="1" ht="13.5" customHeight="1" x14ac:dyDescent="0.2">
      <c r="A135" s="36" t="s">
        <v>169</v>
      </c>
      <c r="B135" s="39">
        <v>152054</v>
      </c>
    </row>
    <row r="136" spans="1:2" s="15" customFormat="1" ht="13.5" customHeight="1" x14ac:dyDescent="0.2">
      <c r="A136" s="36" t="s">
        <v>170</v>
      </c>
      <c r="B136" s="39">
        <v>380136</v>
      </c>
    </row>
    <row r="137" spans="1:2" s="15" customFormat="1" ht="13.5" customHeight="1" x14ac:dyDescent="0.2">
      <c r="A137" s="36" t="s">
        <v>171</v>
      </c>
      <c r="B137" s="39">
        <v>126965</v>
      </c>
    </row>
    <row r="138" spans="1:2" s="15" customFormat="1" ht="13.5" customHeight="1" x14ac:dyDescent="0.2">
      <c r="A138" s="36" t="s">
        <v>172</v>
      </c>
      <c r="B138" s="39">
        <v>380136</v>
      </c>
    </row>
    <row r="139" spans="1:2" s="15" customFormat="1" ht="13.5" customHeight="1" x14ac:dyDescent="0.2">
      <c r="A139" s="36" t="s">
        <v>173</v>
      </c>
      <c r="B139" s="39">
        <v>152054</v>
      </c>
    </row>
    <row r="140" spans="1:2" s="15" customFormat="1" ht="13.5" customHeight="1" thickBot="1" x14ac:dyDescent="0.25">
      <c r="A140" s="37" t="s">
        <v>174</v>
      </c>
      <c r="B140" s="39">
        <v>152054</v>
      </c>
    </row>
    <row r="141" spans="1:2" s="15" customFormat="1" ht="24" customHeight="1" thickBot="1" x14ac:dyDescent="0.25">
      <c r="A141" s="17" t="s">
        <v>26</v>
      </c>
      <c r="B141" s="18">
        <f>SUM(B134:B140)</f>
        <v>1495453</v>
      </c>
    </row>
    <row r="142" spans="1:2" ht="14.1" customHeight="1" x14ac:dyDescent="0.2">
      <c r="A142" s="5"/>
    </row>
    <row r="143" spans="1:2" ht="14.1" customHeight="1" x14ac:dyDescent="0.2">
      <c r="A143" s="5"/>
    </row>
    <row r="144" spans="1:2" ht="14.1" customHeight="1" thickBot="1" x14ac:dyDescent="0.25">
      <c r="A144" s="4" t="s">
        <v>14</v>
      </c>
      <c r="B144" s="8" t="s">
        <v>56</v>
      </c>
    </row>
    <row r="145" spans="1:2" ht="35.1" customHeight="1" thickBot="1" x14ac:dyDescent="0.25">
      <c r="A145" s="7" t="s">
        <v>36</v>
      </c>
      <c r="B145" s="11" t="s">
        <v>65</v>
      </c>
    </row>
    <row r="146" spans="1:2" s="15" customFormat="1" ht="13.5" customHeight="1" x14ac:dyDescent="0.2">
      <c r="A146" s="22" t="s">
        <v>175</v>
      </c>
      <c r="B146" s="14">
        <v>380136</v>
      </c>
    </row>
    <row r="147" spans="1:2" s="15" customFormat="1" ht="13.5" customHeight="1" x14ac:dyDescent="0.2">
      <c r="A147" s="23" t="s">
        <v>176</v>
      </c>
      <c r="B147" s="39">
        <v>152054</v>
      </c>
    </row>
    <row r="148" spans="1:2" s="15" customFormat="1" ht="13.5" customHeight="1" x14ac:dyDescent="0.2">
      <c r="A148" s="36" t="s">
        <v>177</v>
      </c>
      <c r="B148" s="39">
        <v>304109</v>
      </c>
    </row>
    <row r="149" spans="1:2" s="15" customFormat="1" ht="13.5" customHeight="1" x14ac:dyDescent="0.2">
      <c r="A149" s="36" t="s">
        <v>132</v>
      </c>
      <c r="B149" s="39">
        <v>380136</v>
      </c>
    </row>
    <row r="150" spans="1:2" s="15" customFormat="1" ht="13.5" customHeight="1" x14ac:dyDescent="0.2">
      <c r="A150" s="36" t="s">
        <v>50</v>
      </c>
      <c r="B150" s="39">
        <v>304109</v>
      </c>
    </row>
    <row r="151" spans="1:2" s="15" customFormat="1" ht="13.5" customHeight="1" thickBot="1" x14ac:dyDescent="0.25">
      <c r="A151" s="37" t="s">
        <v>133</v>
      </c>
      <c r="B151" s="39">
        <v>528242</v>
      </c>
    </row>
    <row r="152" spans="1:2" s="15" customFormat="1" ht="24" customHeight="1" thickBot="1" x14ac:dyDescent="0.25">
      <c r="A152" s="17" t="s">
        <v>27</v>
      </c>
      <c r="B152" s="18">
        <f>SUM(B146:B151)</f>
        <v>2048786</v>
      </c>
    </row>
    <row r="153" spans="1:2" ht="14.1" customHeight="1" thickBot="1" x14ac:dyDescent="0.25">
      <c r="A153" s="5"/>
    </row>
    <row r="154" spans="1:2" s="15" customFormat="1" ht="24" customHeight="1" thickBot="1" x14ac:dyDescent="0.25">
      <c r="A154" s="19" t="s">
        <v>3</v>
      </c>
      <c r="B154" s="20">
        <f>B85+B130+B141+B152</f>
        <v>25919822</v>
      </c>
    </row>
    <row r="155" spans="1:2" ht="14.1" customHeight="1" x14ac:dyDescent="0.2">
      <c r="A155" s="5"/>
    </row>
    <row r="156" spans="1:2" ht="14.1" customHeight="1" x14ac:dyDescent="0.2">
      <c r="A156" s="4" t="s">
        <v>4</v>
      </c>
    </row>
    <row r="157" spans="1:2" ht="14.1" customHeight="1" x14ac:dyDescent="0.2">
      <c r="A157" s="5"/>
    </row>
    <row r="158" spans="1:2" ht="14.1" customHeight="1" thickBot="1" x14ac:dyDescent="0.25">
      <c r="A158" s="4" t="s">
        <v>15</v>
      </c>
      <c r="B158" s="8" t="s">
        <v>56</v>
      </c>
    </row>
    <row r="159" spans="1:2" ht="35.1" customHeight="1" thickBot="1" x14ac:dyDescent="0.25">
      <c r="A159" s="7" t="s">
        <v>36</v>
      </c>
      <c r="B159" s="11" t="s">
        <v>65</v>
      </c>
    </row>
    <row r="160" spans="1:2" s="15" customFormat="1" ht="13.5" customHeight="1" x14ac:dyDescent="0.2">
      <c r="A160" s="26" t="s">
        <v>178</v>
      </c>
      <c r="B160" s="14">
        <v>152054</v>
      </c>
    </row>
    <row r="161" spans="1:2" s="15" customFormat="1" ht="13.5" customHeight="1" x14ac:dyDescent="0.2">
      <c r="A161" s="21" t="s">
        <v>179</v>
      </c>
      <c r="B161" s="39">
        <v>760272</v>
      </c>
    </row>
    <row r="162" spans="1:2" s="15" customFormat="1" ht="13.5" customHeight="1" thickBot="1" x14ac:dyDescent="0.25">
      <c r="A162" s="21" t="s">
        <v>180</v>
      </c>
      <c r="B162" s="39">
        <v>152054</v>
      </c>
    </row>
    <row r="163" spans="1:2" s="15" customFormat="1" ht="24" customHeight="1" thickBot="1" x14ac:dyDescent="0.25">
      <c r="A163" s="17" t="s">
        <v>28</v>
      </c>
      <c r="B163" s="18">
        <f>SUM(B160:B162)</f>
        <v>1064380</v>
      </c>
    </row>
    <row r="164" spans="1:2" ht="14.1" customHeight="1" x14ac:dyDescent="0.2">
      <c r="A164" s="5"/>
    </row>
    <row r="165" spans="1:2" ht="14.1" customHeight="1" thickBot="1" x14ac:dyDescent="0.25">
      <c r="A165" s="4" t="s">
        <v>16</v>
      </c>
      <c r="B165" s="8" t="s">
        <v>56</v>
      </c>
    </row>
    <row r="166" spans="1:2" ht="35.1" customHeight="1" thickBot="1" x14ac:dyDescent="0.25">
      <c r="A166" s="7" t="s">
        <v>36</v>
      </c>
      <c r="B166" s="11" t="s">
        <v>65</v>
      </c>
    </row>
    <row r="167" spans="1:2" s="15" customFormat="1" ht="13.5" customHeight="1" x14ac:dyDescent="0.2">
      <c r="A167" s="34" t="s">
        <v>145</v>
      </c>
      <c r="B167" s="14">
        <v>317033</v>
      </c>
    </row>
    <row r="168" spans="1:2" s="15" customFormat="1" ht="13.5" customHeight="1" x14ac:dyDescent="0.2">
      <c r="A168" s="35" t="s">
        <v>181</v>
      </c>
      <c r="B168" s="39">
        <v>380136</v>
      </c>
    </row>
    <row r="169" spans="1:2" s="15" customFormat="1" ht="13.5" customHeight="1" x14ac:dyDescent="0.2">
      <c r="A169" s="35" t="s">
        <v>182</v>
      </c>
      <c r="B169" s="39">
        <v>152054</v>
      </c>
    </row>
    <row r="170" spans="1:2" s="15" customFormat="1" ht="13.5" customHeight="1" x14ac:dyDescent="0.2">
      <c r="A170" s="35" t="s">
        <v>183</v>
      </c>
      <c r="B170" s="39">
        <v>608218</v>
      </c>
    </row>
    <row r="171" spans="1:2" s="15" customFormat="1" ht="13.5" customHeight="1" x14ac:dyDescent="0.2">
      <c r="A171" s="35" t="s">
        <v>184</v>
      </c>
      <c r="B171" s="39">
        <v>608218</v>
      </c>
    </row>
    <row r="172" spans="1:2" s="15" customFormat="1" ht="13.5" customHeight="1" x14ac:dyDescent="0.2">
      <c r="A172" s="35" t="s">
        <v>146</v>
      </c>
      <c r="B172" s="39">
        <v>608218</v>
      </c>
    </row>
    <row r="173" spans="1:2" s="15" customFormat="1" ht="13.5" customHeight="1" x14ac:dyDescent="0.2">
      <c r="A173" s="35" t="s">
        <v>147</v>
      </c>
      <c r="B173" s="39">
        <v>380136</v>
      </c>
    </row>
    <row r="174" spans="1:2" s="15" customFormat="1" ht="13.5" customHeight="1" x14ac:dyDescent="0.2">
      <c r="A174" s="35" t="s">
        <v>185</v>
      </c>
      <c r="B174" s="39">
        <v>380136</v>
      </c>
    </row>
    <row r="175" spans="1:2" s="15" customFormat="1" ht="13.5" customHeight="1" x14ac:dyDescent="0.2">
      <c r="A175" s="35" t="s">
        <v>148</v>
      </c>
      <c r="B175" s="39">
        <v>380136</v>
      </c>
    </row>
    <row r="176" spans="1:2" s="15" customFormat="1" ht="13.5" customHeight="1" x14ac:dyDescent="0.2">
      <c r="A176" s="21" t="s">
        <v>55</v>
      </c>
      <c r="B176" s="39">
        <v>760272</v>
      </c>
    </row>
    <row r="177" spans="1:2" s="15" customFormat="1" ht="13.5" customHeight="1" x14ac:dyDescent="0.2">
      <c r="A177" s="21" t="s">
        <v>149</v>
      </c>
      <c r="B177" s="39">
        <v>380136</v>
      </c>
    </row>
    <row r="178" spans="1:2" s="15" customFormat="1" ht="13.5" customHeight="1" x14ac:dyDescent="0.2">
      <c r="A178" s="21" t="s">
        <v>150</v>
      </c>
      <c r="B178" s="39">
        <v>301853</v>
      </c>
    </row>
    <row r="179" spans="1:2" s="15" customFormat="1" ht="13.5" customHeight="1" x14ac:dyDescent="0.2">
      <c r="A179" s="21" t="s">
        <v>151</v>
      </c>
      <c r="B179" s="39">
        <v>253171</v>
      </c>
    </row>
    <row r="180" spans="1:2" s="15" customFormat="1" ht="13.5" customHeight="1" x14ac:dyDescent="0.2">
      <c r="A180" s="35" t="s">
        <v>152</v>
      </c>
      <c r="B180" s="39">
        <v>608218</v>
      </c>
    </row>
    <row r="181" spans="1:2" s="15" customFormat="1" ht="13.5" customHeight="1" x14ac:dyDescent="0.2">
      <c r="A181" s="35" t="s">
        <v>186</v>
      </c>
      <c r="B181" s="39">
        <v>152054</v>
      </c>
    </row>
    <row r="182" spans="1:2" s="15" customFormat="1" ht="13.5" customHeight="1" x14ac:dyDescent="0.2">
      <c r="A182" s="35" t="s">
        <v>187</v>
      </c>
      <c r="B182" s="39">
        <v>380136</v>
      </c>
    </row>
    <row r="183" spans="1:2" s="15" customFormat="1" ht="13.5" customHeight="1" x14ac:dyDescent="0.2">
      <c r="A183" s="21" t="s">
        <v>188</v>
      </c>
      <c r="B183" s="39">
        <v>380136</v>
      </c>
    </row>
    <row r="184" spans="1:2" s="15" customFormat="1" ht="13.5" customHeight="1" thickBot="1" x14ac:dyDescent="0.25">
      <c r="A184" s="21" t="s">
        <v>189</v>
      </c>
      <c r="B184" s="39">
        <v>152054</v>
      </c>
    </row>
    <row r="185" spans="1:2" s="15" customFormat="1" ht="24" customHeight="1" thickBot="1" x14ac:dyDescent="0.25">
      <c r="A185" s="17" t="s">
        <v>29</v>
      </c>
      <c r="B185" s="18">
        <f>SUM(B167:B184)</f>
        <v>7182315</v>
      </c>
    </row>
    <row r="186" spans="1:2" ht="14.1" customHeight="1" thickBot="1" x14ac:dyDescent="0.25">
      <c r="A186" s="5"/>
    </row>
    <row r="187" spans="1:2" s="15" customFormat="1" ht="24" customHeight="1" thickBot="1" x14ac:dyDescent="0.25">
      <c r="A187" s="19" t="s">
        <v>5</v>
      </c>
      <c r="B187" s="20">
        <f>B163+B185</f>
        <v>8246695</v>
      </c>
    </row>
    <row r="188" spans="1:2" ht="14.1" customHeight="1" x14ac:dyDescent="0.2">
      <c r="A188" s="4"/>
    </row>
    <row r="189" spans="1:2" ht="14.1" customHeight="1" x14ac:dyDescent="0.2">
      <c r="A189" s="4" t="s">
        <v>6</v>
      </c>
    </row>
    <row r="190" spans="1:2" ht="14.1" customHeight="1" x14ac:dyDescent="0.2">
      <c r="A190" s="5"/>
    </row>
    <row r="191" spans="1:2" ht="14.1" customHeight="1" thickBot="1" x14ac:dyDescent="0.25">
      <c r="A191" s="4" t="s">
        <v>17</v>
      </c>
      <c r="B191" s="8" t="s">
        <v>56</v>
      </c>
    </row>
    <row r="192" spans="1:2" ht="35.1" customHeight="1" thickBot="1" x14ac:dyDescent="0.25">
      <c r="A192" s="7" t="s">
        <v>36</v>
      </c>
      <c r="B192" s="11" t="s">
        <v>65</v>
      </c>
    </row>
    <row r="193" spans="1:2" s="15" customFormat="1" ht="13.5" customHeight="1" x14ac:dyDescent="0.2">
      <c r="A193" s="22" t="s">
        <v>60</v>
      </c>
      <c r="B193" s="14">
        <v>152054</v>
      </c>
    </row>
    <row r="194" spans="1:2" s="15" customFormat="1" ht="13.5" customHeight="1" x14ac:dyDescent="0.2">
      <c r="A194" s="23" t="s">
        <v>116</v>
      </c>
      <c r="B194" s="39">
        <v>380136</v>
      </c>
    </row>
    <row r="195" spans="1:2" s="15" customFormat="1" ht="13.5" customHeight="1" x14ac:dyDescent="0.2">
      <c r="A195" s="23" t="s">
        <v>117</v>
      </c>
      <c r="B195" s="39">
        <v>760272</v>
      </c>
    </row>
    <row r="196" spans="1:2" s="15" customFormat="1" ht="13.5" customHeight="1" x14ac:dyDescent="0.2">
      <c r="A196" s="23" t="s">
        <v>61</v>
      </c>
      <c r="B196" s="39">
        <v>608218</v>
      </c>
    </row>
    <row r="197" spans="1:2" s="15" customFormat="1" ht="13.5" customHeight="1" thickBot="1" x14ac:dyDescent="0.25">
      <c r="A197" s="23" t="s">
        <v>62</v>
      </c>
      <c r="B197" s="39">
        <v>608218</v>
      </c>
    </row>
    <row r="198" spans="1:2" s="15" customFormat="1" ht="24" customHeight="1" thickBot="1" x14ac:dyDescent="0.25">
      <c r="A198" s="17" t="s">
        <v>30</v>
      </c>
      <c r="B198" s="18">
        <f>SUM(B193:B197)</f>
        <v>2508898</v>
      </c>
    </row>
    <row r="199" spans="1:2" ht="14.1" customHeight="1" x14ac:dyDescent="0.2">
      <c r="A199" s="4"/>
    </row>
    <row r="200" spans="1:2" ht="14.1" customHeight="1" thickBot="1" x14ac:dyDescent="0.25">
      <c r="A200" s="4" t="s">
        <v>18</v>
      </c>
      <c r="B200" s="8" t="s">
        <v>56</v>
      </c>
    </row>
    <row r="201" spans="1:2" ht="35.1" customHeight="1" thickBot="1" x14ac:dyDescent="0.25">
      <c r="A201" s="7" t="s">
        <v>36</v>
      </c>
      <c r="B201" s="11" t="s">
        <v>65</v>
      </c>
    </row>
    <row r="202" spans="1:2" s="15" customFormat="1" ht="13.5" customHeight="1" thickBot="1" x14ac:dyDescent="0.25">
      <c r="A202" s="27"/>
      <c r="B202" s="40"/>
    </row>
    <row r="203" spans="1:2" s="15" customFormat="1" ht="24" customHeight="1" thickBot="1" x14ac:dyDescent="0.25">
      <c r="A203" s="28" t="s">
        <v>31</v>
      </c>
      <c r="B203" s="18">
        <f>SUM(B202:B202)</f>
        <v>0</v>
      </c>
    </row>
    <row r="204" spans="1:2" ht="14.1" customHeight="1" x14ac:dyDescent="0.2">
      <c r="A204" s="5"/>
    </row>
    <row r="205" spans="1:2" ht="14.1" customHeight="1" thickBot="1" x14ac:dyDescent="0.25">
      <c r="A205" s="4" t="s">
        <v>19</v>
      </c>
      <c r="B205" s="8" t="s">
        <v>56</v>
      </c>
    </row>
    <row r="206" spans="1:2" ht="35.1" customHeight="1" thickBot="1" x14ac:dyDescent="0.25">
      <c r="A206" s="7" t="s">
        <v>36</v>
      </c>
      <c r="B206" s="11" t="s">
        <v>65</v>
      </c>
    </row>
    <row r="207" spans="1:2" s="15" customFormat="1" ht="13.5" customHeight="1" x14ac:dyDescent="0.2">
      <c r="A207" s="29" t="s">
        <v>125</v>
      </c>
      <c r="B207" s="14">
        <v>150926</v>
      </c>
    </row>
    <row r="208" spans="1:2" s="15" customFormat="1" ht="13.5" customHeight="1" x14ac:dyDescent="0.2">
      <c r="A208" s="9" t="s">
        <v>118</v>
      </c>
      <c r="B208" s="39">
        <v>380136</v>
      </c>
    </row>
    <row r="209" spans="1:2" s="15" customFormat="1" ht="13.5" customHeight="1" x14ac:dyDescent="0.2">
      <c r="A209" s="9" t="s">
        <v>126</v>
      </c>
      <c r="B209" s="39">
        <v>152054</v>
      </c>
    </row>
    <row r="210" spans="1:2" s="15" customFormat="1" ht="13.5" customHeight="1" x14ac:dyDescent="0.2">
      <c r="A210" s="9" t="s">
        <v>127</v>
      </c>
      <c r="B210" s="39">
        <v>152054</v>
      </c>
    </row>
    <row r="211" spans="1:2" s="15" customFormat="1" ht="13.5" customHeight="1" x14ac:dyDescent="0.2">
      <c r="A211" s="9" t="s">
        <v>119</v>
      </c>
      <c r="B211" s="39">
        <v>380136</v>
      </c>
    </row>
    <row r="212" spans="1:2" s="15" customFormat="1" ht="13.5" customHeight="1" x14ac:dyDescent="0.2">
      <c r="A212" s="9" t="s">
        <v>120</v>
      </c>
      <c r="B212" s="39">
        <v>304109</v>
      </c>
    </row>
    <row r="213" spans="1:2" s="15" customFormat="1" ht="13.5" customHeight="1" x14ac:dyDescent="0.2">
      <c r="A213" s="9" t="s">
        <v>128</v>
      </c>
      <c r="B213" s="39">
        <v>152054</v>
      </c>
    </row>
    <row r="214" spans="1:2" s="15" customFormat="1" ht="13.5" customHeight="1" x14ac:dyDescent="0.2">
      <c r="A214" s="9" t="s">
        <v>121</v>
      </c>
      <c r="B214" s="39">
        <v>380136</v>
      </c>
    </row>
    <row r="215" spans="1:2" s="15" customFormat="1" ht="13.5" customHeight="1" x14ac:dyDescent="0.2">
      <c r="A215" s="9" t="s">
        <v>122</v>
      </c>
      <c r="B215" s="39">
        <v>760272</v>
      </c>
    </row>
    <row r="216" spans="1:2" s="15" customFormat="1" ht="13.5" customHeight="1" x14ac:dyDescent="0.2">
      <c r="A216" s="9" t="s">
        <v>123</v>
      </c>
      <c r="B216" s="39">
        <v>621902</v>
      </c>
    </row>
    <row r="217" spans="1:2" s="15" customFormat="1" ht="13.5" customHeight="1" x14ac:dyDescent="0.2">
      <c r="A217" s="30" t="s">
        <v>40</v>
      </c>
      <c r="B217" s="39">
        <v>456163</v>
      </c>
    </row>
    <row r="218" spans="1:2" s="15" customFormat="1" ht="13.5" customHeight="1" x14ac:dyDescent="0.2">
      <c r="A218" s="30" t="s">
        <v>41</v>
      </c>
      <c r="B218" s="39">
        <v>760272</v>
      </c>
    </row>
    <row r="219" spans="1:2" s="15" customFormat="1" ht="13.5" customHeight="1" x14ac:dyDescent="0.2">
      <c r="A219" s="9" t="s">
        <v>67</v>
      </c>
      <c r="B219" s="39">
        <v>760272</v>
      </c>
    </row>
    <row r="220" spans="1:2" s="15" customFormat="1" ht="13.5" customHeight="1" x14ac:dyDescent="0.2">
      <c r="A220" s="9" t="s">
        <v>51</v>
      </c>
      <c r="B220" s="39">
        <v>608218</v>
      </c>
    </row>
    <row r="221" spans="1:2" s="15" customFormat="1" ht="13.5" customHeight="1" x14ac:dyDescent="0.2">
      <c r="A221" s="9" t="s">
        <v>129</v>
      </c>
      <c r="B221" s="39">
        <v>50938</v>
      </c>
    </row>
    <row r="222" spans="1:2" s="15" customFormat="1" ht="13.5" customHeight="1" x14ac:dyDescent="0.2">
      <c r="A222" s="30" t="s">
        <v>124</v>
      </c>
      <c r="B222" s="39">
        <v>380136</v>
      </c>
    </row>
    <row r="223" spans="1:2" s="15" customFormat="1" ht="13.5" customHeight="1" x14ac:dyDescent="0.2">
      <c r="A223" s="30" t="s">
        <v>63</v>
      </c>
      <c r="B223" s="39">
        <v>190068</v>
      </c>
    </row>
    <row r="224" spans="1:2" s="15" customFormat="1" ht="13.5" customHeight="1" x14ac:dyDescent="0.2">
      <c r="A224" s="30" t="s">
        <v>130</v>
      </c>
      <c r="B224" s="39">
        <v>25089</v>
      </c>
    </row>
    <row r="225" spans="1:2" s="15" customFormat="1" ht="13.5" customHeight="1" thickBot="1" x14ac:dyDescent="0.25">
      <c r="A225" s="30" t="s">
        <v>131</v>
      </c>
      <c r="B225" s="39">
        <v>152054</v>
      </c>
    </row>
    <row r="226" spans="1:2" s="15" customFormat="1" ht="24" customHeight="1" thickBot="1" x14ac:dyDescent="0.25">
      <c r="A226" s="25" t="s">
        <v>32</v>
      </c>
      <c r="B226" s="18">
        <f>SUM(B207:B225)</f>
        <v>6816989</v>
      </c>
    </row>
    <row r="227" spans="1:2" ht="14.1" customHeight="1" thickBot="1" x14ac:dyDescent="0.25">
      <c r="A227" s="5"/>
      <c r="B227" s="50"/>
    </row>
    <row r="228" spans="1:2" s="15" customFormat="1" ht="24" customHeight="1" thickBot="1" x14ac:dyDescent="0.25">
      <c r="A228" s="19" t="s">
        <v>7</v>
      </c>
      <c r="B228" s="20">
        <f>B198+B203+B226</f>
        <v>9325887</v>
      </c>
    </row>
    <row r="229" spans="1:2" ht="14.1" customHeight="1" x14ac:dyDescent="0.2">
      <c r="A229" s="4"/>
    </row>
    <row r="230" spans="1:2" ht="14.1" customHeight="1" x14ac:dyDescent="0.2">
      <c r="A230" s="4" t="s">
        <v>8</v>
      </c>
    </row>
    <row r="231" spans="1:2" ht="14.1" customHeight="1" x14ac:dyDescent="0.2">
      <c r="A231" s="5"/>
    </row>
    <row r="232" spans="1:2" ht="14.1" customHeight="1" thickBot="1" x14ac:dyDescent="0.25">
      <c r="A232" s="4" t="s">
        <v>20</v>
      </c>
      <c r="B232" s="8" t="s">
        <v>56</v>
      </c>
    </row>
    <row r="233" spans="1:2" ht="35.1" customHeight="1" thickBot="1" x14ac:dyDescent="0.25">
      <c r="A233" s="7" t="s">
        <v>36</v>
      </c>
      <c r="B233" s="11" t="s">
        <v>65</v>
      </c>
    </row>
    <row r="234" spans="1:2" s="15" customFormat="1" ht="13.5" customHeight="1" x14ac:dyDescent="0.2">
      <c r="A234" s="26" t="s">
        <v>190</v>
      </c>
      <c r="B234" s="14">
        <v>380136</v>
      </c>
    </row>
    <row r="235" spans="1:2" s="15" customFormat="1" ht="13.5" customHeight="1" x14ac:dyDescent="0.2">
      <c r="A235" s="21" t="s">
        <v>143</v>
      </c>
      <c r="B235" s="39">
        <v>152054</v>
      </c>
    </row>
    <row r="236" spans="1:2" s="15" customFormat="1" ht="13.5" customHeight="1" x14ac:dyDescent="0.2">
      <c r="A236" s="21" t="s">
        <v>144</v>
      </c>
      <c r="B236" s="39">
        <v>836299</v>
      </c>
    </row>
    <row r="237" spans="1:2" s="15" customFormat="1" ht="13.5" customHeight="1" x14ac:dyDescent="0.2">
      <c r="A237" s="21" t="s">
        <v>42</v>
      </c>
      <c r="B237" s="39">
        <v>760272</v>
      </c>
    </row>
    <row r="238" spans="1:2" s="15" customFormat="1" ht="13.5" customHeight="1" thickBot="1" x14ac:dyDescent="0.25">
      <c r="A238" s="21" t="s">
        <v>64</v>
      </c>
      <c r="B238" s="39">
        <v>304109</v>
      </c>
    </row>
    <row r="239" spans="1:2" s="15" customFormat="1" ht="24" customHeight="1" thickBot="1" x14ac:dyDescent="0.25">
      <c r="A239" s="28" t="s">
        <v>33</v>
      </c>
      <c r="B239" s="18">
        <f>SUM(B234:B238)</f>
        <v>2432870</v>
      </c>
    </row>
    <row r="240" spans="1:2" ht="14.1" customHeight="1" x14ac:dyDescent="0.2">
      <c r="A240" s="5"/>
    </row>
    <row r="241" spans="1:2" ht="14.1" customHeight="1" thickBot="1" x14ac:dyDescent="0.25">
      <c r="A241" s="4" t="s">
        <v>21</v>
      </c>
      <c r="B241" s="8" t="s">
        <v>56</v>
      </c>
    </row>
    <row r="242" spans="1:2" ht="35.1" customHeight="1" thickBot="1" x14ac:dyDescent="0.25">
      <c r="A242" s="7" t="s">
        <v>36</v>
      </c>
      <c r="B242" s="11" t="s">
        <v>65</v>
      </c>
    </row>
    <row r="243" spans="1:2" s="15" customFormat="1" ht="13.5" customHeight="1" x14ac:dyDescent="0.2">
      <c r="A243" s="32" t="s">
        <v>153</v>
      </c>
      <c r="B243" s="14">
        <v>228082</v>
      </c>
    </row>
    <row r="244" spans="1:2" s="15" customFormat="1" ht="13.5" customHeight="1" x14ac:dyDescent="0.2">
      <c r="A244" s="24" t="s">
        <v>154</v>
      </c>
      <c r="B244" s="39">
        <v>608218</v>
      </c>
    </row>
    <row r="245" spans="1:2" s="15" customFormat="1" ht="13.5" customHeight="1" x14ac:dyDescent="0.2">
      <c r="A245" s="24" t="s">
        <v>191</v>
      </c>
      <c r="B245" s="39">
        <v>304109</v>
      </c>
    </row>
    <row r="246" spans="1:2" s="15" customFormat="1" ht="13.5" customHeight="1" x14ac:dyDescent="0.2">
      <c r="A246" s="24" t="s">
        <v>68</v>
      </c>
      <c r="B246" s="39">
        <v>380136</v>
      </c>
    </row>
    <row r="247" spans="1:2" s="15" customFormat="1" ht="13.5" customHeight="1" x14ac:dyDescent="0.2">
      <c r="A247" s="24" t="s">
        <v>192</v>
      </c>
      <c r="B247" s="39">
        <v>152054</v>
      </c>
    </row>
    <row r="248" spans="1:2" s="15" customFormat="1" ht="13.5" customHeight="1" x14ac:dyDescent="0.2">
      <c r="A248" s="24" t="s">
        <v>193</v>
      </c>
      <c r="B248" s="39">
        <v>152054</v>
      </c>
    </row>
    <row r="249" spans="1:2" s="15" customFormat="1" ht="13.5" customHeight="1" x14ac:dyDescent="0.2">
      <c r="A249" s="24" t="s">
        <v>194</v>
      </c>
      <c r="B249" s="39">
        <v>152054</v>
      </c>
    </row>
    <row r="250" spans="1:2" s="15" customFormat="1" ht="13.5" customHeight="1" x14ac:dyDescent="0.2">
      <c r="A250" s="24" t="s">
        <v>155</v>
      </c>
      <c r="B250" s="39">
        <v>380136</v>
      </c>
    </row>
    <row r="251" spans="1:2" s="15" customFormat="1" ht="13.5" customHeight="1" x14ac:dyDescent="0.2">
      <c r="A251" s="24" t="s">
        <v>156</v>
      </c>
      <c r="B251" s="39">
        <v>760272</v>
      </c>
    </row>
    <row r="252" spans="1:2" s="15" customFormat="1" ht="13.5" customHeight="1" x14ac:dyDescent="0.2">
      <c r="A252" s="24" t="s">
        <v>52</v>
      </c>
      <c r="B252" s="39">
        <v>380136</v>
      </c>
    </row>
    <row r="253" spans="1:2" s="15" customFormat="1" ht="13.5" customHeight="1" x14ac:dyDescent="0.2">
      <c r="A253" s="24" t="s">
        <v>53</v>
      </c>
      <c r="B253" s="39">
        <v>835346</v>
      </c>
    </row>
    <row r="254" spans="1:2" s="15" customFormat="1" ht="13.5" customHeight="1" thickBot="1" x14ac:dyDescent="0.25">
      <c r="A254" s="24" t="s">
        <v>195</v>
      </c>
      <c r="B254" s="39">
        <v>150926</v>
      </c>
    </row>
    <row r="255" spans="1:2" s="15" customFormat="1" ht="24" customHeight="1" thickBot="1" x14ac:dyDescent="0.25">
      <c r="A255" s="25" t="s">
        <v>34</v>
      </c>
      <c r="B255" s="18">
        <f>SUM(B243:B254)</f>
        <v>4483523</v>
      </c>
    </row>
    <row r="256" spans="1:2" ht="14.1" customHeight="1" x14ac:dyDescent="0.2">
      <c r="A256" s="5"/>
    </row>
    <row r="257" spans="1:2" ht="14.1" customHeight="1" thickBot="1" x14ac:dyDescent="0.25">
      <c r="A257" s="4" t="s">
        <v>22</v>
      </c>
      <c r="B257" s="8" t="s">
        <v>56</v>
      </c>
    </row>
    <row r="258" spans="1:2" ht="35.1" customHeight="1" thickBot="1" x14ac:dyDescent="0.25">
      <c r="A258" s="7" t="s">
        <v>36</v>
      </c>
      <c r="B258" s="11" t="s">
        <v>65</v>
      </c>
    </row>
    <row r="259" spans="1:2" s="15" customFormat="1" ht="13.5" customHeight="1" x14ac:dyDescent="0.2">
      <c r="A259" s="22" t="s">
        <v>196</v>
      </c>
      <c r="B259" s="14">
        <v>380136</v>
      </c>
    </row>
    <row r="260" spans="1:2" s="15" customFormat="1" ht="13.5" customHeight="1" x14ac:dyDescent="0.2">
      <c r="A260" s="23" t="s">
        <v>197</v>
      </c>
      <c r="B260" s="39">
        <v>152054</v>
      </c>
    </row>
    <row r="261" spans="1:2" s="15" customFormat="1" ht="13.5" customHeight="1" x14ac:dyDescent="0.2">
      <c r="A261" s="23" t="s">
        <v>198</v>
      </c>
      <c r="B261" s="39">
        <v>152054</v>
      </c>
    </row>
    <row r="262" spans="1:2" s="15" customFormat="1" ht="13.5" customHeight="1" x14ac:dyDescent="0.2">
      <c r="A262" s="23" t="s">
        <v>199</v>
      </c>
      <c r="B262" s="39">
        <v>152054</v>
      </c>
    </row>
    <row r="263" spans="1:2" s="15" customFormat="1" ht="13.5" customHeight="1" x14ac:dyDescent="0.2">
      <c r="A263" s="23" t="s">
        <v>200</v>
      </c>
      <c r="B263" s="39">
        <v>380136</v>
      </c>
    </row>
    <row r="264" spans="1:2" s="15" customFormat="1" ht="13.5" customHeight="1" x14ac:dyDescent="0.2">
      <c r="A264" s="23" t="s">
        <v>134</v>
      </c>
      <c r="B264" s="39">
        <v>912326</v>
      </c>
    </row>
    <row r="265" spans="1:2" s="15" customFormat="1" ht="13.5" customHeight="1" thickBot="1" x14ac:dyDescent="0.25">
      <c r="A265" s="23" t="s">
        <v>135</v>
      </c>
      <c r="B265" s="39">
        <v>532190</v>
      </c>
    </row>
    <row r="266" spans="1:2" s="15" customFormat="1" ht="24" customHeight="1" thickBot="1" x14ac:dyDescent="0.25">
      <c r="A266" s="25" t="s">
        <v>35</v>
      </c>
      <c r="B266" s="18">
        <f>SUM(B259:B265)</f>
        <v>2660950</v>
      </c>
    </row>
    <row r="267" spans="1:2" ht="14.1" customHeight="1" thickBot="1" x14ac:dyDescent="0.25">
      <c r="A267" s="5"/>
    </row>
    <row r="268" spans="1:2" s="15" customFormat="1" ht="24" customHeight="1" thickBot="1" x14ac:dyDescent="0.25">
      <c r="A268" s="19" t="s">
        <v>9</v>
      </c>
      <c r="B268" s="20">
        <f>B239+B255+B266</f>
        <v>9577343</v>
      </c>
    </row>
    <row r="269" spans="1:2" ht="14.1" customHeight="1" thickBot="1" x14ac:dyDescent="0.25">
      <c r="A269" s="5"/>
    </row>
    <row r="270" spans="1:2" s="15" customFormat="1" ht="24" customHeight="1" thickBot="1" x14ac:dyDescent="0.25">
      <c r="A270" s="33" t="s">
        <v>43</v>
      </c>
      <c r="B270" s="41">
        <f>B68+B154+B187+B228+B268</f>
        <v>56640206</v>
      </c>
    </row>
    <row r="271" spans="1:2" ht="14.1" customHeight="1" x14ac:dyDescent="0.2"/>
    <row r="272" spans="1:2" ht="14.1" customHeight="1" x14ac:dyDescent="0.2"/>
    <row r="273" spans="1:2" ht="14.25" x14ac:dyDescent="0.2">
      <c r="A273" s="10"/>
    </row>
    <row r="275" spans="1:2" ht="14.25" x14ac:dyDescent="0.2">
      <c r="A275" s="10"/>
      <c r="B275" s="12"/>
    </row>
    <row r="276" spans="1:2" ht="14.25" x14ac:dyDescent="0.2">
      <c r="A276" s="10"/>
      <c r="B276" s="12"/>
    </row>
    <row r="277" spans="1:2" ht="14.25" x14ac:dyDescent="0.2">
      <c r="A277" s="10"/>
      <c r="B277" s="12"/>
    </row>
    <row r="278" spans="1:2" ht="14.25" x14ac:dyDescent="0.2">
      <c r="A278" s="10"/>
      <c r="B278" s="12"/>
    </row>
    <row r="279" spans="1:2" ht="14.25" x14ac:dyDescent="0.2">
      <c r="A279" s="10"/>
      <c r="B279" s="12"/>
    </row>
  </sheetData>
  <mergeCells count="3">
    <mergeCell ref="A50:B50"/>
    <mergeCell ref="A13:B13"/>
    <mergeCell ref="A1:B1"/>
  </mergeCells>
  <phoneticPr fontId="3" type="noConversion"/>
  <pageMargins left="0.78740157480314965" right="0.78740157480314965" top="1.1811023622047245" bottom="1.1811023622047245" header="0.51181102362204722" footer="0.51181102362204722"/>
  <pageSetup paperSize="9" scale="99" firstPageNumber="19" orientation="portrait" useFirstPageNumber="1" r:id="rId1"/>
  <headerFooter alignWithMargins="0">
    <oddHeader xml:space="preserve">&amp;C&amp;"Arial,Kurzíva"&amp;12Příloha č. 3 - Rozpis rozpočtu dalších finančních prostředků z MŠMT na rok 2025 na jednotlivé školy a školská zařízení zřizovaná Olomouckým krajem a obcemi na území Olomouckého kraje </oddHeader>
    <oddFooter>&amp;L&amp;"Arial,Kurzíva"Zastupitelstvo Olomouckého kraje 23. 6. 2025
20. - Rozpis rozpočtu škol a školských zařízení v působnosti OK v roce 2025 
Příloha č. 3 - Rozpis rozpočtu dalších prostředků z MŠMT na rok 2025&amp;R&amp;"Arial,Kurzíva"Strana &amp;P (celkem 25)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další prostř. z MŠMT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Hlavičková Lucie</cp:lastModifiedBy>
  <cp:lastPrinted>2025-06-03T12:46:02Z</cp:lastPrinted>
  <dcterms:created xsi:type="dcterms:W3CDTF">2003-03-18T09:23:49Z</dcterms:created>
  <dcterms:modified xsi:type="dcterms:W3CDTF">2025-06-16T09:14:53Z</dcterms:modified>
</cp:coreProperties>
</file>