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60" yWindow="60" windowWidth="9435" windowHeight="11775"/>
  </bookViews>
  <sheets>
    <sheet name="Rozpočet účelových dotací 2019" sheetId="1" r:id="rId1"/>
  </sheets>
  <calcPr calcId="145621"/>
</workbook>
</file>

<file path=xl/calcChain.xml><?xml version="1.0" encoding="utf-8"?>
<calcChain xmlns="http://schemas.openxmlformats.org/spreadsheetml/2006/main">
  <c r="B765" i="1" l="1"/>
  <c r="B115" i="1" l="1"/>
  <c r="B118" i="1" s="1"/>
  <c r="B757" i="1"/>
  <c r="B760" i="1" s="1"/>
  <c r="B744" i="1"/>
  <c r="B739" i="1"/>
  <c r="B730" i="1"/>
  <c r="B723" i="1"/>
  <c r="B718" i="1"/>
  <c r="B709" i="1"/>
  <c r="B711" i="1" s="1"/>
  <c r="B700" i="1"/>
  <c r="B694" i="1"/>
  <c r="B685" i="1"/>
  <c r="B687" i="1" s="1"/>
  <c r="B746" i="1" l="1"/>
  <c r="B702" i="1"/>
  <c r="B732" i="1"/>
  <c r="B749" i="1" l="1"/>
  <c r="B665" i="1" l="1"/>
  <c r="B645" i="1"/>
  <c r="B627" i="1"/>
  <c r="B616" i="1"/>
  <c r="B582" i="1"/>
  <c r="B576" i="1"/>
  <c r="B556" i="1"/>
  <c r="B558" i="1" s="1"/>
  <c r="B520" i="1"/>
  <c r="B512" i="1"/>
  <c r="B505" i="1"/>
  <c r="B484" i="1"/>
  <c r="B472" i="1"/>
  <c r="B474" i="1" s="1"/>
  <c r="B618" i="1" l="1"/>
  <c r="B667" i="1"/>
  <c r="B522" i="1"/>
  <c r="B1384" i="1"/>
  <c r="B1364" i="1"/>
  <c r="B1341" i="1"/>
  <c r="B1329" i="1"/>
  <c r="B1299" i="1"/>
  <c r="B669" i="1" l="1"/>
  <c r="B1387" i="1"/>
  <c r="B1280" i="1" l="1"/>
  <c r="B1243" i="1"/>
  <c r="B1202" i="1"/>
  <c r="B1180" i="1"/>
  <c r="B1121" i="1"/>
  <c r="B1106" i="1"/>
  <c r="B1068" i="1"/>
  <c r="B991" i="1"/>
  <c r="B970" i="1"/>
  <c r="B950" i="1"/>
  <c r="B927" i="1"/>
  <c r="B842" i="1"/>
  <c r="B814" i="1"/>
  <c r="B816" i="1" s="1"/>
  <c r="B1282" i="1" l="1"/>
  <c r="B1182" i="1"/>
  <c r="B1070" i="1"/>
  <c r="B972" i="1"/>
  <c r="B1284" i="1" l="1"/>
  <c r="B1390" i="1" s="1"/>
  <c r="B86" i="1" l="1"/>
  <c r="B104" i="1" l="1"/>
  <c r="B106" i="1" s="1"/>
  <c r="B94" i="1"/>
  <c r="B96" i="1" s="1"/>
  <c r="B88" i="1" l="1"/>
  <c r="B109" i="1" s="1"/>
  <c r="B121" i="1" s="1"/>
  <c r="B393" i="1" l="1"/>
  <c r="B331" i="1"/>
  <c r="B369" i="1"/>
  <c r="B349" i="1"/>
  <c r="B236" i="1"/>
  <c r="B303" i="1"/>
  <c r="B322" i="1"/>
  <c r="B228" i="1"/>
  <c r="B292" i="1"/>
  <c r="B249" i="1"/>
  <c r="B277" i="1"/>
  <c r="B222" i="1"/>
  <c r="B187" i="1"/>
  <c r="B171" i="1"/>
  <c r="B238" i="1" l="1"/>
  <c r="B324" i="1"/>
  <c r="B371" i="1"/>
  <c r="B279" i="1"/>
  <c r="B439" i="1" l="1"/>
  <c r="B434" i="1"/>
  <c r="B424" i="1"/>
  <c r="B419" i="1"/>
  <c r="B414" i="1"/>
  <c r="B441" i="1" l="1"/>
  <c r="B426" i="1"/>
  <c r="B396" i="1"/>
  <c r="B444" i="1" l="1"/>
  <c r="B447" i="1" s="1"/>
  <c r="B146" i="1" l="1"/>
  <c r="B149" i="1" s="1"/>
  <c r="B136" i="1"/>
  <c r="B139" i="1" s="1"/>
  <c r="B152" i="1" l="1"/>
  <c r="B1442" i="1" l="1"/>
  <c r="B65" i="1"/>
  <c r="B68" i="1" s="1"/>
  <c r="B53" i="1"/>
  <c r="B44" i="1"/>
  <c r="B33" i="1"/>
  <c r="B1436" i="1" l="1"/>
  <c r="B1445" i="1" s="1"/>
  <c r="B1423" i="1"/>
  <c r="B1425" i="1" s="1"/>
  <c r="B1414" i="1"/>
  <c r="B1416" i="1" s="1"/>
  <c r="B1405" i="1"/>
  <c r="B1407" i="1" s="1"/>
  <c r="B1428" i="1" l="1"/>
  <c r="B1448" i="1" s="1"/>
  <c r="B1466" i="1"/>
  <c r="B1461" i="1"/>
  <c r="B1469" i="1" l="1"/>
  <c r="B1472" i="1" s="1"/>
  <c r="B25" i="1"/>
  <c r="B173" i="1"/>
  <c r="B374" i="1" s="1"/>
  <c r="B13" i="1" l="1"/>
  <c r="B56" i="1" s="1"/>
  <c r="B71" i="1" s="1"/>
  <c r="B382" i="1" l="1"/>
  <c r="B385" i="1" s="1"/>
  <c r="B399" i="1" s="1"/>
</calcChain>
</file>

<file path=xl/sharedStrings.xml><?xml version="1.0" encoding="utf-8"?>
<sst xmlns="http://schemas.openxmlformats.org/spreadsheetml/2006/main" count="1376" uniqueCount="687">
  <si>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</si>
  <si>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</si>
  <si>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</si>
  <si>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</si>
  <si>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</si>
  <si>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</si>
  <si>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</si>
  <si>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</si>
  <si>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</si>
  <si>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</si>
  <si>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Obec s rozšířenou působností: Jeseník</t>
  </si>
  <si>
    <t>Obec s rozšířenou působností: Olomouc</t>
  </si>
  <si>
    <t>Obec s rozšířenou působností: Šternberk</t>
  </si>
  <si>
    <t>Obec s rozšířenou působností: Uničov</t>
  </si>
  <si>
    <t>Obec s rozšířenou působností: Prostějov</t>
  </si>
  <si>
    <t>Obec s rozšířenou působností: Hranice</t>
  </si>
  <si>
    <t>Obec s rozšířenou působností: Lipník nad Bečvou</t>
  </si>
  <si>
    <t>Obec s rozšířenou působností: Přerov</t>
  </si>
  <si>
    <t>Obec s rozšířenou působností: Mohelnice</t>
  </si>
  <si>
    <t>Obec s rozšířenou působností: Šumperk</t>
  </si>
  <si>
    <t>Celkem Jeseník</t>
  </si>
  <si>
    <t>Celkem Olomouc</t>
  </si>
  <si>
    <t>Celkem Šternberk</t>
  </si>
  <si>
    <t>Celkem Uničov</t>
  </si>
  <si>
    <t>Celkem Prostějov</t>
  </si>
  <si>
    <t>Celkem Hranice</t>
  </si>
  <si>
    <t>Celkem Lipník nad Bečvou</t>
  </si>
  <si>
    <t>Celkem Přerov</t>
  </si>
  <si>
    <t>Celkem Mohelnice</t>
  </si>
  <si>
    <t>Celkem Šumperk</t>
  </si>
  <si>
    <t>Název školy</t>
  </si>
  <si>
    <t>Základní škola Česká Ves</t>
  </si>
  <si>
    <t>Základní škola Vidnava</t>
  </si>
  <si>
    <t>Mateřská škola Olomouc, Žižkovo nám. 3</t>
  </si>
  <si>
    <t>Základní škola Moravský Beroun, Opavská 128</t>
  </si>
  <si>
    <t>Základní škola Uničov, J. Haška 211</t>
  </si>
  <si>
    <t>Základní škola Němčice nad Hanou, Tyršova 360</t>
  </si>
  <si>
    <t>Dům dětí a mládeže Sportcentrum Prostějov, Olympijská 4</t>
  </si>
  <si>
    <t>Základní škola Mohelnice, Vodní 27</t>
  </si>
  <si>
    <t>Celkem obecní školství Olomouckého kraje</t>
  </si>
  <si>
    <t>ZŠ a MŠ Olomouc, Náves Svobody 41</t>
  </si>
  <si>
    <t>ZŠ a MŠ Těšetice</t>
  </si>
  <si>
    <t>ZŠ a MŠ Bělá pod Pradědem</t>
  </si>
  <si>
    <t>ZŠ a MŠ Bernartice</t>
  </si>
  <si>
    <t>ZŠ a MŠ Písečná</t>
  </si>
  <si>
    <t>ZŠ a MŠ Měrovice nad Hanou</t>
  </si>
  <si>
    <t>ZŠ a MŠ Pěnčín</t>
  </si>
  <si>
    <t>Středisko volného času DUHA Jeseník</t>
  </si>
  <si>
    <t>Základní škola Klenovice na Hané</t>
  </si>
  <si>
    <t>ZŠ a MŠ Prostějov, Kollárova ul. 4</t>
  </si>
  <si>
    <t>Základní škola Přerov, B. Němcové 16</t>
  </si>
  <si>
    <t>Základní škola Šternberk, nám. Svobody 3</t>
  </si>
  <si>
    <t>ZŠ a MŠ Sudkov</t>
  </si>
  <si>
    <t>SVČ a ZpDVPP Doris Šumperk, Komenského 9</t>
  </si>
  <si>
    <t xml:space="preserve">ZŠ a MŠ Kostelec na Hané </t>
  </si>
  <si>
    <t xml:space="preserve">ZŠ a MŠ Přemyslovice </t>
  </si>
  <si>
    <t>ZŠ a MŠ Tištín</t>
  </si>
  <si>
    <t>Základní škola Kojetín, Svatopluka Čecha 586</t>
  </si>
  <si>
    <t>v Kč</t>
  </si>
  <si>
    <t xml:space="preserve">Základní škola Vápenná </t>
  </si>
  <si>
    <t xml:space="preserve">Základní škola Hranice, Struhlovsko 1795 </t>
  </si>
  <si>
    <t>Obecní školy</t>
  </si>
  <si>
    <t>Krajské školy</t>
  </si>
  <si>
    <t>Gymnázium, Jeseník, Komenského 281</t>
  </si>
  <si>
    <t>Střední odborná škola a Střední odborné učiliště strojírenské a stavební, Jeseník, Dukelská 1240</t>
  </si>
  <si>
    <t>Odborné učiliště a Praktická škola, Lipová - lázně 458</t>
  </si>
  <si>
    <t>Střední škola gastronomie a farmářství Jeseník</t>
  </si>
  <si>
    <t xml:space="preserve">Střední průmyslová škola a Střední odborné učiliště Uničov </t>
  </si>
  <si>
    <t xml:space="preserve">Střední odborná škola Litovel, Komenského 677 </t>
  </si>
  <si>
    <t>Střední škola polytechnická, Olomouc, Rooseveltova 79</t>
  </si>
  <si>
    <t>Střední škola technická a obchodní, Olomouc, Kosinova 4</t>
  </si>
  <si>
    <t>Střední odborná škola lesnická a strojírenská  Šternberk</t>
  </si>
  <si>
    <t>Dům dětí a mládeže Olomouc</t>
  </si>
  <si>
    <t>Gymnázium Jiřího Wolkera, Prostějov, Kollárova 3</t>
  </si>
  <si>
    <t>Střední odborná škola průmyslová a Střední odborné učiliště strojírenské, Prostějov, Lidická 4</t>
  </si>
  <si>
    <t>Švehlova střední škola polytechnická Prostějov</t>
  </si>
  <si>
    <t>Střední škola a Základní škola Lipník nad Bečvou, Osecká 301</t>
  </si>
  <si>
    <t>Střední průmyslová škola Hranice</t>
  </si>
  <si>
    <t xml:space="preserve">Střední průmyslová škola stavební, Lipník nad Bečvou, Komenského sady 257 </t>
  </si>
  <si>
    <t>Střední škola elektrotechnická, Lipník nad Bečvou, Tyršova 781</t>
  </si>
  <si>
    <t>Střední škola technická, Přerov, Kouřílkova 8</t>
  </si>
  <si>
    <t>Středisko volného času ATLAS a BIOS, Přerov</t>
  </si>
  <si>
    <t>Vyšší odborná škola a Střední škola automobilní, Zábřeh, U Dráhy 6</t>
  </si>
  <si>
    <t>Střední odborná škola, Šumperk, Zemědělská 3</t>
  </si>
  <si>
    <t>Střední škola sociální péče a služeb, Zábřeh, nám. 8. května 2</t>
  </si>
  <si>
    <t>Celkem školy a školská zařízení zřizovaná Olomouckým krajem</t>
  </si>
  <si>
    <t>Celkem školy a školská zařízení v Olomouckém kraji</t>
  </si>
  <si>
    <t>Soukromé školy</t>
  </si>
  <si>
    <t>Celkem</t>
  </si>
  <si>
    <t>Celkem soukromé školy Olomouckého kraje</t>
  </si>
  <si>
    <t>ÚZ 33 049</t>
  </si>
  <si>
    <t>Soukromé odborné učiliště Velký újezd, s.r.o, Velký Újezd 321, 783 55</t>
  </si>
  <si>
    <t>Obec s rozšířenou působností: Zábřeh</t>
  </si>
  <si>
    <t>Celkem Zábřeh</t>
  </si>
  <si>
    <t>ÚZ 33 354</t>
  </si>
  <si>
    <t>Celkem školy zřízované Olomouckým krajem</t>
  </si>
  <si>
    <t>Základní škola Uničov, Pionýrů 685</t>
  </si>
  <si>
    <t>Střední škola zemědělská, Přerov, Osmek 47</t>
  </si>
  <si>
    <t>Střední škola gastronomie a služeb , Přerov, Šířava 7</t>
  </si>
  <si>
    <t>Střední škola logistiky a chemie, Olomouc, U Hradiska 29</t>
  </si>
  <si>
    <t>ÚZ 33 166</t>
  </si>
  <si>
    <t>ÚZ 33 069</t>
  </si>
  <si>
    <t>Pedagogicko-psychologická poradna Olomouc a Speciální pedagogické centrum Olomouckého kraje, Olomouc, U Sportovní haly 1a</t>
  </si>
  <si>
    <t>Základní škola a Mateřská škola logopedická Olomouc, třída Svornosti 37/900, Olomouc</t>
  </si>
  <si>
    <t>Soukromá střední odborná škola Hranice, s.r.o., Jaselská 832, Hranice</t>
  </si>
  <si>
    <t>Základní škola pro žáky se specifickými poruchami učení a mateřské škola logopedická Schola Viva, o.p.s., Erbenova 16, Šumperk</t>
  </si>
  <si>
    <t>Střední škola technická a zemědělská Mohelnice, 1. máje 2</t>
  </si>
  <si>
    <t>Obec s rozšířenou působností: Litovel</t>
  </si>
  <si>
    <t>ZŠ a MŠ Náklo</t>
  </si>
  <si>
    <t>Základní škola Vilémov</t>
  </si>
  <si>
    <t>Celkem Litovel</t>
  </si>
  <si>
    <t>ZŠ a MŠ Bohuňovice</t>
  </si>
  <si>
    <t>ZŠ a MŠ Bystročice</t>
  </si>
  <si>
    <t>ZŠ a MŠ Dub nad Moravou</t>
  </si>
  <si>
    <t>ZŠ a MŠ Grygov</t>
  </si>
  <si>
    <t>ZŠ a MŠ Horka nad Moravou, Lidická 9</t>
  </si>
  <si>
    <t>ZŠ a MŠ Lutín, Školní 80</t>
  </si>
  <si>
    <t>ZŠ a MŠ Olomouc, Demlova 18</t>
  </si>
  <si>
    <t>ZŠ a MŠ Olomouc-Nemilany, Raisova 1</t>
  </si>
  <si>
    <t>Fakultní základní škola Olomouc, Tererovo nám. 1</t>
  </si>
  <si>
    <t>Základní škola Olomouc, Zeyerova 28</t>
  </si>
  <si>
    <t>ZŠ a MŠ Přáslavice</t>
  </si>
  <si>
    <t>Základní škola Štěpánov, Dolní 78</t>
  </si>
  <si>
    <t xml:space="preserve">Masarykova ZŠ a MŠ Velká Bystřice, 8. května 67 </t>
  </si>
  <si>
    <t>ZŠ a MŠ Libavá, Náměstí 150, 783 07 Město Libavá</t>
  </si>
  <si>
    <t>Základní škola Uničov, U stadionu 849</t>
  </si>
  <si>
    <t>Obec s rozšířenou působností: Konice</t>
  </si>
  <si>
    <t>Celkem Konice</t>
  </si>
  <si>
    <t xml:space="preserve">ZŠ a MŠ Bedihošť </t>
  </si>
  <si>
    <t xml:space="preserve">Základní škola Brodek u Prostějova, Císařská 65 </t>
  </si>
  <si>
    <t xml:space="preserve">Základní škola Hrubčice </t>
  </si>
  <si>
    <t>Základní škola Krumsín</t>
  </si>
  <si>
    <t>Masarykova ZŠ a MŠ Nezamyslice, 1. máje 234</t>
  </si>
  <si>
    <t>ZŠ a MŠ Olšany u Prostějova</t>
  </si>
  <si>
    <t>Základní škola Plumlov, Rudé armády 300</t>
  </si>
  <si>
    <t>Základní škola Prostějov, ul. E. Valenty 52</t>
  </si>
  <si>
    <t>Základní škola Prostějov, ul. Vl. Majakovského 1</t>
  </si>
  <si>
    <t>ZŠ a MŠ Prostějov, Melantrichova ul. 60</t>
  </si>
  <si>
    <t>ZŠ a MŠ Určice</t>
  </si>
  <si>
    <t>ZŠ a MŠ Bělotín</t>
  </si>
  <si>
    <t>Základní škola Hranice, tř. 1. máje 357</t>
  </si>
  <si>
    <t>Základní škola Lipník nad Bečvou, Osecká 315</t>
  </si>
  <si>
    <t>Základní škola Přerov, Hranická 14</t>
  </si>
  <si>
    <t>Základní škola Přerov, Trávník 27</t>
  </si>
  <si>
    <t>ZŠ a MŠ Bušín</t>
  </si>
  <si>
    <t xml:space="preserve">ZŠ a MŠ Ruda nad Moravou-Hrabenov, Školní 175 </t>
  </si>
  <si>
    <t>Základní škola Šumperk, dr. E. Beneše 1</t>
  </si>
  <si>
    <t>Základní škola Šumperk, Šumavská 21</t>
  </si>
  <si>
    <t>ZŠ a MŠ Bohuslavice</t>
  </si>
  <si>
    <t>ZŠ a MŠ Brníčko</t>
  </si>
  <si>
    <t>ZŠ a MŠ Dubicko, Zábřežská 143</t>
  </si>
  <si>
    <t xml:space="preserve">ZŠ a MŠ Jedlí </t>
  </si>
  <si>
    <t>ZŠ a MŠ Leština, 7. května 134</t>
  </si>
  <si>
    <t>ZŠ a MŠ Lukavice</t>
  </si>
  <si>
    <t>Střední zdravotnická škola, Hranice, Nová 1820</t>
  </si>
  <si>
    <t>Střední škola polygrafická, Olomouc, Střední novosadská 87/53, Nové Sady</t>
  </si>
  <si>
    <t>ÚZ 33 070</t>
  </si>
  <si>
    <t>ÚZ 33 071</t>
  </si>
  <si>
    <t>Dotace na rozvojový program Vzdělávací programy paměťových institucí do škol</t>
  </si>
  <si>
    <t>Střední škola železniční, technická a služeb, Šumperk, Gen. Krátkého 30</t>
  </si>
  <si>
    <t>Základní škola Pivín</t>
  </si>
  <si>
    <t>Základní umělecká škola, Potštát 36</t>
  </si>
  <si>
    <t>ZŠ Jeseník</t>
  </si>
  <si>
    <t>ZŠ a MŠ Potštát</t>
  </si>
  <si>
    <t xml:space="preserve">ZŠ a MŠ Ústí </t>
  </si>
  <si>
    <t>ZŠ a MŠ Hvozd</t>
  </si>
  <si>
    <t>ZŠ a MŠ Kladky</t>
  </si>
  <si>
    <t>ZŠ a Gymnázium města Konice</t>
  </si>
  <si>
    <t>Základní škola Lipník nad Bečvou, Hranická</t>
  </si>
  <si>
    <t>ZŠ a MŠ Loučka</t>
  </si>
  <si>
    <t>ZŠ a MŠ Osek</t>
  </si>
  <si>
    <t>ZŠ a MŠ Soběchleby</t>
  </si>
  <si>
    <t>ZŠ, MŠ, ŠJ a ŠD Bouzov</t>
  </si>
  <si>
    <t>ZŠ a MŠ Násobůrky</t>
  </si>
  <si>
    <t>ZŠ a MŠ Luká</t>
  </si>
  <si>
    <t>ZŠ a MŠ Pňovice</t>
  </si>
  <si>
    <t>ZŠ Senice na Hané</t>
  </si>
  <si>
    <t>ZŠ a MŠ Střeň</t>
  </si>
  <si>
    <t>ZŠ a MŠ Maletín</t>
  </si>
  <si>
    <t>ZŠ Nová Hradečná</t>
  </si>
  <si>
    <t>ZŠ Paseka</t>
  </si>
  <si>
    <t>ZŠ Karla st. Ze Žerotína Bludov</t>
  </si>
  <si>
    <t>ZŠ a MŠ Bohdíkov</t>
  </si>
  <si>
    <t>ZŠ Bohutín</t>
  </si>
  <si>
    <t>ZˇA a MŠ Bratrušov</t>
  </si>
  <si>
    <t>ZŠ a MŠ Nový Malín</t>
  </si>
  <si>
    <t>ZŠ a MŠ Oskava</t>
  </si>
  <si>
    <t>ZŠ a MŠ Písařov</t>
  </si>
  <si>
    <t>ZŠ a MŠ Údolí Desné</t>
  </si>
  <si>
    <t>ZŠ a MŠ Hoštějn</t>
  </si>
  <si>
    <t>ZŠ a MŠ Jestřebí</t>
  </si>
  <si>
    <t>ZŠ a MŠ Kamenná</t>
  </si>
  <si>
    <t>ZŠ a MŠ Rohle</t>
  </si>
  <si>
    <t>ZŠ a MŠ Rovensko</t>
  </si>
  <si>
    <t>ZŠ a MŠ Svébohov</t>
  </si>
  <si>
    <t>ZŠ a MŠ Štíty</t>
  </si>
  <si>
    <t>ZŠ Zábřeh, Školská 406/11</t>
  </si>
  <si>
    <t>ZŠ a DDM Krasohled Zábřeh, Severovýchod 484/26</t>
  </si>
  <si>
    <t>ZŠ a MŠ Zvole</t>
  </si>
  <si>
    <t>ZŠ a MŠ Beňov</t>
  </si>
  <si>
    <t>ZŠ Kojetín, Sv.Čecha 586</t>
  </si>
  <si>
    <t>ZŠ a MŠ Křenovice</t>
  </si>
  <si>
    <t>ZŠ a MŠ Lobodice</t>
  </si>
  <si>
    <t>ZŠ a MŠ Měrovice</t>
  </si>
  <si>
    <t>ZŠ a MŠ Pavlovice</t>
  </si>
  <si>
    <t>ZŠ Přerov Svisle 13</t>
  </si>
  <si>
    <t>ZŠ Přerov U tenisu 4</t>
  </si>
  <si>
    <t>ZŠ a MŠ Tovačov</t>
  </si>
  <si>
    <t>Jubilejní Masarykova ZŠ a MŠ Drahany</t>
  </si>
  <si>
    <t>ZŠ Klenovice</t>
  </si>
  <si>
    <t>ZŠ a MŠ Laškov</t>
  </si>
  <si>
    <t>ZŠ a MŠ Mostkovice</t>
  </si>
  <si>
    <t>ZŠ a MŠ Myslejovice</t>
  </si>
  <si>
    <t>Základní škola Prostějov, Dr. Horáka 24</t>
  </si>
  <si>
    <t>ZŠ Protivanov</t>
  </si>
  <si>
    <t>ZŠ Zd. Kaprálové a MŠ Vrbátky</t>
  </si>
  <si>
    <t xml:space="preserve">ZŠ a MŠ Vrchoslavice </t>
  </si>
  <si>
    <t>ZŠ a MŠ Blatec</t>
  </si>
  <si>
    <t>ZŠ Hlubočky</t>
  </si>
  <si>
    <t>ZŠ Hlubočky-Mariánské Údolí</t>
  </si>
  <si>
    <t>ZŠ a MŠ Hněvotín</t>
  </si>
  <si>
    <t>ZŠ a MŠ kožušany-Tážaly</t>
  </si>
  <si>
    <t>ZŠ a MŠ Loučany</t>
  </si>
  <si>
    <t>ZŠ a MŠ Náměšť</t>
  </si>
  <si>
    <t>ZŠ a MŠ Olomouc, Dvorského 33</t>
  </si>
  <si>
    <t>Fakultní základní škola Olomouc, Hálkova 4</t>
  </si>
  <si>
    <t>ZŠ a MŠ Skrbeň</t>
  </si>
  <si>
    <t>ZŠ a MŠ Slatinice</t>
  </si>
  <si>
    <t>ZŠ a MŠ Tršice</t>
  </si>
  <si>
    <t>ZŠ Hustopeče nad Bečvou</t>
  </si>
  <si>
    <t>ZŠ Mikulovice</t>
  </si>
  <si>
    <t>ZŠ a MŠ Pavlovice u Přerova</t>
  </si>
  <si>
    <t>ZŠ a MŠ Kostelec na Hané</t>
  </si>
  <si>
    <t>Gymnázium Jana Opletala, Litovel, Opletalova 189</t>
  </si>
  <si>
    <t>Gymnázium, Olomouc, Čajkovského 9</t>
  </si>
  <si>
    <t>Gymnázium Jakuba Škody, Přerov, Komenského 29</t>
  </si>
  <si>
    <t>Gymnázium, Kojetín, Svatopluka Čecha 683</t>
  </si>
  <si>
    <t>Gymnázium, Šumperk, Masarykovo náměstí 8</t>
  </si>
  <si>
    <t>Gymnázium, Zábřeh, náměstí Osvobození 20</t>
  </si>
  <si>
    <t>Vyšší odborná škola a Střední průmyslová škola elektrotechnická, Olomouc, Božetěchova 3</t>
  </si>
  <si>
    <t>Gymnázium Jana Blahoslava a Střední pedagogická škola, Přerov, Denisova 3</t>
  </si>
  <si>
    <t>Vyšší odborná škola a Střední průmyslová škola, Šumperk, Gen. Krátkého 1</t>
  </si>
  <si>
    <t>Střední odborná škola Hranice, školská právnická osoba, Jaselská 832</t>
  </si>
  <si>
    <t>Střední odborná škola a Střední odborné učiliště služeb Velký újezd, s.r.o, Velký Újezd 321, 783 55</t>
  </si>
  <si>
    <t>Střední škola, Základní škola a Mateřská škola Prostějov, Komenského 10</t>
  </si>
  <si>
    <t>Vyšší odborná škola a Střední průmyslová škola, Gen. Krátkého 1, Šumperk</t>
  </si>
  <si>
    <t>Sigmundova střední škola strojírenská Lutín, Jana Sigmunda 242</t>
  </si>
  <si>
    <t>Střední odborná škola Prostějov, nám. Edmunda Hesserla 30/1</t>
  </si>
  <si>
    <t>Slovanské gymnázium, Olomouc, tř. Jiřího z Poděbrad 13</t>
  </si>
  <si>
    <t xml:space="preserve">Gymnázium,  Olomouc - Hejčín, Tomkova 45 </t>
  </si>
  <si>
    <t xml:space="preserve">Gymnázium, Šternberk, Horní náměstí 5 </t>
  </si>
  <si>
    <t xml:space="preserve">Gymnázium, Hranice, Zborovská 293 </t>
  </si>
  <si>
    <t>ZŠ a MŠ Olomouc, Nedvědova 17</t>
  </si>
  <si>
    <t>Základní škola Šternberk, Svatoplukova 7</t>
  </si>
  <si>
    <t>Základní škola Hranice, Šromotovo nám. 177</t>
  </si>
  <si>
    <t xml:space="preserve">Základní škola Šumperk, 8. května 63 </t>
  </si>
  <si>
    <t>ZŠ a MŠ Prostějov, Palackého třída 14</t>
  </si>
  <si>
    <t>Základní škola a gymnázium Konice, Tyršova 609</t>
  </si>
  <si>
    <t>Reálné gymnázium a základní škola Prostějov, Studentská 2</t>
  </si>
  <si>
    <t xml:space="preserve">ZŠ a MŠ Černá Voda </t>
  </si>
  <si>
    <t xml:space="preserve">Základní škola Mikulovice, Hlavní 346 </t>
  </si>
  <si>
    <t xml:space="preserve">ZŠ a MŠ Skorošice </t>
  </si>
  <si>
    <t xml:space="preserve">ZŠ a MŠ Stará Červená Voda </t>
  </si>
  <si>
    <t>Základní škola Zlaté Hory</t>
  </si>
  <si>
    <t xml:space="preserve">Základní škola Bílá Lhota </t>
  </si>
  <si>
    <t>ZŠ a MŠ Haňovice</t>
  </si>
  <si>
    <t xml:space="preserve">Základní škola Loštice, Komenského 17 </t>
  </si>
  <si>
    <t>Základní škola Moravičany</t>
  </si>
  <si>
    <t>Základní škola Doloplazy</t>
  </si>
  <si>
    <t>ZŠ a MŠ Majetín, Školní 126</t>
  </si>
  <si>
    <t>ZŠ a MŠ Olomouc, M. Gorkého 39</t>
  </si>
  <si>
    <t>Základní škola Velký Týnec</t>
  </si>
  <si>
    <t>ZŠ a MŠ Velký Újezd</t>
  </si>
  <si>
    <t>ZŠ a MŠ Ptení</t>
  </si>
  <si>
    <t>ZŠ a MŠ Kokory</t>
  </si>
  <si>
    <t xml:space="preserve">ZŠ a MŠ Stará Ves </t>
  </si>
  <si>
    <t>ZŠ a MŠ Troubky, Dědina 10</t>
  </si>
  <si>
    <t>ZŠ a MŠ Huzová</t>
  </si>
  <si>
    <t>ZŠ a MŠ Jívová</t>
  </si>
  <si>
    <t>Základní škola Šternberk, Dr. Hrubého 2</t>
  </si>
  <si>
    <t xml:space="preserve">ZŠ a MŠ Jindřichov </t>
  </si>
  <si>
    <t xml:space="preserve">ZŠ a MŠ Olšovec </t>
  </si>
  <si>
    <t xml:space="preserve">ZŠ a MŠ Opatovice </t>
  </si>
  <si>
    <t>ZŠ a MŠ Partutovice</t>
  </si>
  <si>
    <t xml:space="preserve">ZŠ a MŠ Všechovice </t>
  </si>
  <si>
    <t>ZŠ a MŠ Týn nad Bečvou, náves B. Smetany 195</t>
  </si>
  <si>
    <t xml:space="preserve">ZŠ a MŠ Lipová </t>
  </si>
  <si>
    <t xml:space="preserve">ZŠ a MŠ Hanušovice, Hlavní 145 </t>
  </si>
  <si>
    <t>ZŠ a MŠ Hrabišín</t>
  </si>
  <si>
    <t>ZŠ a MŠ Jindřichov</t>
  </si>
  <si>
    <t>Základní škola Libina</t>
  </si>
  <si>
    <t xml:space="preserve">ZŠ a MŠ Loučná nad Desnou </t>
  </si>
  <si>
    <t xml:space="preserve">ZŠ a MŠ Staré Město, Nádražní 77 </t>
  </si>
  <si>
    <t>Základní škola Šumperk, Sluneční 38</t>
  </si>
  <si>
    <t>Základní škola Šumperk, Vrchlického 22</t>
  </si>
  <si>
    <t>ZŠ s MŠ Velké Losiny, Osvobození 350</t>
  </si>
  <si>
    <t xml:space="preserve">Základní škola Dlouhá Loučka, Šumvaldská 220 </t>
  </si>
  <si>
    <t xml:space="preserve">Základní škola Šumvald </t>
  </si>
  <si>
    <t>Základní škola Troubelice</t>
  </si>
  <si>
    <t>ZŠ a MŠ Hrabová</t>
  </si>
  <si>
    <t xml:space="preserve">ZŠ a MŠ Kolšov </t>
  </si>
  <si>
    <t xml:space="preserve">ZŠ a MŠ Lesnice </t>
  </si>
  <si>
    <t>Základní škola Postřelmov</t>
  </si>
  <si>
    <t>Základní škola a Mateřská škola Sluníčko s.r.o. Lipník nad Bečvou</t>
  </si>
  <si>
    <t>ÚZ 33 068</t>
  </si>
  <si>
    <t>Základní škola Přerov, Želatovská 8</t>
  </si>
  <si>
    <t>ZŠ a MŠ Osek nad Bečvou</t>
  </si>
  <si>
    <t xml:space="preserve">Podpora odborného vzdělávání </t>
  </si>
  <si>
    <t>Rozpočet na rok 2019</t>
  </si>
  <si>
    <t>Částečné vyrovnání mezikrajových rozdílů v odměňování pedagogických pracovníků mateřských, základních a středních škol, konzervatoří a školních družin v roce 2019</t>
  </si>
  <si>
    <t>ÚZ 33 076</t>
  </si>
  <si>
    <t>Mateřská škola Česká Ves, Jesenická 98</t>
  </si>
  <si>
    <t>Mateřská škola Česká Ves, Holanova 417</t>
  </si>
  <si>
    <t>Mateřská škola Javorník, Míru 356</t>
  </si>
  <si>
    <t>Mateřská škola Javorník, Polská 488</t>
  </si>
  <si>
    <t>Základní škola Javorník, Školní 72</t>
  </si>
  <si>
    <t xml:space="preserve">Mateřská škola Jeseník, Křížkovského 1217 </t>
  </si>
  <si>
    <t>Mateřská škola Jeseník, Jiráskova 799</t>
  </si>
  <si>
    <t>Mateřská škola Kopretina Jeseník, Tyršova 307</t>
  </si>
  <si>
    <t>Mateřská škola Jeseník, Karla Čapka</t>
  </si>
  <si>
    <t>Základní škola Jeseník, Nábřežní 413</t>
  </si>
  <si>
    <t>ZŠ a MŠ Kobylá nad Vidnavkou</t>
  </si>
  <si>
    <t>ZŠ a MŠ J. Schrotha,  Lipová - lázně</t>
  </si>
  <si>
    <t xml:space="preserve">Mateřská škola Široký Brod </t>
  </si>
  <si>
    <t>Mateřská škola Mikulovice</t>
  </si>
  <si>
    <t>ZŠ a MŠ Supíkovice</t>
  </si>
  <si>
    <t>Mateřská škola Uhelná</t>
  </si>
  <si>
    <t>Mateřská škola Vápenná</t>
  </si>
  <si>
    <t xml:space="preserve">Mateřská škola Velká Kraš </t>
  </si>
  <si>
    <t xml:space="preserve">Mateřská škola Velké Kunětice </t>
  </si>
  <si>
    <t xml:space="preserve">Mateřská škola Vidnava </t>
  </si>
  <si>
    <t>Mateřská škola Vlčice</t>
  </si>
  <si>
    <t>Mateřská škola Zlaté Hory, Nádražní 306</t>
  </si>
  <si>
    <t>Mateřská škola Žulová</t>
  </si>
  <si>
    <t>Základní škola Žulová</t>
  </si>
  <si>
    <t xml:space="preserve">Mateřská škola Bílá Lhota </t>
  </si>
  <si>
    <t>ZŠ a MŠ Červenka, Komenského 31</t>
  </si>
  <si>
    <t>ZŠ a MŠ Cholina</t>
  </si>
  <si>
    <t>Mateřská škola Litovel, Frištenského 917</t>
  </si>
  <si>
    <t>Mateřská škola Litovel, Gemerská 506</t>
  </si>
  <si>
    <t>Základní škola Litovel, Jungmannova 655</t>
  </si>
  <si>
    <t xml:space="preserve">ZŠ a MŠ Litovel, Nasobůrky 91 </t>
  </si>
  <si>
    <t>Základní škola Litovel, Vítězná 1250</t>
  </si>
  <si>
    <t xml:space="preserve">ZŠ a MŠ Luká </t>
  </si>
  <si>
    <t>Mateřská škola Senice na Hané, Nádražní 350</t>
  </si>
  <si>
    <t>Základní škola Senice na Hané, Žižkov 300</t>
  </si>
  <si>
    <t>Mateřská škola Slavětín</t>
  </si>
  <si>
    <t xml:space="preserve">ZŠ a MŠ Střeň </t>
  </si>
  <si>
    <t>Mateřská škola Vilémov</t>
  </si>
  <si>
    <t>ZŠ a MŠ Bělkovice-Lašťany</t>
  </si>
  <si>
    <t>Mateřská škola Bukovany</t>
  </si>
  <si>
    <t xml:space="preserve">ZŠ a MŠ Bystrovany </t>
  </si>
  <si>
    <t>ZŠ a MŠ Daskabát</t>
  </si>
  <si>
    <t>ZŠ a MŠ Dolany</t>
  </si>
  <si>
    <t>Mateřská škola Doloplazy</t>
  </si>
  <si>
    <t>ZŠ a MŠ Drahanovice</t>
  </si>
  <si>
    <t>Základní škola Hlubočky, Olomoucká 116</t>
  </si>
  <si>
    <t xml:space="preserve">Základní škola Hlubočky-Mariánské Údoli, Olomoucká 355 </t>
  </si>
  <si>
    <t xml:space="preserve">Mateřská škola Hlubočky, Boční 437 </t>
  </si>
  <si>
    <t>Mateřská škola Hlubočky, Dukelských hrdinů 220</t>
  </si>
  <si>
    <t xml:space="preserve">Mateřská škola Hlušovice </t>
  </si>
  <si>
    <t>ZŠ a MŠ Charváty</t>
  </si>
  <si>
    <t>ZŠ a MŠ Kožušany-Tážaly</t>
  </si>
  <si>
    <t xml:space="preserve">Mateřská škola Krčmaň </t>
  </si>
  <si>
    <t>ZŠ a MŠ Křelov, Lipové nám. 18</t>
  </si>
  <si>
    <t>Mateřská škola Liboš</t>
  </si>
  <si>
    <t>Mateřská škola Luběnice</t>
  </si>
  <si>
    <t>Mateřská škola Mrsklesy</t>
  </si>
  <si>
    <t>ZŠ a MŠ Náměšť na Hané, Komenského 283</t>
  </si>
  <si>
    <t>Základní škola Olomouc, Fr. Stupky 16</t>
  </si>
  <si>
    <t>Základní škola Olomouc, Gagarinova 19</t>
  </si>
  <si>
    <t>Základní škola Olomouc, Heyrovského 33</t>
  </si>
  <si>
    <t>Fakultní ZŠ a MŠ Olomouc, Holečkova 10</t>
  </si>
  <si>
    <t>Základní škola Olomouc, Mozartova 48</t>
  </si>
  <si>
    <t xml:space="preserve">Základní škola Olomouc, 8. května 29 </t>
  </si>
  <si>
    <t>Fakultní ZŠ a MŠ Olomouc, Rožňavská 21</t>
  </si>
  <si>
    <t>ZŠ a MŠ Olomouc, Řezníčkova 1</t>
  </si>
  <si>
    <t>ZŠ a MŠ Olomouc, Svatoplukova 11</t>
  </si>
  <si>
    <t>Základní škola Olomouc, tř. Spojenců 8</t>
  </si>
  <si>
    <t>Mateřská škola Olomouc, Dělnická 17b</t>
  </si>
  <si>
    <t>Mateřská škola Olomouc, Helsinská 11</t>
  </si>
  <si>
    <t>Mateřská škola Olomouc, I. Herrmanna 1</t>
  </si>
  <si>
    <t>Mateřská škola Olomouc, Jílová 41</t>
  </si>
  <si>
    <t>Mateřská škola Olomouc, kpt. Nálepky 10</t>
  </si>
  <si>
    <t>Mateřská škola Olomouc, Michalské stromořadí 11</t>
  </si>
  <si>
    <t>Mateřská škola Olomouc, Mozartova 6</t>
  </si>
  <si>
    <t>Mateřská škola Olomouc, Rooseveltova 101</t>
  </si>
  <si>
    <t>Mateřská škola Olomouc, Škrétova 2</t>
  </si>
  <si>
    <t>Mateřská škola Olomouc, Wolkerova 34</t>
  </si>
  <si>
    <t>Mateřská škola Olomouc, Zeyerova 23</t>
  </si>
  <si>
    <t>ZŠ a MŠ Příkazy</t>
  </si>
  <si>
    <t xml:space="preserve">ZŠ a MŠ Samotišky </t>
  </si>
  <si>
    <t>Mateřská škola Suchonice</t>
  </si>
  <si>
    <t>Mateřská škola Štěpánov, Sídliště 555</t>
  </si>
  <si>
    <t xml:space="preserve">Mateřská škola Štěpánov-Moravská Huzová </t>
  </si>
  <si>
    <t>Mateřská škola Toveř</t>
  </si>
  <si>
    <t>Mateřská škola Ústín</t>
  </si>
  <si>
    <t>Mateřská škola Velký Týnec</t>
  </si>
  <si>
    <t xml:space="preserve">Základní škola Věrovany </t>
  </si>
  <si>
    <t>Mateřská škola Věrovany</t>
  </si>
  <si>
    <t xml:space="preserve">ZŠ a MŠ Babice </t>
  </si>
  <si>
    <t xml:space="preserve">Mateřská škola Domašov nad Bystřicí </t>
  </si>
  <si>
    <t>Mateřská škola Domašov u Šternberka</t>
  </si>
  <si>
    <t>Mateřská škola Hnojice</t>
  </si>
  <si>
    <t xml:space="preserve">Mateřská škola Lužice </t>
  </si>
  <si>
    <t>ZŠ a MŠ Mladějovice</t>
  </si>
  <si>
    <t xml:space="preserve">Mateřská škola Moravský Beroun, nám. 9.května 595 </t>
  </si>
  <si>
    <t>ZŠ a MŠ Štarnov</t>
  </si>
  <si>
    <t>Mateřská škola Šternberk, Komenského 44</t>
  </si>
  <si>
    <t>Mateřská škola Šternberk, Nádražní 7</t>
  </si>
  <si>
    <t>Mateřská škola Šternberk, Světlov 21</t>
  </si>
  <si>
    <t>ZŠ a MŠ Žerotín</t>
  </si>
  <si>
    <t>Mateřská škola Dlouhá Loučka, 1.máje 31</t>
  </si>
  <si>
    <t>ZŠ a MŠ Medlov</t>
  </si>
  <si>
    <t>Základní škola Nová Hradečná</t>
  </si>
  <si>
    <t xml:space="preserve">Mateřská škola Nová Hradečná </t>
  </si>
  <si>
    <t>Základní škola Paseka</t>
  </si>
  <si>
    <t>Mateřská škola Paseka</t>
  </si>
  <si>
    <t>Mateřská škola Šumvald</t>
  </si>
  <si>
    <t>Mateřská škola Troubelice</t>
  </si>
  <si>
    <t>ZŠ a MŠ Újezd</t>
  </si>
  <si>
    <t>Mateřská škola Uničov, Komenského 680</t>
  </si>
  <si>
    <t>Základní škola Bohuslavice</t>
  </si>
  <si>
    <t xml:space="preserve">ZŠ a MŠ T. G. Masaryka Brodek u Konice </t>
  </si>
  <si>
    <t xml:space="preserve">Masarykova jubilejní ZŠ a MŠ Horní Štěpánov </t>
  </si>
  <si>
    <t>ZŠ a MŠ Hvozd u Prostějova</t>
  </si>
  <si>
    <t xml:space="preserve">Mateřská škola Konice, Smetanova 202 </t>
  </si>
  <si>
    <t xml:space="preserve">Mateřská škola Raková </t>
  </si>
  <si>
    <t>Mateřská škola Skřípov</t>
  </si>
  <si>
    <t>Mateřská škola Stražisko</t>
  </si>
  <si>
    <t>Mateřská škola Suchdol-Jednov</t>
  </si>
  <si>
    <t xml:space="preserve">Mateřská škola Šubířov </t>
  </si>
  <si>
    <t>Mateřská škola Bílovice-Lutotín</t>
  </si>
  <si>
    <t xml:space="preserve">Mateřská škola Biskupice </t>
  </si>
  <si>
    <t>Mateřská škola Brodek u Prostějova, Zámecká 348</t>
  </si>
  <si>
    <t xml:space="preserve">Mateřská škola Čehovice </t>
  </si>
  <si>
    <t>ZŠ a MŠ Čechy pod  Kosířem, Komenského 5</t>
  </si>
  <si>
    <t>Mateřská škola Čelčice</t>
  </si>
  <si>
    <t xml:space="preserve">ZŠ a MŠ Čelechovice na Hané, U sokolovny 275 </t>
  </si>
  <si>
    <t>Mateřská škola Dobromilice</t>
  </si>
  <si>
    <t>Mateřská škola Držovice</t>
  </si>
  <si>
    <t>Mateřská škola Dřevnovice</t>
  </si>
  <si>
    <t xml:space="preserve">Mateřská škola Hluchov </t>
  </si>
  <si>
    <t xml:space="preserve">Mateřská škola Hrubčice </t>
  </si>
  <si>
    <t>Mateřská škola Ivaň</t>
  </si>
  <si>
    <t>Mateřská škola Klenovice na Hané</t>
  </si>
  <si>
    <t>Mateřská škola Kralice na Hané</t>
  </si>
  <si>
    <t xml:space="preserve">Základní škola Kralice na Hané </t>
  </si>
  <si>
    <t>Mateřská škola Malé Hradisko</t>
  </si>
  <si>
    <t xml:space="preserve">Mateřská škola Mořice </t>
  </si>
  <si>
    <t xml:space="preserve">ZŠ a MŠ Myslejovice </t>
  </si>
  <si>
    <t>Mateřská škola Němčice nad Hanou, Trávnická 201</t>
  </si>
  <si>
    <t>Mateřská škola Niva</t>
  </si>
  <si>
    <t xml:space="preserve">Mateřská škola Ohrozim </t>
  </si>
  <si>
    <t>ZŠ npor. letectva J. Františka a MŠ Otaslavice</t>
  </si>
  <si>
    <t>Mateřská škola Otinoves</t>
  </si>
  <si>
    <t xml:space="preserve">Mateřská škola Pivín </t>
  </si>
  <si>
    <t xml:space="preserve">Mateřská škola Plumlov , Na stráži 512 </t>
  </si>
  <si>
    <t>Základní škola Prostějov, ul. dr. Horáka 24</t>
  </si>
  <si>
    <t>ZŠ a MŠ Jana Železného Prostějov, sídliště Svobody 3578/79</t>
  </si>
  <si>
    <t>Mateřská škola Prostějov, Moravská ul. 30</t>
  </si>
  <si>
    <t>Mateřská škola Prostějov, Partyzánská ul. 34</t>
  </si>
  <si>
    <t>Mateřská škola Prostějov, Rumunská 23</t>
  </si>
  <si>
    <t>Mateřská škola Prostějov, Smetanova ul. 746</t>
  </si>
  <si>
    <t>Mateřská škola Prostějov, ul. Šárka 4</t>
  </si>
  <si>
    <t>Mateřská škola Prostějovičky</t>
  </si>
  <si>
    <t xml:space="preserve">Mateřská škola Protivanov </t>
  </si>
  <si>
    <t xml:space="preserve">Základní škola Protivanov </t>
  </si>
  <si>
    <t xml:space="preserve">ZŠ a MŠ Rozstání </t>
  </si>
  <si>
    <t xml:space="preserve">Mateřská škola Slatinky </t>
  </si>
  <si>
    <t xml:space="preserve">ZŠ a MŠ Smržice, Zákostelí 133 </t>
  </si>
  <si>
    <t xml:space="preserve">Mateřská škola Stařechovice </t>
  </si>
  <si>
    <t xml:space="preserve">ZŠ a MŠ Tištín </t>
  </si>
  <si>
    <t>Mateřská škola Víceměřice</t>
  </si>
  <si>
    <t>Mateřská škola Vícov</t>
  </si>
  <si>
    <t>Mateřská škola Vranovice-Kelčice</t>
  </si>
  <si>
    <t>Základní škola Zdeny Kaprálové a MŠ Vrbátky</t>
  </si>
  <si>
    <t xml:space="preserve">ZŠ a MŠ Vřesovice </t>
  </si>
  <si>
    <t xml:space="preserve">Mateřská škola Želeč </t>
  </si>
  <si>
    <t>ZŠ a MŠ Černotín</t>
  </si>
  <si>
    <t xml:space="preserve">Mateřská škola Horní Újezd </t>
  </si>
  <si>
    <t>Mateřská škola Hrabůvka</t>
  </si>
  <si>
    <t>Mateřská škola Hranice, Galašova 1747</t>
  </si>
  <si>
    <t>Mateřská škola Hranice, Palackého 1542</t>
  </si>
  <si>
    <t xml:space="preserve">Mateřská škola Hranice, Plynárenská 1791 </t>
  </si>
  <si>
    <t>ZŠ a MŠ Hranice - Drahotuše, Hranická 100</t>
  </si>
  <si>
    <t xml:space="preserve">Mateřská škola Hustopeče nad Bečvou, V zahradách 274 </t>
  </si>
  <si>
    <t>Základní škola Hustopeče nad Bečvou, Školní 223</t>
  </si>
  <si>
    <t>Mateřská škola Malhotice</t>
  </si>
  <si>
    <t>ZŠ a MŠ Milenov</t>
  </si>
  <si>
    <t xml:space="preserve">Mateřská škola Milotice nad Bečvou </t>
  </si>
  <si>
    <t>Mateřská škola Paršovice</t>
  </si>
  <si>
    <t xml:space="preserve">MŠ Polom </t>
  </si>
  <si>
    <t xml:space="preserve">Mateřská škola Rakov </t>
  </si>
  <si>
    <t>ZŠ a MŠ Skalička</t>
  </si>
  <si>
    <t xml:space="preserve">ZŠ a MŠ Střítež nad Ludinou </t>
  </si>
  <si>
    <t>Mateřská škola Špičky</t>
  </si>
  <si>
    <t xml:space="preserve">Mateřská škola Teplice nad Bečvou </t>
  </si>
  <si>
    <t>ZŠ a MŠ Jezernice</t>
  </si>
  <si>
    <t xml:space="preserve">Mateřská škola Lipník nad Bečvou, Na Zelince 1185 </t>
  </si>
  <si>
    <t>ZŠ a MŠ Lipník nad Bečvou, Hranická 511</t>
  </si>
  <si>
    <t>ZŠ a MŠ Lipník nad Bečvou, Loučka</t>
  </si>
  <si>
    <t xml:space="preserve">Gymnázium Lipník nad Bečvou, Komenského sady 62 </t>
  </si>
  <si>
    <t xml:space="preserve">ZŠ a MŠ Soběchleby </t>
  </si>
  <si>
    <t>Mateřská škola Veselíčko</t>
  </si>
  <si>
    <t xml:space="preserve">ZŠ a MŠ Beňov </t>
  </si>
  <si>
    <t xml:space="preserve">Mateřská škola Bezuchov </t>
  </si>
  <si>
    <t>Mateřská škola Bochoř, Náves 16</t>
  </si>
  <si>
    <t xml:space="preserve">Základní škola Bochoř, Školní 213/13 </t>
  </si>
  <si>
    <t>Mateřská škola Brodek u Přerova, Tyršova 217</t>
  </si>
  <si>
    <t>Základní škola Brodek u Přerova, Majetínská 275</t>
  </si>
  <si>
    <t>Mateřská škola Buk</t>
  </si>
  <si>
    <t>Mateřská škola Citov</t>
  </si>
  <si>
    <t>Mateřská škola Dřevohostice, Školní 367</t>
  </si>
  <si>
    <t>Základní škola Dřevohostice, Školní 355</t>
  </si>
  <si>
    <t xml:space="preserve">ZŠ a MŠ Domaželice </t>
  </si>
  <si>
    <t>Základní škola Horní Moštěnice, Pod Vinohrady 30</t>
  </si>
  <si>
    <t>Mateřská škola Kojetín, Hanusíkova 10</t>
  </si>
  <si>
    <t>Základní škola Kojetín, náměstí Míru 83</t>
  </si>
  <si>
    <t xml:space="preserve">ZŠ a MŠ Lazniky </t>
  </si>
  <si>
    <t>Mateřská škola Líšná</t>
  </si>
  <si>
    <t xml:space="preserve">ZŠ a MŠ Lobodice </t>
  </si>
  <si>
    <t>ZŠ a MŠ Polkovice</t>
  </si>
  <si>
    <t xml:space="preserve">ZŠ a MŠ Prosenice, Školní 49 </t>
  </si>
  <si>
    <t>Mateřská škola Přerov, Dvořákova 23</t>
  </si>
  <si>
    <t>Mateřská škola Přerov, Komenského 25</t>
  </si>
  <si>
    <t xml:space="preserve">Mateřská škola Přerov, Kouřilkova 2 </t>
  </si>
  <si>
    <t>Mateřská škola Radost Přerov, Kozlovská 44</t>
  </si>
  <si>
    <t>Mateřská škola Přerov, Kratochvílova 19</t>
  </si>
  <si>
    <t>Mateřská škola Přerov, Lešetínská 5</t>
  </si>
  <si>
    <t>Mateřská škola Přerov, Máchova 8</t>
  </si>
  <si>
    <t>Mateřská škola Přerov, Máchova 14</t>
  </si>
  <si>
    <t>Mateřská škola Přerov, Optiky 14</t>
  </si>
  <si>
    <t>Mateřská škola Přerov, U tenisu 2</t>
  </si>
  <si>
    <t xml:space="preserve">Mateřská škola Přerov-Újezdec, Hlavní 61 </t>
  </si>
  <si>
    <t xml:space="preserve">Základní škola Přerov, B. Němcové 16 </t>
  </si>
  <si>
    <t xml:space="preserve">Základní škola Přerov, Za mlýnem 1 </t>
  </si>
  <si>
    <t>Základní škola Přerov, Svisle 13</t>
  </si>
  <si>
    <t>Základní škola Přerov, U tenisu 4</t>
  </si>
  <si>
    <t>Základní škola Přerov, Velká Dlážka 5</t>
  </si>
  <si>
    <t>ZŠ a Slaměníkova MŠ Radslavice, Školní 5</t>
  </si>
  <si>
    <t>ZŠ a MŠ Rokytnice</t>
  </si>
  <si>
    <t>Mateřská škola Sušice</t>
  </si>
  <si>
    <t>ZŠ a MŠ Tovačov, Podvalí 353</t>
  </si>
  <si>
    <t xml:space="preserve">Mateřská škola Tučín </t>
  </si>
  <si>
    <t xml:space="preserve">Mateřská škola Uhřičice </t>
  </si>
  <si>
    <t xml:space="preserve">ZŠ a MŠ Vlkoš, Náves 43 </t>
  </si>
  <si>
    <t xml:space="preserve">Mateřská škola Výkleky </t>
  </si>
  <si>
    <t>Mateřská škola Želatovice</t>
  </si>
  <si>
    <t>Základní škola Želatovice</t>
  </si>
  <si>
    <t xml:space="preserve">MŠ Klopina </t>
  </si>
  <si>
    <t>Mateřská škola Loštice, Trávník</t>
  </si>
  <si>
    <t xml:space="preserve">Mateřská škola Mírov </t>
  </si>
  <si>
    <t xml:space="preserve">Mateřská škola Mohelnice, Hálkova 12 </t>
  </si>
  <si>
    <t xml:space="preserve">Mateřská škola Mohelnice, Na zámečku 10 </t>
  </si>
  <si>
    <t xml:space="preserve">Základní škola Mohelnice, Mlýnská 1 </t>
  </si>
  <si>
    <t>Mateřská škola Moravičany</t>
  </si>
  <si>
    <t xml:space="preserve">ZŠ a MŠ Pavlov </t>
  </si>
  <si>
    <t xml:space="preserve">Mateřská škola Třeština </t>
  </si>
  <si>
    <t xml:space="preserve">ZŠ a MŠ Úsov </t>
  </si>
  <si>
    <t>Mateřská škola Bludov, Polní 502</t>
  </si>
  <si>
    <t>Základní škola Bludov, Nová Dědina 368</t>
  </si>
  <si>
    <t xml:space="preserve">ZŠ a MŠ Bohdíkov </t>
  </si>
  <si>
    <t>Mateřská škola Bohutín</t>
  </si>
  <si>
    <t>Základní škola Bohutín</t>
  </si>
  <si>
    <t xml:space="preserve">ZŠ a MŠ Bratrušov </t>
  </si>
  <si>
    <t>ZŠ a MŠ Dolní Studénky</t>
  </si>
  <si>
    <t xml:space="preserve">Mateřská škola Chromeč </t>
  </si>
  <si>
    <t>Základní škola Chromeč</t>
  </si>
  <si>
    <t xml:space="preserve">Mateřská škola Libina </t>
  </si>
  <si>
    <t xml:space="preserve">Mateřská škola Malá Morava, Vysoký potok </t>
  </si>
  <si>
    <t>ZŠ a MŠ Olšany</t>
  </si>
  <si>
    <t xml:space="preserve">ZŠ a MŠ Oskava </t>
  </si>
  <si>
    <t xml:space="preserve">ZŠ a MŠ Písařov </t>
  </si>
  <si>
    <t>Mateřská škola Ruda nad Moravou, Dlouhá 195</t>
  </si>
  <si>
    <t>Základní škola Ruda nad Moravou</t>
  </si>
  <si>
    <t>Mateřská škola Sluníčko Šumperk, Evaldova 25</t>
  </si>
  <si>
    <t>Mateřská škola Veselá školka Šumperk, Prievidzská 1</t>
  </si>
  <si>
    <t>Mateřská škola Pohádka Šumperk, Nerudova 4b</t>
  </si>
  <si>
    <t xml:space="preserve">Základní škola a mateřská škola Údolí Desné </t>
  </si>
  <si>
    <t>ZŠ a MŠ Vikýřovice</t>
  </si>
  <si>
    <t xml:space="preserve">ZŠ a MŠ Brníčko </t>
  </si>
  <si>
    <t xml:space="preserve">Mateřská škola Drozdov </t>
  </si>
  <si>
    <t xml:space="preserve">ZŠ a MŠ Horní Studénky </t>
  </si>
  <si>
    <t>ZŠ a MŠ Hoštejn</t>
  </si>
  <si>
    <t xml:space="preserve">ZŠ a MŠ Kamenná </t>
  </si>
  <si>
    <t xml:space="preserve">MŠ Kosov </t>
  </si>
  <si>
    <t xml:space="preserve">ZŠ a MŠ Nemile </t>
  </si>
  <si>
    <t xml:space="preserve">Mateřská škola Postřelmov </t>
  </si>
  <si>
    <t xml:space="preserve">MŠ Postřelmůvek </t>
  </si>
  <si>
    <t xml:space="preserve">ZŠ a MŠ Rájec </t>
  </si>
  <si>
    <t xml:space="preserve">ZŠ a MŠ Rohle </t>
  </si>
  <si>
    <t xml:space="preserve">ZŠ a MŠ Rovensko </t>
  </si>
  <si>
    <t xml:space="preserve">ZŠ a MŠ Svébohov </t>
  </si>
  <si>
    <t>Základní škola Štíty, Školní 98</t>
  </si>
  <si>
    <t>Mateřská škola Pohádka Zábřeh, ČSA 13</t>
  </si>
  <si>
    <t xml:space="preserve">Mateřská škola Severáček Zábřeh, Severovýchod 25 </t>
  </si>
  <si>
    <t>Mateřská škola Zábřeh, Strejcova 2a</t>
  </si>
  <si>
    <t>Mateřská škola Zábřeh, Zahradní 20</t>
  </si>
  <si>
    <t xml:space="preserve">ZŠ a MŠ Zábřeh, R. Pavlů 4, Skalička </t>
  </si>
  <si>
    <t>Základní škola Zábřeh, B. Němcové 15</t>
  </si>
  <si>
    <t xml:space="preserve">Základní škola Zábřeh, Školská 11 </t>
  </si>
  <si>
    <t xml:space="preserve">Základní škola Zábřeh, Severovýchod 26 </t>
  </si>
  <si>
    <t>Základní škola a Mateřská škola při Priessnitzových léčebných lázních a.s., Jeseník</t>
  </si>
  <si>
    <t>Základní škola a Mateřská škola při Sanatoriu Edel Zlaté Hory</t>
  </si>
  <si>
    <t>Základní škola a Mateřská škola Jeseník, Fučíkova 312</t>
  </si>
  <si>
    <t>Hotelová škola Vincenze Priessnitze a Obchodní akademie Jeseník</t>
  </si>
  <si>
    <t>Mateřská škola Olomouc, Blanická 16</t>
  </si>
  <si>
    <t xml:space="preserve">Základní škola a Mateřská škola logopedická Olomouc </t>
  </si>
  <si>
    <t>Střední škola, Základní škola a Mateřská škola prof. V.Vejdovského Olomouc - Hejčín</t>
  </si>
  <si>
    <t>Základní škola Šternberk, Olomoucká 76</t>
  </si>
  <si>
    <t>Základní škola Uničov, Šternberská 35</t>
  </si>
  <si>
    <t>Základní škola, Dětský domov a Školní jídelna Litovel</t>
  </si>
  <si>
    <t xml:space="preserve">Gymnázium, Uničov, Gymnazijní 257 </t>
  </si>
  <si>
    <t>Střední  škola zemědělská a zahradnická, Olomouc, U Hradiska 4</t>
  </si>
  <si>
    <t>Obchodní akademie, Olomouc, tř. Spojenců 11</t>
  </si>
  <si>
    <t>SZŠ a VOŠ zdravotnická Emanuela Pöttinga a JŠ s právem státní jazykové zkoušky Olomouc</t>
  </si>
  <si>
    <t>Sigmundova střední škola strojírenská, Lutín</t>
  </si>
  <si>
    <t>Střední škola logistiky a chemie , Olomouc, U Hradiska 29</t>
  </si>
  <si>
    <t>Střední škola polygrafická, Olomouc, Střední novosadská  87/53</t>
  </si>
  <si>
    <t>Střední odborná škola obchodu a služeb, Olomouc, Štursova 14</t>
  </si>
  <si>
    <t>Střední škola designu a módy, Prostějov</t>
  </si>
  <si>
    <t xml:space="preserve">Obchodní akademie, Prostějov, Palackého 18 </t>
  </si>
  <si>
    <t>Střední zdravotnická škola, Prostějov, Vápenice 3</t>
  </si>
  <si>
    <t>Střední odborná škola Prostějov</t>
  </si>
  <si>
    <t>Základní škola a Mateřská škola Hranice, Studentská 1095</t>
  </si>
  <si>
    <t>Střední škola, Základní škola a Mateřská škola Přerov, Malá Dlážka 4</t>
  </si>
  <si>
    <t>Střední průmyslová škola, Přerov, Havlíčkova 2</t>
  </si>
  <si>
    <t>Střední škola gastronomie a služeb, Přerov, Šířava 7</t>
  </si>
  <si>
    <t xml:space="preserve">Střední lesnická škola, Hranice, Jurikova 588 </t>
  </si>
  <si>
    <t xml:space="preserve">Obchodní akademie a Jazyková škola s právem státní jazykové zkoušky, Přerov, Bartošova 24 </t>
  </si>
  <si>
    <t xml:space="preserve">Střední škola řezbářská, Tovačov, Nádražní 146 </t>
  </si>
  <si>
    <t>Odborné učiliště a Základní škola, Křenovice</t>
  </si>
  <si>
    <t>Základní škola a Mateřská škola při lázních, Velké Losiny</t>
  </si>
  <si>
    <t>Střední škola, Základní škola a Mateřská škola Mohelnice, Masarykova 4</t>
  </si>
  <si>
    <t xml:space="preserve">Střední škola, Základní škola a Mateřská škola Šumperk, Hanácká 3 </t>
  </si>
  <si>
    <t>Střední škola, Základní škola, Mateřská škola a Dětský domov Zábřeh</t>
  </si>
  <si>
    <t xml:space="preserve">Střední průmyslová škola elektrotechnická, Mohelnice, Gen. Svobody 2 </t>
  </si>
  <si>
    <t>Střední škola železniční, technická a služeb, Šumperk</t>
  </si>
  <si>
    <t>Obchodní akademie, Mohelnice, Olomoucká 82</t>
  </si>
  <si>
    <t>Obchodní akademie a Jazyková škola s právem státní jazykové zkoušky, Šumperk, Hlavní třída 31</t>
  </si>
  <si>
    <t>Střední zdravotnická škola, Šumperk, Kladská 2</t>
  </si>
  <si>
    <t xml:space="preserve">Střední škola technická a zemědělská Mohelnice </t>
  </si>
  <si>
    <t xml:space="preserve">Střední škola sociální péče a služeb, Zábřeh, nám. 8. května 2 </t>
  </si>
  <si>
    <t>ÚZ 33 074</t>
  </si>
  <si>
    <t>Finanční zajištění překrývání přímé pedagogické činnosti učitelů se zohledněním provozu mateřských škol</t>
  </si>
  <si>
    <t xml:space="preserve"> Podpora přípravy sportovních talentů na školách s oborem vzdělání gymnázium se sportovní přípravou na rok 2019</t>
  </si>
  <si>
    <t xml:space="preserve"> Podpora soutěží a přehlídek v zájmovém vzdělávání pro rok 2019</t>
  </si>
  <si>
    <t>ZŠ Vidnava</t>
  </si>
  <si>
    <t>ZŠ a MŠ Bělkovice</t>
  </si>
  <si>
    <t>ZŠ a MŠ Doloplazy</t>
  </si>
  <si>
    <t>ZŠ Drahanovice</t>
  </si>
  <si>
    <t>ZŠ a MŠ Křelov</t>
  </si>
  <si>
    <t xml:space="preserve">ZŠ Olomouc, Gorkého </t>
  </si>
  <si>
    <t>ZŠ a MŠ Přílazy</t>
  </si>
  <si>
    <t>ZŠ a MŠ Samotišky</t>
  </si>
  <si>
    <t xml:space="preserve">Základní škola Újezd </t>
  </si>
  <si>
    <t xml:space="preserve"> ZŠ Brodek u Konice</t>
  </si>
  <si>
    <t>ZŠ a MŠ Kralice na Hané</t>
  </si>
  <si>
    <t>ZŠ Bochoř</t>
  </si>
  <si>
    <t>ZŠ a MŠ Dřevohostice</t>
  </si>
  <si>
    <t>ZŠ a MŠ Horní Moštěnice</t>
  </si>
  <si>
    <t>Základní škola Šumperk, Sluneční</t>
  </si>
  <si>
    <t>ZŠ Zábřeh, B. Němcové 1503</t>
  </si>
  <si>
    <t>ZŠ a MŠ Studénky</t>
  </si>
  <si>
    <t xml:space="preserve">OÚ a ZŠ Křenovice </t>
  </si>
  <si>
    <t>SŠ, ZŠ a MŠ prof.Vejdovského Tomkova 42 Olomouc-Hejčín</t>
  </si>
  <si>
    <t>Základní škola Jeseník</t>
  </si>
  <si>
    <t>ZŠ Ruda nad Moravou</t>
  </si>
  <si>
    <t>ZŠ a MŠ Hranice, Šromotovo</t>
  </si>
  <si>
    <t>ZŠ a MŠ Hranice, Struhlovsko</t>
  </si>
  <si>
    <t xml:space="preserve"> Podpora vzdělávání cizinců ve školách</t>
  </si>
  <si>
    <t>ÚZ 33 075</t>
  </si>
  <si>
    <t>ZŠ Uničov, Pionýrů 685</t>
  </si>
  <si>
    <t>Základní škola Prostějov, Palackého 14</t>
  </si>
  <si>
    <t>Základní škola Hranice, Struhlovsko</t>
  </si>
  <si>
    <t>MŠ Veselíčko</t>
  </si>
  <si>
    <t>ZŠ Přerov Trávník 27</t>
  </si>
  <si>
    <t>ZŠ Přerov Velká Dlážka</t>
  </si>
  <si>
    <t>ZŠ a MŠ Dubicko</t>
  </si>
  <si>
    <t>Slovanské gymnázium  Olomouc, tř. J. z Poděbrad</t>
  </si>
  <si>
    <t>Střední škola podnikání a obchodu, spol. s.r.o. Prostějov</t>
  </si>
  <si>
    <t>Financování asistentů pedagoga - vzdělávání žáků se speciálními vzdělávacími potřebami a žáků nadaných.</t>
  </si>
  <si>
    <t xml:space="preserve"> Navýšení kapacit ve školských poradenských zařízení v roce 2019 </t>
  </si>
  <si>
    <t xml:space="preserve"> Podpora výuky plavání v základních školách v roce 2019</t>
  </si>
  <si>
    <t>Střední průmyslová škola strojnická Olomouc</t>
  </si>
  <si>
    <t>Základní škola Dolní Újezd a Mateřská škola Staměřice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</si>
</sst>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54">
    <xf numFmtId="0" fontId="0" fillId="0" borderId="0" xfId="0"/>
    <xf numFmtId="0" fontId="1" fillId="0" borderId="0" xfId="0" applyFont="1"/>
    <xf numFmtId="0" fontId="4" fillId="0" borderId="0" xfId="0" applyFont="1" applyFill="1" applyBorder="1"/>
    <xf numFmtId="49" fontId="5" fillId="0" borderId="0" xfId="0" applyNumberFormat="1" applyFont="1" applyFill="1" applyBorder="1"/>
    <xf numFmtId="1" fontId="5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/>
    <xf numFmtId="3" fontId="5" fillId="0" borderId="5" xfId="0" applyNumberFormat="1" applyFont="1" applyBorder="1"/>
    <xf numFmtId="3" fontId="5" fillId="3" borderId="7" xfId="0" applyNumberFormat="1" applyFont="1" applyFill="1" applyBorder="1"/>
    <xf numFmtId="1" fontId="5" fillId="0" borderId="2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/>
    <xf numFmtId="0" fontId="5" fillId="0" borderId="7" xfId="0" applyFont="1" applyBorder="1" applyAlignment="1">
      <alignment horizontal="center" vertical="center" wrapText="1"/>
    </xf>
    <xf numFmtId="49" fontId="5" fillId="3" borderId="1" xfId="0" applyNumberFormat="1" applyFont="1" applyFill="1" applyBorder="1"/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2" xfId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49" fontId="5" fillId="4" borderId="1" xfId="0" applyNumberFormat="1" applyFont="1" applyFill="1" applyBorder="1" applyAlignment="1">
      <alignment vertical="center" wrapText="1"/>
    </xf>
    <xf numFmtId="0" fontId="5" fillId="0" borderId="0" xfId="0" applyFont="1"/>
    <xf numFmtId="49" fontId="5" fillId="4" borderId="1" xfId="0" applyNumberFormat="1" applyFont="1" applyFill="1" applyBorder="1" applyAlignment="1">
      <alignment vertical="center"/>
    </xf>
    <xf numFmtId="3" fontId="5" fillId="4" borderId="7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3" fontId="5" fillId="5" borderId="7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Border="1" applyAlignment="1"/>
    <xf numFmtId="3" fontId="5" fillId="5" borderId="7" xfId="0" applyNumberFormat="1" applyFont="1" applyFill="1" applyBorder="1" applyAlignment="1">
      <alignment vertical="center"/>
    </xf>
    <xf numFmtId="3" fontId="1" fillId="0" borderId="0" xfId="0" applyNumberFormat="1" applyFont="1"/>
    <xf numFmtId="1" fontId="5" fillId="0" borderId="8" xfId="0" applyNumberFormat="1" applyFont="1" applyFill="1" applyBorder="1" applyAlignment="1">
      <alignment vertical="center" wrapText="1"/>
    </xf>
    <xf numFmtId="3" fontId="5" fillId="0" borderId="5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1" fontId="5" fillId="0" borderId="8" xfId="0" applyNumberFormat="1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3" fontId="5" fillId="4" borderId="12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0" fontId="1" fillId="0" borderId="0" xfId="0" applyFont="1" applyFill="1"/>
    <xf numFmtId="1" fontId="5" fillId="0" borderId="13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vertical="center"/>
    </xf>
    <xf numFmtId="3" fontId="5" fillId="2" borderId="10" xfId="0" applyNumberFormat="1" applyFont="1" applyFill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/>
    </xf>
    <xf numFmtId="0" fontId="5" fillId="0" borderId="2" xfId="1" applyFont="1" applyFill="1" applyBorder="1" applyAlignment="1"/>
    <xf numFmtId="0" fontId="5" fillId="0" borderId="2" xfId="0" applyFont="1" applyFill="1" applyBorder="1"/>
    <xf numFmtId="3" fontId="5" fillId="0" borderId="15" xfId="0" applyNumberFormat="1" applyFont="1" applyBorder="1" applyAlignment="1">
      <alignment vertical="center"/>
    </xf>
    <xf numFmtId="1" fontId="5" fillId="0" borderId="2" xfId="0" applyNumberFormat="1" applyFont="1" applyFill="1" applyBorder="1"/>
    <xf numFmtId="0" fontId="5" fillId="0" borderId="8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/>
    </xf>
    <xf numFmtId="1" fontId="5" fillId="0" borderId="8" xfId="0" applyNumberFormat="1" applyFont="1" applyFill="1" applyBorder="1" applyAlignment="1">
      <alignment vertical="center"/>
    </xf>
    <xf numFmtId="0" fontId="5" fillId="0" borderId="14" xfId="0" applyFont="1" applyFill="1" applyBorder="1"/>
    <xf numFmtId="1" fontId="5" fillId="0" borderId="8" xfId="0" applyNumberFormat="1" applyFont="1" applyFill="1" applyBorder="1" applyAlignment="1">
      <alignment horizontal="left" vertical="center"/>
    </xf>
    <xf numFmtId="0" fontId="5" fillId="0" borderId="14" xfId="1" applyFont="1" applyFill="1" applyBorder="1" applyAlignment="1"/>
    <xf numFmtId="49" fontId="5" fillId="0" borderId="8" xfId="0" applyNumberFormat="1" applyFont="1" applyFill="1" applyBorder="1" applyAlignment="1">
      <alignment vertical="center"/>
    </xf>
    <xf numFmtId="0" fontId="7" fillId="0" borderId="2" xfId="0" applyFont="1" applyFill="1" applyBorder="1"/>
    <xf numFmtId="0" fontId="6" fillId="0" borderId="2" xfId="0" applyFont="1" applyFill="1" applyBorder="1"/>
    <xf numFmtId="0" fontId="5" fillId="0" borderId="8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/>
    </xf>
    <xf numFmtId="0" fontId="5" fillId="0" borderId="8" xfId="1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0" fontId="1" fillId="0" borderId="0" xfId="0" applyFont="1" applyBorder="1"/>
    <xf numFmtId="0" fontId="5" fillId="0" borderId="8" xfId="1" applyFont="1" applyFill="1" applyBorder="1" applyAlignment="1">
      <alignment vertical="center" wrapText="1"/>
    </xf>
    <xf numFmtId="0" fontId="5" fillId="0" borderId="14" xfId="1" applyFont="1" applyFill="1" applyBorder="1" applyAlignment="1">
      <alignment vertical="center" wrapText="1"/>
    </xf>
    <xf numFmtId="1" fontId="5" fillId="0" borderId="14" xfId="0" applyNumberFormat="1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3" fontId="5" fillId="2" borderId="16" xfId="0" applyNumberFormat="1" applyFont="1" applyFill="1" applyBorder="1" applyAlignment="1">
      <alignment vertical="center"/>
    </xf>
    <xf numFmtId="0" fontId="6" fillId="0" borderId="8" xfId="0" applyFont="1" applyFill="1" applyBorder="1"/>
    <xf numFmtId="49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8" fillId="0" borderId="0" xfId="0" applyFont="1"/>
    <xf numFmtId="0" fontId="5" fillId="0" borderId="0" xfId="0" applyFont="1" applyFill="1" applyBorder="1"/>
    <xf numFmtId="0" fontId="8" fillId="0" borderId="0" xfId="0" applyFont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right" vertical="center"/>
    </xf>
    <xf numFmtId="1" fontId="5" fillId="0" borderId="4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0" fontId="9" fillId="0" borderId="0" xfId="0" applyFont="1" applyFill="1" applyBorder="1"/>
    <xf numFmtId="0" fontId="5" fillId="0" borderId="4" xfId="0" applyFont="1" applyFill="1" applyBorder="1" applyAlignment="1">
      <alignment horizontal="left"/>
    </xf>
    <xf numFmtId="49" fontId="5" fillId="2" borderId="14" xfId="0" applyNumberFormat="1" applyFont="1" applyFill="1" applyBorder="1"/>
    <xf numFmtId="3" fontId="5" fillId="2" borderId="15" xfId="0" applyNumberFormat="1" applyFont="1" applyFill="1" applyBorder="1"/>
    <xf numFmtId="0" fontId="9" fillId="0" borderId="0" xfId="0" applyFont="1"/>
    <xf numFmtId="1" fontId="5" fillId="0" borderId="4" xfId="0" applyNumberFormat="1" applyFont="1" applyFill="1" applyBorder="1"/>
    <xf numFmtId="1" fontId="5" fillId="0" borderId="3" xfId="0" applyNumberFormat="1" applyFont="1" applyFill="1" applyBorder="1"/>
    <xf numFmtId="3" fontId="5" fillId="0" borderId="6" xfId="0" applyNumberFormat="1" applyFont="1" applyBorder="1"/>
    <xf numFmtId="3" fontId="5" fillId="2" borderId="7" xfId="0" applyNumberFormat="1" applyFont="1" applyFill="1" applyBorder="1"/>
    <xf numFmtId="0" fontId="5" fillId="0" borderId="4" xfId="1" applyFont="1" applyFill="1" applyBorder="1" applyAlignment="1"/>
    <xf numFmtId="0" fontId="5" fillId="0" borderId="2" xfId="1" applyFont="1" applyFill="1" applyBorder="1" applyAlignment="1">
      <alignment wrapText="1"/>
    </xf>
    <xf numFmtId="1" fontId="5" fillId="0" borderId="2" xfId="0" applyNumberFormat="1" applyFont="1" applyFill="1" applyBorder="1" applyAlignment="1">
      <alignment wrapText="1"/>
    </xf>
    <xf numFmtId="3" fontId="8" fillId="6" borderId="5" xfId="0" applyNumberFormat="1" applyFont="1" applyFill="1" applyBorder="1"/>
    <xf numFmtId="3" fontId="5" fillId="0" borderId="17" xfId="0" applyNumberFormat="1" applyFont="1" applyBorder="1"/>
    <xf numFmtId="0" fontId="5" fillId="0" borderId="3" xfId="1" applyFont="1" applyFill="1" applyBorder="1" applyAlignment="1"/>
    <xf numFmtId="1" fontId="5" fillId="0" borderId="2" xfId="0" applyNumberFormat="1" applyFont="1" applyFill="1" applyBorder="1" applyAlignment="1"/>
    <xf numFmtId="0" fontId="5" fillId="0" borderId="4" xfId="0" applyFont="1" applyFill="1" applyBorder="1"/>
    <xf numFmtId="49" fontId="5" fillId="0" borderId="4" xfId="0" applyNumberFormat="1" applyFont="1" applyFill="1" applyBorder="1"/>
    <xf numFmtId="49" fontId="5" fillId="0" borderId="2" xfId="0" applyNumberFormat="1" applyFont="1" applyFill="1" applyBorder="1"/>
    <xf numFmtId="1" fontId="5" fillId="0" borderId="2" xfId="0" applyNumberFormat="1" applyFont="1" applyFill="1" applyBorder="1" applyAlignment="1">
      <alignment horizontal="left" wrapText="1"/>
    </xf>
    <xf numFmtId="0" fontId="5" fillId="0" borderId="3" xfId="0" applyFont="1" applyFill="1" applyBorder="1"/>
    <xf numFmtId="0" fontId="6" fillId="0" borderId="4" xfId="0" applyFont="1" applyFill="1" applyBorder="1"/>
    <xf numFmtId="0" fontId="6" fillId="0" borderId="3" xfId="0" applyFont="1" applyFill="1" applyBorder="1"/>
    <xf numFmtId="0" fontId="5" fillId="0" borderId="3" xfId="0" applyFont="1" applyFill="1" applyBorder="1" applyAlignment="1">
      <alignment horizontal="left"/>
    </xf>
    <xf numFmtId="3" fontId="8" fillId="0" borderId="5" xfId="0" applyNumberFormat="1" applyFont="1" applyFill="1" applyBorder="1"/>
    <xf numFmtId="0" fontId="5" fillId="0" borderId="2" xfId="0" applyFont="1" applyFill="1" applyBorder="1" applyAlignment="1">
      <alignment horizontal="left" wrapText="1"/>
    </xf>
    <xf numFmtId="49" fontId="5" fillId="4" borderId="1" xfId="0" applyNumberFormat="1" applyFont="1" applyFill="1" applyBorder="1"/>
    <xf numFmtId="3" fontId="5" fillId="4" borderId="7" xfId="0" applyNumberFormat="1" applyFont="1" applyFill="1" applyBorder="1"/>
    <xf numFmtId="0" fontId="5" fillId="0" borderId="4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1" fontId="5" fillId="0" borderId="2" xfId="0" applyNumberFormat="1" applyFont="1" applyBorder="1" applyAlignment="1">
      <alignment wrapText="1"/>
    </xf>
    <xf numFmtId="0" fontId="5" fillId="0" borderId="2" xfId="1" applyFont="1" applyFill="1" applyBorder="1" applyAlignment="1">
      <alignment horizontal="left" vertical="center" wrapText="1"/>
    </xf>
    <xf numFmtId="1" fontId="5" fillId="0" borderId="4" xfId="0" applyNumberFormat="1" applyFont="1" applyFill="1" applyBorder="1" applyAlignment="1">
      <alignment vertical="center" wrapText="1"/>
    </xf>
    <xf numFmtId="3" fontId="5" fillId="0" borderId="17" xfId="0" applyNumberFormat="1" applyFont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/>
    </xf>
    <xf numFmtId="1" fontId="5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7" borderId="1" xfId="0" applyFont="1" applyFill="1" applyBorder="1" applyAlignment="1">
      <alignment vertical="center" wrapText="1"/>
    </xf>
    <xf numFmtId="3" fontId="5" fillId="7" borderId="7" xfId="0" applyNumberFormat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3" fontId="5" fillId="0" borderId="5" xfId="0" applyNumberFormat="1" applyFont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3" fontId="4" fillId="0" borderId="0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colors>
    <mruColors>
      <color rgb="FF00FF00"/>
      <color rgb="FF00FFFF"/>
      <color rgb="FF33C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75"/>
  <sheetViews>
    <sheetView tabSelected="1" view="pageLayout" topLeftCell="A1457" zoomScaleNormal="100" zoomScaleSheetLayoutView="75" workbookViewId="0">
      <selection activeCell="A1463" sqref="A1463"/>
    </sheetView>
  </sheetViews>
  <sheetFormatPr defaultColWidth="9.140625" defaultRowHeight="12.75" x14ac:dyDescent="0.2"/>
  <cols>
    <col min="1" max="1" width="70.7109375" style="102" customWidth="1"/>
    <col min="2" max="2" width="15.7109375" style="1" customWidth="1"/>
    <col min="3" max="3" width="12" style="1" customWidth="1"/>
    <col min="4" max="16384" width="9.140625" style="1"/>
  </cols>
  <sheetData>
    <row r="2" spans="1:3" ht="40.35" customHeight="1" x14ac:dyDescent="0.2">
      <c r="A2" s="151" t="s">
        <v>307</v>
      </c>
      <c r="B2" s="151"/>
    </row>
    <row r="3" spans="1:3" ht="13.5" customHeight="1" x14ac:dyDescent="0.2"/>
    <row r="4" spans="1:3" ht="15.75" customHeight="1" x14ac:dyDescent="0.25">
      <c r="A4" s="2" t="s">
        <v>90</v>
      </c>
    </row>
    <row r="5" spans="1:3" ht="13.5" customHeight="1" x14ac:dyDescent="0.2"/>
    <row r="6" spans="1:3" ht="15" customHeight="1" x14ac:dyDescent="0.2">
      <c r="A6" s="101" t="s">
        <v>62</v>
      </c>
    </row>
    <row r="7" spans="1:3" ht="13.5" customHeight="1" x14ac:dyDescent="0.2"/>
    <row r="8" spans="1:3" ht="13.5" customHeight="1" thickBot="1" x14ac:dyDescent="0.25">
      <c r="A8" s="3" t="s">
        <v>0</v>
      </c>
      <c r="B8" s="13" t="s">
        <v>58</v>
      </c>
    </row>
    <row r="9" spans="1:3" ht="30" customHeight="1" thickBot="1" x14ac:dyDescent="0.25">
      <c r="A9" s="59" t="s">
        <v>30</v>
      </c>
      <c r="B9" s="10" t="s">
        <v>308</v>
      </c>
    </row>
    <row r="10" spans="1:3" ht="24" customHeight="1" x14ac:dyDescent="0.2">
      <c r="A10" s="86" t="s">
        <v>64</v>
      </c>
      <c r="B10" s="88">
        <v>529295</v>
      </c>
      <c r="C10" s="32"/>
    </row>
    <row r="11" spans="1:3" ht="14.1" customHeight="1" x14ac:dyDescent="0.2">
      <c r="A11" s="12" t="s">
        <v>65</v>
      </c>
      <c r="B11" s="57">
        <v>111410</v>
      </c>
      <c r="C11" s="32"/>
    </row>
    <row r="12" spans="1:3" ht="14.1" customHeight="1" thickBot="1" x14ac:dyDescent="0.25">
      <c r="A12" s="87" t="s">
        <v>66</v>
      </c>
      <c r="B12" s="89">
        <v>178688</v>
      </c>
      <c r="C12" s="32"/>
    </row>
    <row r="13" spans="1:3" ht="14.1" customHeight="1" thickBot="1" x14ac:dyDescent="0.25">
      <c r="A13" s="60" t="s">
        <v>1</v>
      </c>
      <c r="B13" s="61">
        <f>SUM(B10:B12)</f>
        <v>819393</v>
      </c>
    </row>
    <row r="14" spans="1:3" ht="13.5" customHeight="1" x14ac:dyDescent="0.2">
      <c r="A14" s="50"/>
    </row>
    <row r="15" spans="1:3" ht="13.5" customHeight="1" thickBot="1" x14ac:dyDescent="0.25">
      <c r="A15" s="18" t="s">
        <v>2</v>
      </c>
      <c r="B15" s="13" t="s">
        <v>58</v>
      </c>
    </row>
    <row r="16" spans="1:3" ht="30" customHeight="1" thickBot="1" x14ac:dyDescent="0.25">
      <c r="A16" s="59" t="s">
        <v>30</v>
      </c>
      <c r="B16" s="10" t="s">
        <v>308</v>
      </c>
    </row>
    <row r="17" spans="1:4" ht="13.5" customHeight="1" x14ac:dyDescent="0.2">
      <c r="A17" s="91" t="s">
        <v>67</v>
      </c>
      <c r="B17" s="62">
        <v>145518</v>
      </c>
      <c r="C17" s="66"/>
      <c r="D17" s="90"/>
    </row>
    <row r="18" spans="1:4" ht="13.5" customHeight="1" x14ac:dyDescent="0.2">
      <c r="A18" s="19" t="s">
        <v>68</v>
      </c>
      <c r="B18" s="34">
        <v>141352</v>
      </c>
      <c r="C18" s="66"/>
      <c r="D18" s="90"/>
    </row>
    <row r="19" spans="1:4" ht="13.5" customHeight="1" x14ac:dyDescent="0.2">
      <c r="A19" s="19" t="s">
        <v>69</v>
      </c>
      <c r="B19" s="34">
        <v>699509</v>
      </c>
      <c r="C19" s="66"/>
      <c r="D19" s="90"/>
    </row>
    <row r="20" spans="1:4" ht="13.5" customHeight="1" x14ac:dyDescent="0.2">
      <c r="A20" s="19" t="s">
        <v>155</v>
      </c>
      <c r="B20" s="34">
        <v>97363</v>
      </c>
      <c r="C20" s="66"/>
      <c r="D20" s="90"/>
    </row>
    <row r="21" spans="1:4" ht="13.5" customHeight="1" x14ac:dyDescent="0.2">
      <c r="A21" s="19" t="s">
        <v>70</v>
      </c>
      <c r="B21" s="34">
        <v>372091</v>
      </c>
      <c r="C21" s="66"/>
      <c r="D21" s="90"/>
    </row>
    <row r="22" spans="1:4" ht="13.5" customHeight="1" x14ac:dyDescent="0.2">
      <c r="A22" s="19" t="s">
        <v>99</v>
      </c>
      <c r="B22" s="34">
        <v>297206</v>
      </c>
      <c r="C22" s="66"/>
      <c r="D22" s="90"/>
    </row>
    <row r="23" spans="1:4" ht="13.5" customHeight="1" x14ac:dyDescent="0.2">
      <c r="A23" s="19" t="s">
        <v>246</v>
      </c>
      <c r="B23" s="34">
        <v>105680</v>
      </c>
      <c r="C23" s="66"/>
      <c r="D23" s="90"/>
    </row>
    <row r="24" spans="1:4" ht="14.1" customHeight="1" thickBot="1" x14ac:dyDescent="0.25">
      <c r="A24" s="92" t="s">
        <v>71</v>
      </c>
      <c r="B24" s="71">
        <v>263368</v>
      </c>
      <c r="C24" s="66"/>
      <c r="D24" s="90"/>
    </row>
    <row r="25" spans="1:4" ht="14.1" customHeight="1" thickBot="1" x14ac:dyDescent="0.25">
      <c r="A25" s="60" t="s">
        <v>3</v>
      </c>
      <c r="B25" s="61">
        <f>SUM(B17:B24)</f>
        <v>2122087</v>
      </c>
    </row>
    <row r="26" spans="1:4" ht="13.5" customHeight="1" x14ac:dyDescent="0.2">
      <c r="A26" s="50"/>
    </row>
    <row r="27" spans="1:4" ht="13.5" customHeight="1" thickBot="1" x14ac:dyDescent="0.25">
      <c r="A27" s="18" t="s">
        <v>4</v>
      </c>
      <c r="B27" s="13" t="s">
        <v>58</v>
      </c>
    </row>
    <row r="28" spans="1:4" ht="30" customHeight="1" thickBot="1" x14ac:dyDescent="0.25">
      <c r="A28" s="59" t="s">
        <v>30</v>
      </c>
      <c r="B28" s="10" t="s">
        <v>308</v>
      </c>
    </row>
    <row r="29" spans="1:4" ht="24" customHeight="1" x14ac:dyDescent="0.2">
      <c r="A29" s="33" t="s">
        <v>74</v>
      </c>
      <c r="B29" s="62">
        <v>475211</v>
      </c>
      <c r="C29" s="66"/>
      <c r="D29" s="90"/>
    </row>
    <row r="30" spans="1:4" ht="13.5" customHeight="1" x14ac:dyDescent="0.2">
      <c r="A30" s="8" t="s">
        <v>75</v>
      </c>
      <c r="B30" s="34">
        <v>446933</v>
      </c>
      <c r="C30" s="66"/>
      <c r="D30" s="90"/>
    </row>
    <row r="31" spans="1:4" ht="13.5" customHeight="1" x14ac:dyDescent="0.2">
      <c r="A31" s="8" t="s">
        <v>247</v>
      </c>
      <c r="B31" s="34">
        <v>64008</v>
      </c>
      <c r="C31" s="66"/>
      <c r="D31" s="90"/>
    </row>
    <row r="32" spans="1:4" ht="13.5" customHeight="1" thickBot="1" x14ac:dyDescent="0.25">
      <c r="A32" s="93" t="s">
        <v>244</v>
      </c>
      <c r="B32" s="71">
        <v>42355</v>
      </c>
      <c r="C32" s="66"/>
      <c r="D32" s="90"/>
    </row>
    <row r="33" spans="1:5" ht="14.1" customHeight="1" thickBot="1" x14ac:dyDescent="0.25">
      <c r="A33" s="60" t="s">
        <v>5</v>
      </c>
      <c r="B33" s="61">
        <f>SUM(B29:B32)</f>
        <v>1028507</v>
      </c>
    </row>
    <row r="34" spans="1:5" ht="13.5" customHeight="1" x14ac:dyDescent="0.2">
      <c r="A34" s="18"/>
    </row>
    <row r="35" spans="1:5" ht="13.5" customHeight="1" thickBot="1" x14ac:dyDescent="0.25">
      <c r="A35" s="18" t="s">
        <v>6</v>
      </c>
      <c r="B35" s="13" t="s">
        <v>58</v>
      </c>
    </row>
    <row r="36" spans="1:5" ht="30" customHeight="1" thickBot="1" x14ac:dyDescent="0.25">
      <c r="A36" s="59" t="s">
        <v>30</v>
      </c>
      <c r="B36" s="10" t="s">
        <v>308</v>
      </c>
    </row>
    <row r="37" spans="1:5" ht="14.1" customHeight="1" x14ac:dyDescent="0.2">
      <c r="A37" s="94" t="s">
        <v>77</v>
      </c>
      <c r="B37" s="62">
        <v>411161</v>
      </c>
      <c r="C37" s="66"/>
      <c r="D37" s="90"/>
      <c r="E37" s="90"/>
    </row>
    <row r="38" spans="1:5" ht="13.5" customHeight="1" x14ac:dyDescent="0.2">
      <c r="A38" s="14" t="s">
        <v>79</v>
      </c>
      <c r="B38" s="34">
        <v>28362</v>
      </c>
      <c r="C38" s="66"/>
      <c r="D38" s="90"/>
      <c r="E38" s="90"/>
    </row>
    <row r="39" spans="1:5" ht="13.5" customHeight="1" x14ac:dyDescent="0.2">
      <c r="A39" s="14" t="s">
        <v>78</v>
      </c>
      <c r="B39" s="34">
        <v>85136</v>
      </c>
      <c r="C39" s="66"/>
      <c r="D39" s="90"/>
      <c r="E39" s="90"/>
    </row>
    <row r="40" spans="1:5" ht="14.1" customHeight="1" x14ac:dyDescent="0.2">
      <c r="A40" s="14" t="s">
        <v>80</v>
      </c>
      <c r="B40" s="34">
        <v>569674</v>
      </c>
      <c r="C40" s="66"/>
      <c r="D40" s="90"/>
      <c r="E40" s="90"/>
    </row>
    <row r="41" spans="1:5" ht="14.1" customHeight="1" x14ac:dyDescent="0.2">
      <c r="A41" s="14" t="s">
        <v>98</v>
      </c>
      <c r="B41" s="34">
        <v>39255</v>
      </c>
      <c r="C41" s="66"/>
      <c r="D41" s="90"/>
      <c r="E41" s="90"/>
    </row>
    <row r="42" spans="1:5" ht="14.1" customHeight="1" x14ac:dyDescent="0.2">
      <c r="A42" s="14" t="s">
        <v>154</v>
      </c>
      <c r="B42" s="34">
        <v>59174</v>
      </c>
      <c r="C42" s="66"/>
      <c r="D42" s="90"/>
      <c r="E42" s="90"/>
    </row>
    <row r="43" spans="1:5" ht="14.1" customHeight="1" thickBot="1" x14ac:dyDescent="0.25">
      <c r="A43" s="74" t="s">
        <v>97</v>
      </c>
      <c r="B43" s="71">
        <v>405445</v>
      </c>
      <c r="C43" s="66"/>
      <c r="D43" s="90"/>
      <c r="E43" s="90"/>
    </row>
    <row r="44" spans="1:5" ht="14.1" customHeight="1" thickBot="1" x14ac:dyDescent="0.25">
      <c r="A44" s="60" t="s">
        <v>7</v>
      </c>
      <c r="B44" s="61">
        <f>SUM(B37:B43)</f>
        <v>1598207</v>
      </c>
    </row>
    <row r="45" spans="1:5" ht="13.5" customHeight="1" x14ac:dyDescent="0.2">
      <c r="A45" s="18"/>
    </row>
    <row r="46" spans="1:5" ht="13.5" customHeight="1" thickBot="1" x14ac:dyDescent="0.25">
      <c r="A46" s="18" t="s">
        <v>8</v>
      </c>
      <c r="B46" s="13" t="s">
        <v>58</v>
      </c>
    </row>
    <row r="47" spans="1:5" ht="30" customHeight="1" thickBot="1" x14ac:dyDescent="0.25">
      <c r="A47" s="59" t="s">
        <v>30</v>
      </c>
      <c r="B47" s="10" t="s">
        <v>308</v>
      </c>
    </row>
    <row r="48" spans="1:5" ht="13.5" customHeight="1" x14ac:dyDescent="0.2">
      <c r="A48" s="73" t="s">
        <v>159</v>
      </c>
      <c r="B48" s="62">
        <v>370172</v>
      </c>
      <c r="C48" s="66"/>
      <c r="D48" s="90"/>
    </row>
    <row r="49" spans="1:4" ht="13.5" customHeight="1" x14ac:dyDescent="0.2">
      <c r="A49" s="14" t="s">
        <v>83</v>
      </c>
      <c r="B49" s="34">
        <v>193076</v>
      </c>
      <c r="C49" s="66"/>
      <c r="D49" s="90"/>
    </row>
    <row r="50" spans="1:4" ht="13.5" customHeight="1" x14ac:dyDescent="0.2">
      <c r="A50" s="14" t="s">
        <v>106</v>
      </c>
      <c r="B50" s="34">
        <v>341253</v>
      </c>
      <c r="C50" s="66"/>
      <c r="D50" s="90"/>
    </row>
    <row r="51" spans="1:4" ht="13.5" customHeight="1" x14ac:dyDescent="0.2">
      <c r="A51" s="14" t="s">
        <v>245</v>
      </c>
      <c r="B51" s="34">
        <v>66908</v>
      </c>
      <c r="C51" s="66"/>
      <c r="D51" s="90"/>
    </row>
    <row r="52" spans="1:4" ht="13.5" customHeight="1" thickBot="1" x14ac:dyDescent="0.25">
      <c r="A52" s="74" t="s">
        <v>84</v>
      </c>
      <c r="B52" s="71">
        <v>247515</v>
      </c>
      <c r="C52" s="66"/>
      <c r="D52" s="90"/>
    </row>
    <row r="53" spans="1:4" ht="13.5" customHeight="1" thickBot="1" x14ac:dyDescent="0.25">
      <c r="A53" s="16" t="s">
        <v>9</v>
      </c>
      <c r="B53" s="17">
        <f>SUM(B48:B52)</f>
        <v>1218924</v>
      </c>
    </row>
    <row r="54" spans="1:4" ht="13.5" customHeight="1" x14ac:dyDescent="0.2">
      <c r="A54" s="50"/>
      <c r="B54" s="49"/>
    </row>
    <row r="55" spans="1:4" ht="13.5" customHeight="1" thickBot="1" x14ac:dyDescent="0.25">
      <c r="A55" s="50"/>
      <c r="B55" s="49"/>
    </row>
    <row r="56" spans="1:4" ht="13.5" customHeight="1" thickBot="1" x14ac:dyDescent="0.25">
      <c r="A56" s="22" t="s">
        <v>85</v>
      </c>
      <c r="B56" s="25">
        <f>B13+B25+B33+B44+B53</f>
        <v>6787118</v>
      </c>
    </row>
    <row r="57" spans="1:4" ht="13.5" customHeight="1" x14ac:dyDescent="0.2"/>
    <row r="58" spans="1:4" ht="13.5" customHeight="1" x14ac:dyDescent="0.2"/>
    <row r="59" spans="1:4" ht="13.5" customHeight="1" x14ac:dyDescent="0.2">
      <c r="A59" s="101" t="s">
        <v>87</v>
      </c>
    </row>
    <row r="60" spans="1:4" ht="13.5" customHeight="1" thickBot="1" x14ac:dyDescent="0.25">
      <c r="A60" s="101"/>
      <c r="B60" s="13" t="s">
        <v>58</v>
      </c>
    </row>
    <row r="61" spans="1:4" ht="30" customHeight="1" thickBot="1" x14ac:dyDescent="0.25">
      <c r="A61" s="59" t="s">
        <v>30</v>
      </c>
      <c r="B61" s="10" t="s">
        <v>308</v>
      </c>
    </row>
    <row r="62" spans="1:4" ht="13.5" customHeight="1" x14ac:dyDescent="0.2">
      <c r="A62" s="86" t="s">
        <v>242</v>
      </c>
      <c r="B62" s="62">
        <v>49506</v>
      </c>
      <c r="C62" s="66"/>
      <c r="D62" s="90"/>
    </row>
    <row r="63" spans="1:4" ht="13.5" customHeight="1" x14ac:dyDescent="0.2">
      <c r="A63" s="12" t="s">
        <v>91</v>
      </c>
      <c r="B63" s="34">
        <v>30853</v>
      </c>
      <c r="C63" s="66"/>
      <c r="D63" s="90"/>
    </row>
    <row r="64" spans="1:4" ht="24" customHeight="1" x14ac:dyDescent="0.2">
      <c r="A64" s="12" t="s">
        <v>243</v>
      </c>
      <c r="B64" s="34">
        <v>51923</v>
      </c>
      <c r="C64" s="66"/>
      <c r="D64" s="90"/>
    </row>
    <row r="65" spans="1:4" ht="13.5" customHeight="1" thickBot="1" x14ac:dyDescent="0.25">
      <c r="A65" s="60" t="s">
        <v>88</v>
      </c>
      <c r="B65" s="61">
        <f>SUM(B62:B64)</f>
        <v>132282</v>
      </c>
      <c r="C65" s="90"/>
      <c r="D65" s="90"/>
    </row>
    <row r="66" spans="1:4" ht="13.5" customHeight="1" x14ac:dyDescent="0.2">
      <c r="A66" s="50"/>
      <c r="B66" s="49"/>
    </row>
    <row r="67" spans="1:4" ht="13.5" customHeight="1" thickBot="1" x14ac:dyDescent="0.25">
      <c r="A67" s="50"/>
      <c r="B67" s="49"/>
    </row>
    <row r="68" spans="1:4" ht="13.5" customHeight="1" thickBot="1" x14ac:dyDescent="0.25">
      <c r="A68" s="22" t="s">
        <v>89</v>
      </c>
      <c r="B68" s="25">
        <f>B65</f>
        <v>132282</v>
      </c>
    </row>
    <row r="69" spans="1:4" ht="13.5" customHeight="1" x14ac:dyDescent="0.2">
      <c r="A69" s="50"/>
      <c r="B69" s="51"/>
    </row>
    <row r="70" spans="1:4" ht="13.5" customHeight="1" thickBot="1" x14ac:dyDescent="0.25">
      <c r="A70" s="50"/>
      <c r="B70" s="51"/>
    </row>
    <row r="71" spans="1:4" ht="13.5" customHeight="1" thickBot="1" x14ac:dyDescent="0.25">
      <c r="A71" s="26" t="s">
        <v>86</v>
      </c>
      <c r="B71" s="27">
        <f>B56+B68</f>
        <v>6919400</v>
      </c>
    </row>
    <row r="72" spans="1:4" ht="13.5" customHeight="1" x14ac:dyDescent="0.2">
      <c r="A72" s="50"/>
      <c r="B72" s="51"/>
    </row>
    <row r="73" spans="1:4" ht="13.5" customHeight="1" x14ac:dyDescent="0.2">
      <c r="A73" s="50"/>
      <c r="B73" s="51"/>
    </row>
    <row r="74" spans="1:4" ht="13.5" customHeight="1" x14ac:dyDescent="0.2">
      <c r="A74" s="50"/>
      <c r="B74" s="51"/>
    </row>
    <row r="75" spans="1:4" s="58" customFormat="1" ht="40.15" customHeight="1" x14ac:dyDescent="0.2">
      <c r="A75" s="153" t="s">
        <v>682</v>
      </c>
      <c r="B75" s="153"/>
    </row>
    <row r="76" spans="1:4" s="58" customFormat="1" ht="14.45" customHeight="1" x14ac:dyDescent="0.2">
      <c r="A76" s="99"/>
      <c r="B76" s="98"/>
    </row>
    <row r="77" spans="1:4" s="58" customFormat="1" ht="15.75" x14ac:dyDescent="0.25">
      <c r="A77" s="2" t="s">
        <v>304</v>
      </c>
      <c r="B77" s="36"/>
    </row>
    <row r="78" spans="1:4" s="58" customFormat="1" ht="15.75" x14ac:dyDescent="0.25">
      <c r="A78" s="2"/>
      <c r="B78" s="36"/>
    </row>
    <row r="79" spans="1:4" s="58" customFormat="1" ht="15.75" x14ac:dyDescent="0.2">
      <c r="A79" s="101" t="s">
        <v>61</v>
      </c>
      <c r="B79" s="36"/>
    </row>
    <row r="80" spans="1:4" s="58" customFormat="1" ht="15.75" x14ac:dyDescent="0.2">
      <c r="A80" s="101"/>
      <c r="B80" s="36"/>
    </row>
    <row r="81" spans="1:2" s="58" customFormat="1" x14ac:dyDescent="0.2">
      <c r="A81" s="3" t="s">
        <v>0</v>
      </c>
      <c r="B81" s="1"/>
    </row>
    <row r="82" spans="1:2" s="58" customFormat="1" ht="13.5" thickBot="1" x14ac:dyDescent="0.25">
      <c r="A82" s="3"/>
      <c r="B82" s="13" t="s">
        <v>58</v>
      </c>
    </row>
    <row r="83" spans="1:2" s="58" customFormat="1" ht="30" customHeight="1" thickBot="1" x14ac:dyDescent="0.25">
      <c r="A83" s="4" t="s">
        <v>30</v>
      </c>
      <c r="B83" s="10" t="s">
        <v>308</v>
      </c>
    </row>
    <row r="84" spans="1:2" s="58" customFormat="1" x14ac:dyDescent="0.2">
      <c r="A84" s="68" t="s">
        <v>667</v>
      </c>
      <c r="B84" s="63">
        <v>221136</v>
      </c>
    </row>
    <row r="85" spans="1:2" s="58" customFormat="1" ht="13.5" thickBot="1" x14ac:dyDescent="0.25">
      <c r="A85" s="68" t="s">
        <v>32</v>
      </c>
      <c r="B85" s="64">
        <v>199824</v>
      </c>
    </row>
    <row r="86" spans="1:2" s="58" customFormat="1" ht="13.5" thickBot="1" x14ac:dyDescent="0.25">
      <c r="A86" s="16" t="s">
        <v>20</v>
      </c>
      <c r="B86" s="17">
        <f t="shared" ref="B86" si="0">SUM(B84:B85)</f>
        <v>420960</v>
      </c>
    </row>
    <row r="87" spans="1:2" s="58" customFormat="1" ht="13.5" thickBot="1" x14ac:dyDescent="0.25">
      <c r="A87" s="50"/>
      <c r="B87" s="48"/>
    </row>
    <row r="88" spans="1:2" s="58" customFormat="1" ht="13.5" thickBot="1" x14ac:dyDescent="0.25">
      <c r="A88" s="37" t="s">
        <v>1</v>
      </c>
      <c r="B88" s="38">
        <f>B86</f>
        <v>420960</v>
      </c>
    </row>
    <row r="89" spans="1:2" s="58" customFormat="1" x14ac:dyDescent="0.2">
      <c r="A89" s="35"/>
      <c r="B89" s="36"/>
    </row>
    <row r="90" spans="1:2" s="58" customFormat="1" x14ac:dyDescent="0.2">
      <c r="A90" s="3" t="s">
        <v>8</v>
      </c>
      <c r="B90" s="13" t="s">
        <v>58</v>
      </c>
    </row>
    <row r="91" spans="1:2" s="58" customFormat="1" ht="13.5" thickBot="1" x14ac:dyDescent="0.25">
      <c r="A91" s="3"/>
      <c r="B91" s="13"/>
    </row>
    <row r="92" spans="1:2" s="58" customFormat="1" ht="30" customHeight="1" thickBot="1" x14ac:dyDescent="0.25">
      <c r="A92" s="4" t="s">
        <v>30</v>
      </c>
      <c r="B92" s="10" t="s">
        <v>308</v>
      </c>
    </row>
    <row r="93" spans="1:2" s="58" customFormat="1" x14ac:dyDescent="0.2">
      <c r="A93" s="106" t="s">
        <v>668</v>
      </c>
      <c r="B93" s="107">
        <v>266416</v>
      </c>
    </row>
    <row r="94" spans="1:2" s="58" customFormat="1" ht="13.5" thickBot="1" x14ac:dyDescent="0.25">
      <c r="A94" s="60" t="s">
        <v>29</v>
      </c>
      <c r="B94" s="61">
        <f>SUM(B93:B93)</f>
        <v>266416</v>
      </c>
    </row>
    <row r="95" spans="1:2" s="58" customFormat="1" ht="13.5" thickBot="1" x14ac:dyDescent="0.25">
      <c r="A95" s="50"/>
      <c r="B95" s="49"/>
    </row>
    <row r="96" spans="1:2" s="58" customFormat="1" ht="13.5" thickBot="1" x14ac:dyDescent="0.25">
      <c r="A96" s="37" t="s">
        <v>9</v>
      </c>
      <c r="B96" s="38">
        <f t="shared" ref="B96" si="1">SUM(B94)</f>
        <v>266416</v>
      </c>
    </row>
    <row r="97" spans="1:2" s="58" customFormat="1" x14ac:dyDescent="0.2">
      <c r="A97" s="35"/>
      <c r="B97" s="36"/>
    </row>
    <row r="98" spans="1:2" s="58" customFormat="1" x14ac:dyDescent="0.2">
      <c r="A98" s="3" t="s">
        <v>6</v>
      </c>
      <c r="B98" s="1"/>
    </row>
    <row r="99" spans="1:2" s="58" customFormat="1" ht="13.5" thickBot="1" x14ac:dyDescent="0.25">
      <c r="A99" s="103"/>
      <c r="B99" s="1"/>
    </row>
    <row r="100" spans="1:2" s="58" customFormat="1" ht="30" customHeight="1" thickBot="1" x14ac:dyDescent="0.25">
      <c r="A100" s="59" t="s">
        <v>30</v>
      </c>
      <c r="B100" s="10" t="s">
        <v>308</v>
      </c>
    </row>
    <row r="101" spans="1:2" s="58" customFormat="1" x14ac:dyDescent="0.2">
      <c r="A101" s="96" t="s">
        <v>142</v>
      </c>
      <c r="B101" s="63">
        <v>133208</v>
      </c>
    </row>
    <row r="102" spans="1:2" s="58" customFormat="1" x14ac:dyDescent="0.2">
      <c r="A102" s="82" t="s">
        <v>305</v>
      </c>
      <c r="B102" s="64">
        <v>173176</v>
      </c>
    </row>
    <row r="103" spans="1:2" s="58" customFormat="1" ht="13.5" thickBot="1" x14ac:dyDescent="0.25">
      <c r="A103" s="77" t="s">
        <v>306</v>
      </c>
      <c r="B103" s="65">
        <v>133208</v>
      </c>
    </row>
    <row r="104" spans="1:2" s="58" customFormat="1" ht="13.5" thickBot="1" x14ac:dyDescent="0.25">
      <c r="A104" s="60" t="s">
        <v>21</v>
      </c>
      <c r="B104" s="61">
        <f>SUM(B101:B103)</f>
        <v>439592</v>
      </c>
    </row>
    <row r="105" spans="1:2" s="58" customFormat="1" ht="13.5" thickBot="1" x14ac:dyDescent="0.25">
      <c r="A105" s="50"/>
      <c r="B105" s="48"/>
    </row>
    <row r="106" spans="1:2" s="58" customFormat="1" ht="13.5" thickBot="1" x14ac:dyDescent="0.25">
      <c r="A106" s="37" t="s">
        <v>3</v>
      </c>
      <c r="B106" s="38">
        <f t="shared" ref="B106" si="2">B104</f>
        <v>439592</v>
      </c>
    </row>
    <row r="107" spans="1:2" s="58" customFormat="1" x14ac:dyDescent="0.2">
      <c r="A107" s="35"/>
      <c r="B107" s="36"/>
    </row>
    <row r="108" spans="1:2" s="58" customFormat="1" ht="13.5" thickBot="1" x14ac:dyDescent="0.25">
      <c r="A108" s="35"/>
      <c r="B108" s="36"/>
    </row>
    <row r="109" spans="1:2" s="58" customFormat="1" ht="13.5" thickBot="1" x14ac:dyDescent="0.25">
      <c r="A109" s="24" t="s">
        <v>39</v>
      </c>
      <c r="B109" s="25">
        <f>SUM(B106+B96+B88)</f>
        <v>1126968</v>
      </c>
    </row>
    <row r="110" spans="1:2" s="58" customFormat="1" x14ac:dyDescent="0.2">
      <c r="A110" s="35"/>
      <c r="B110" s="36"/>
    </row>
    <row r="111" spans="1:2" s="58" customFormat="1" ht="15.75" x14ac:dyDescent="0.2">
      <c r="A111" s="101" t="s">
        <v>87</v>
      </c>
      <c r="B111" s="1"/>
    </row>
    <row r="112" spans="1:2" s="58" customFormat="1" ht="16.5" thickBot="1" x14ac:dyDescent="0.25">
      <c r="A112" s="101"/>
      <c r="B112" s="13" t="s">
        <v>58</v>
      </c>
    </row>
    <row r="113" spans="1:2" s="58" customFormat="1" ht="30" customHeight="1" thickBot="1" x14ac:dyDescent="0.25">
      <c r="A113" s="4" t="s">
        <v>30</v>
      </c>
      <c r="B113" s="10" t="s">
        <v>308</v>
      </c>
    </row>
    <row r="114" spans="1:2" s="58" customFormat="1" ht="13.5" thickBot="1" x14ac:dyDescent="0.25">
      <c r="A114" s="43" t="s">
        <v>681</v>
      </c>
      <c r="B114" s="34">
        <v>52512</v>
      </c>
    </row>
    <row r="115" spans="1:2" s="58" customFormat="1" ht="13.5" thickBot="1" x14ac:dyDescent="0.25">
      <c r="A115" s="16" t="s">
        <v>88</v>
      </c>
      <c r="B115" s="17">
        <f>SUM(B114:B114)</f>
        <v>52512</v>
      </c>
    </row>
    <row r="116" spans="1:2" s="58" customFormat="1" x14ac:dyDescent="0.2">
      <c r="A116" s="50"/>
      <c r="B116" s="49"/>
    </row>
    <row r="117" spans="1:2" s="58" customFormat="1" ht="13.5" thickBot="1" x14ac:dyDescent="0.25">
      <c r="A117" s="50"/>
      <c r="B117" s="49"/>
    </row>
    <row r="118" spans="1:2" s="58" customFormat="1" ht="13.5" thickBot="1" x14ac:dyDescent="0.25">
      <c r="A118" s="22" t="s">
        <v>89</v>
      </c>
      <c r="B118" s="25">
        <f>B115</f>
        <v>52512</v>
      </c>
    </row>
    <row r="119" spans="1:2" s="58" customFormat="1" x14ac:dyDescent="0.2">
      <c r="A119" s="50"/>
      <c r="B119" s="50"/>
    </row>
    <row r="120" spans="1:2" s="58" customFormat="1" ht="13.5" thickBot="1" x14ac:dyDescent="0.25">
      <c r="A120" s="146"/>
      <c r="B120" s="146"/>
    </row>
    <row r="121" spans="1:2" s="58" customFormat="1" ht="13.5" thickBot="1" x14ac:dyDescent="0.25">
      <c r="A121" s="147" t="s">
        <v>86</v>
      </c>
      <c r="B121" s="148">
        <f>B109+B118</f>
        <v>1179480</v>
      </c>
    </row>
    <row r="122" spans="1:2" s="58" customFormat="1" x14ac:dyDescent="0.2">
      <c r="A122" s="35"/>
      <c r="B122" s="28"/>
    </row>
    <row r="123" spans="1:2" s="58" customFormat="1" x14ac:dyDescent="0.2">
      <c r="A123" s="35"/>
      <c r="B123" s="28"/>
    </row>
    <row r="124" spans="1:2" s="58" customFormat="1" x14ac:dyDescent="0.2">
      <c r="A124" s="35"/>
      <c r="B124" s="36"/>
    </row>
    <row r="125" spans="1:2" ht="42" customHeight="1" x14ac:dyDescent="0.2">
      <c r="A125" s="151" t="s">
        <v>683</v>
      </c>
      <c r="B125" s="152"/>
    </row>
    <row r="126" spans="1:2" ht="15.75" x14ac:dyDescent="0.2">
      <c r="A126" s="97"/>
    </row>
    <row r="127" spans="1:2" ht="15.75" x14ac:dyDescent="0.25">
      <c r="A127" s="2" t="s">
        <v>101</v>
      </c>
    </row>
    <row r="128" spans="1:2" ht="15.75" x14ac:dyDescent="0.25">
      <c r="A128" s="2"/>
    </row>
    <row r="129" spans="1:2" ht="15.75" x14ac:dyDescent="0.2">
      <c r="A129" s="101" t="s">
        <v>62</v>
      </c>
    </row>
    <row r="130" spans="1:2" ht="15.75" x14ac:dyDescent="0.2">
      <c r="A130" s="101"/>
    </row>
    <row r="131" spans="1:2" ht="13.5" thickBot="1" x14ac:dyDescent="0.25">
      <c r="A131" s="18" t="s">
        <v>2</v>
      </c>
      <c r="B131" s="13" t="s">
        <v>58</v>
      </c>
    </row>
    <row r="132" spans="1:2" ht="30" customHeight="1" thickBot="1" x14ac:dyDescent="0.25">
      <c r="A132" s="4" t="s">
        <v>30</v>
      </c>
      <c r="B132" s="10" t="s">
        <v>308</v>
      </c>
    </row>
    <row r="133" spans="1:2" ht="24" customHeight="1" x14ac:dyDescent="0.2">
      <c r="A133" s="39" t="s">
        <v>102</v>
      </c>
      <c r="B133" s="41">
        <v>8392730</v>
      </c>
    </row>
    <row r="134" spans="1:2" ht="13.5" customHeight="1" x14ac:dyDescent="0.2">
      <c r="A134" s="67" t="s">
        <v>666</v>
      </c>
      <c r="B134" s="150">
        <v>74167</v>
      </c>
    </row>
    <row r="135" spans="1:2" ht="24.75" thickBot="1" x14ac:dyDescent="0.25">
      <c r="A135" s="40" t="s">
        <v>103</v>
      </c>
      <c r="B135" s="42">
        <v>1779946</v>
      </c>
    </row>
    <row r="136" spans="1:2" ht="13.5" thickBot="1" x14ac:dyDescent="0.25">
      <c r="A136" s="16" t="s">
        <v>3</v>
      </c>
      <c r="B136" s="17">
        <f>SUM(B133:B135)</f>
        <v>10246843</v>
      </c>
    </row>
    <row r="137" spans="1:2" x14ac:dyDescent="0.2">
      <c r="A137" s="29"/>
    </row>
    <row r="138" spans="1:2" ht="13.5" thickBot="1" x14ac:dyDescent="0.25">
      <c r="A138" s="29"/>
    </row>
    <row r="139" spans="1:2" ht="13.5" customHeight="1" thickBot="1" x14ac:dyDescent="0.25">
      <c r="A139" s="22" t="s">
        <v>85</v>
      </c>
      <c r="B139" s="25">
        <f>B136</f>
        <v>10246843</v>
      </c>
    </row>
    <row r="140" spans="1:2" x14ac:dyDescent="0.2">
      <c r="A140" s="23"/>
      <c r="B140" s="23"/>
    </row>
    <row r="141" spans="1:2" x14ac:dyDescent="0.2">
      <c r="A141" s="23"/>
      <c r="B141" s="23"/>
    </row>
    <row r="142" spans="1:2" ht="15.75" x14ac:dyDescent="0.2">
      <c r="A142" s="101" t="s">
        <v>87</v>
      </c>
    </row>
    <row r="143" spans="1:2" ht="16.5" thickBot="1" x14ac:dyDescent="0.25">
      <c r="A143" s="101"/>
      <c r="B143" s="13" t="s">
        <v>58</v>
      </c>
    </row>
    <row r="144" spans="1:2" ht="30" customHeight="1" thickBot="1" x14ac:dyDescent="0.25">
      <c r="A144" s="4" t="s">
        <v>30</v>
      </c>
      <c r="B144" s="10" t="s">
        <v>308</v>
      </c>
    </row>
    <row r="145" spans="1:2" ht="13.5" customHeight="1" thickBot="1" x14ac:dyDescent="0.25">
      <c r="A145" s="43" t="s">
        <v>104</v>
      </c>
      <c r="B145" s="34">
        <v>1409124</v>
      </c>
    </row>
    <row r="146" spans="1:2" ht="13.5" thickBot="1" x14ac:dyDescent="0.25">
      <c r="A146" s="16" t="s">
        <v>88</v>
      </c>
      <c r="B146" s="17">
        <f>SUM(B145:B145)</f>
        <v>1409124</v>
      </c>
    </row>
    <row r="147" spans="1:2" x14ac:dyDescent="0.2">
      <c r="A147" s="50"/>
      <c r="B147" s="49"/>
    </row>
    <row r="148" spans="1:2" ht="13.5" thickBot="1" x14ac:dyDescent="0.25">
      <c r="A148" s="50"/>
      <c r="B148" s="49"/>
    </row>
    <row r="149" spans="1:2" ht="13.5" thickBot="1" x14ac:dyDescent="0.25">
      <c r="A149" s="22" t="s">
        <v>89</v>
      </c>
      <c r="B149" s="25">
        <f>B146</f>
        <v>1409124</v>
      </c>
    </row>
    <row r="150" spans="1:2" x14ac:dyDescent="0.2">
      <c r="A150" s="50"/>
      <c r="B150" s="50"/>
    </row>
    <row r="151" spans="1:2" ht="13.5" thickBot="1" x14ac:dyDescent="0.25">
      <c r="A151" s="50"/>
      <c r="B151" s="50"/>
    </row>
    <row r="152" spans="1:2" ht="13.5" thickBot="1" x14ac:dyDescent="0.25">
      <c r="A152" s="26" t="s">
        <v>86</v>
      </c>
      <c r="B152" s="31">
        <f>B139+B149</f>
        <v>11655967</v>
      </c>
    </row>
    <row r="153" spans="1:2" x14ac:dyDescent="0.2">
      <c r="A153" s="35"/>
      <c r="B153" s="36"/>
    </row>
    <row r="154" spans="1:2" s="58" customFormat="1" x14ac:dyDescent="0.2">
      <c r="A154" s="35"/>
      <c r="B154" s="36"/>
    </row>
    <row r="155" spans="1:2" s="58" customFormat="1" x14ac:dyDescent="0.2">
      <c r="A155" s="35"/>
      <c r="B155" s="36"/>
    </row>
    <row r="156" spans="1:2" ht="42.75" customHeight="1" x14ac:dyDescent="0.2">
      <c r="A156" s="151" t="s">
        <v>684</v>
      </c>
      <c r="B156" s="152"/>
    </row>
    <row r="157" spans="1:2" x14ac:dyDescent="0.2">
      <c r="A157" s="35"/>
      <c r="B157" s="36"/>
    </row>
    <row r="158" spans="1:2" ht="15.75" x14ac:dyDescent="0.25">
      <c r="A158" s="2" t="s">
        <v>156</v>
      </c>
      <c r="B158" s="36"/>
    </row>
    <row r="159" spans="1:2" ht="15.75" x14ac:dyDescent="0.25">
      <c r="A159" s="2"/>
      <c r="B159" s="36"/>
    </row>
    <row r="160" spans="1:2" ht="15.75" x14ac:dyDescent="0.2">
      <c r="A160" s="101" t="s">
        <v>61</v>
      </c>
      <c r="B160" s="36"/>
    </row>
    <row r="161" spans="1:4" ht="15.75" x14ac:dyDescent="0.2">
      <c r="A161" s="101"/>
      <c r="B161" s="36"/>
    </row>
    <row r="162" spans="1:4" x14ac:dyDescent="0.2">
      <c r="A162" s="3" t="s">
        <v>0</v>
      </c>
    </row>
    <row r="163" spans="1:4" x14ac:dyDescent="0.2">
      <c r="A163" s="103"/>
    </row>
    <row r="164" spans="1:4" ht="13.5" thickBot="1" x14ac:dyDescent="0.25">
      <c r="A164" s="3" t="s">
        <v>10</v>
      </c>
      <c r="B164" s="13" t="s">
        <v>58</v>
      </c>
    </row>
    <row r="165" spans="1:4" ht="30" customHeight="1" thickBot="1" x14ac:dyDescent="0.25">
      <c r="A165" s="4" t="s">
        <v>30</v>
      </c>
      <c r="B165" s="10" t="s">
        <v>308</v>
      </c>
    </row>
    <row r="166" spans="1:4" x14ac:dyDescent="0.2">
      <c r="A166" s="83" t="s">
        <v>162</v>
      </c>
      <c r="B166" s="62">
        <v>25900</v>
      </c>
      <c r="C166" s="66"/>
      <c r="D166" s="90"/>
    </row>
    <row r="167" spans="1:4" x14ac:dyDescent="0.2">
      <c r="A167" s="15" t="s">
        <v>325</v>
      </c>
      <c r="B167" s="34">
        <v>8140</v>
      </c>
      <c r="C167" s="66"/>
      <c r="D167" s="90"/>
    </row>
    <row r="168" spans="1:4" x14ac:dyDescent="0.2">
      <c r="A168" s="15" t="s">
        <v>648</v>
      </c>
      <c r="B168" s="34">
        <v>14060</v>
      </c>
      <c r="C168" s="66"/>
      <c r="D168" s="90"/>
    </row>
    <row r="169" spans="1:4" x14ac:dyDescent="0.2">
      <c r="A169" s="68" t="s">
        <v>42</v>
      </c>
      <c r="B169" s="34">
        <v>6660</v>
      </c>
      <c r="C169" s="66"/>
      <c r="D169" s="90"/>
    </row>
    <row r="170" spans="1:4" ht="13.5" thickBot="1" x14ac:dyDescent="0.25">
      <c r="A170" s="68" t="s">
        <v>261</v>
      </c>
      <c r="B170" s="34">
        <v>15651</v>
      </c>
      <c r="C170" s="66"/>
      <c r="D170" s="90"/>
    </row>
    <row r="171" spans="1:4" ht="13.5" thickBot="1" x14ac:dyDescent="0.25">
      <c r="A171" s="16" t="s">
        <v>20</v>
      </c>
      <c r="B171" s="17">
        <f>SUM(B166:B170)</f>
        <v>70411</v>
      </c>
    </row>
    <row r="172" spans="1:4" ht="13.5" thickBot="1" x14ac:dyDescent="0.25">
      <c r="A172" s="50"/>
      <c r="B172" s="48"/>
    </row>
    <row r="173" spans="1:4" ht="13.5" thickBot="1" x14ac:dyDescent="0.25">
      <c r="A173" s="37" t="s">
        <v>1</v>
      </c>
      <c r="B173" s="38">
        <f>B171</f>
        <v>70411</v>
      </c>
    </row>
    <row r="174" spans="1:4" x14ac:dyDescent="0.2">
      <c r="A174" s="3"/>
      <c r="B174" s="9"/>
    </row>
    <row r="175" spans="1:4" x14ac:dyDescent="0.2">
      <c r="A175" s="3" t="s">
        <v>2</v>
      </c>
    </row>
    <row r="176" spans="1:4" x14ac:dyDescent="0.2">
      <c r="A176" s="23"/>
    </row>
    <row r="177" spans="1:2" ht="13.5" thickBot="1" x14ac:dyDescent="0.25">
      <c r="A177" s="3" t="s">
        <v>107</v>
      </c>
      <c r="B177" s="13" t="s">
        <v>58</v>
      </c>
    </row>
    <row r="178" spans="1:2" ht="30" customHeight="1" thickBot="1" x14ac:dyDescent="0.25">
      <c r="A178" s="59" t="s">
        <v>30</v>
      </c>
      <c r="B178" s="10" t="s">
        <v>308</v>
      </c>
    </row>
    <row r="179" spans="1:2" x14ac:dyDescent="0.2">
      <c r="A179" s="76" t="s">
        <v>172</v>
      </c>
      <c r="B179" s="62">
        <v>22200</v>
      </c>
    </row>
    <row r="180" spans="1:2" x14ac:dyDescent="0.2">
      <c r="A180" s="44" t="s">
        <v>173</v>
      </c>
      <c r="B180" s="34">
        <v>10360</v>
      </c>
    </row>
    <row r="181" spans="1:2" x14ac:dyDescent="0.2">
      <c r="A181" s="44" t="s">
        <v>174</v>
      </c>
      <c r="B181" s="34">
        <v>24050</v>
      </c>
    </row>
    <row r="182" spans="1:2" x14ac:dyDescent="0.2">
      <c r="A182" s="44" t="s">
        <v>175</v>
      </c>
      <c r="B182" s="34">
        <v>8325</v>
      </c>
    </row>
    <row r="183" spans="1:2" x14ac:dyDescent="0.2">
      <c r="A183" s="44" t="s">
        <v>176</v>
      </c>
      <c r="B183" s="34">
        <v>65120</v>
      </c>
    </row>
    <row r="184" spans="1:2" x14ac:dyDescent="0.2">
      <c r="A184" s="44" t="s">
        <v>177</v>
      </c>
      <c r="B184" s="34">
        <v>9990</v>
      </c>
    </row>
    <row r="185" spans="1:2" x14ac:dyDescent="0.2">
      <c r="A185" s="44" t="s">
        <v>108</v>
      </c>
      <c r="B185" s="34">
        <v>11544</v>
      </c>
    </row>
    <row r="186" spans="1:2" x14ac:dyDescent="0.2">
      <c r="A186" s="44" t="s">
        <v>109</v>
      </c>
      <c r="B186" s="34">
        <v>7400</v>
      </c>
    </row>
    <row r="187" spans="1:2" ht="13.5" thickBot="1" x14ac:dyDescent="0.25">
      <c r="A187" s="60" t="s">
        <v>110</v>
      </c>
      <c r="B187" s="61">
        <f>SUM(B179:B186)</f>
        <v>158989</v>
      </c>
    </row>
    <row r="188" spans="1:2" x14ac:dyDescent="0.2">
      <c r="A188" s="23"/>
      <c r="B188" s="32"/>
    </row>
    <row r="189" spans="1:2" ht="13.5" thickBot="1" x14ac:dyDescent="0.25">
      <c r="A189" s="3" t="s">
        <v>11</v>
      </c>
      <c r="B189" s="13" t="s">
        <v>58</v>
      </c>
    </row>
    <row r="190" spans="1:2" ht="30" customHeight="1" thickBot="1" x14ac:dyDescent="0.25">
      <c r="A190" s="59" t="s">
        <v>30</v>
      </c>
      <c r="B190" s="10" t="s">
        <v>308</v>
      </c>
    </row>
    <row r="191" spans="1:2" ht="14.45" customHeight="1" x14ac:dyDescent="0.2">
      <c r="A191" s="78" t="s">
        <v>649</v>
      </c>
      <c r="B191" s="41">
        <v>25530</v>
      </c>
    </row>
    <row r="192" spans="1:2" x14ac:dyDescent="0.2">
      <c r="A192" s="44" t="s">
        <v>352</v>
      </c>
      <c r="B192" s="57">
        <v>18315</v>
      </c>
    </row>
    <row r="193" spans="1:2" hidden="1" x14ac:dyDescent="0.2">
      <c r="A193" s="19" t="s">
        <v>113</v>
      </c>
      <c r="B193" s="57"/>
    </row>
    <row r="194" spans="1:2" x14ac:dyDescent="0.2">
      <c r="A194" s="44" t="s">
        <v>650</v>
      </c>
      <c r="B194" s="57">
        <v>18500</v>
      </c>
    </row>
    <row r="195" spans="1:2" x14ac:dyDescent="0.2">
      <c r="A195" s="44" t="s">
        <v>651</v>
      </c>
      <c r="B195" s="57">
        <v>23976</v>
      </c>
    </row>
    <row r="196" spans="1:2" x14ac:dyDescent="0.2">
      <c r="A196" s="44" t="s">
        <v>218</v>
      </c>
      <c r="B196" s="57">
        <v>37000</v>
      </c>
    </row>
    <row r="197" spans="1:2" x14ac:dyDescent="0.2">
      <c r="A197" s="44" t="s">
        <v>219</v>
      </c>
      <c r="B197" s="57">
        <v>29304</v>
      </c>
    </row>
    <row r="198" spans="1:2" x14ac:dyDescent="0.2">
      <c r="A198" s="44" t="s">
        <v>220</v>
      </c>
      <c r="B198" s="57">
        <v>28120</v>
      </c>
    </row>
    <row r="199" spans="1:2" x14ac:dyDescent="0.2">
      <c r="A199" s="45" t="s">
        <v>652</v>
      </c>
      <c r="B199" s="57">
        <v>31968</v>
      </c>
    </row>
    <row r="200" spans="1:2" x14ac:dyDescent="0.2">
      <c r="A200" s="45" t="s">
        <v>221</v>
      </c>
      <c r="B200" s="57">
        <v>44252</v>
      </c>
    </row>
    <row r="201" spans="1:2" x14ac:dyDescent="0.2">
      <c r="A201" s="45" t="s">
        <v>222</v>
      </c>
      <c r="B201" s="57">
        <v>18500</v>
      </c>
    </row>
    <row r="202" spans="1:2" x14ac:dyDescent="0.2">
      <c r="A202" s="45" t="s">
        <v>116</v>
      </c>
      <c r="B202" s="57">
        <v>31968</v>
      </c>
    </row>
    <row r="203" spans="1:2" x14ac:dyDescent="0.2">
      <c r="A203" s="45" t="s">
        <v>223</v>
      </c>
      <c r="B203" s="57">
        <v>51060</v>
      </c>
    </row>
    <row r="204" spans="1:2" x14ac:dyDescent="0.2">
      <c r="A204" s="45" t="s">
        <v>117</v>
      </c>
      <c r="B204" s="57">
        <v>34040</v>
      </c>
    </row>
    <row r="205" spans="1:2" x14ac:dyDescent="0.2">
      <c r="A205" s="45" t="s">
        <v>224</v>
      </c>
      <c r="B205" s="57">
        <v>6512</v>
      </c>
    </row>
    <row r="206" spans="1:2" x14ac:dyDescent="0.2">
      <c r="A206" s="45" t="s">
        <v>653</v>
      </c>
      <c r="B206" s="57">
        <v>17871</v>
      </c>
    </row>
    <row r="207" spans="1:2" x14ac:dyDescent="0.2">
      <c r="A207" s="45" t="s">
        <v>225</v>
      </c>
      <c r="B207" s="57">
        <v>29304</v>
      </c>
    </row>
    <row r="208" spans="1:2" x14ac:dyDescent="0.2">
      <c r="A208" s="45" t="s">
        <v>40</v>
      </c>
      <c r="B208" s="57">
        <v>7696</v>
      </c>
    </row>
    <row r="209" spans="1:2" x14ac:dyDescent="0.2">
      <c r="A209" s="45" t="s">
        <v>118</v>
      </c>
      <c r="B209" s="57">
        <v>19240</v>
      </c>
    </row>
    <row r="210" spans="1:2" ht="13.5" customHeight="1" x14ac:dyDescent="0.2">
      <c r="A210" s="45" t="s">
        <v>655</v>
      </c>
      <c r="B210" s="57">
        <v>22200</v>
      </c>
    </row>
    <row r="211" spans="1:2" x14ac:dyDescent="0.2">
      <c r="A211" s="45" t="s">
        <v>119</v>
      </c>
      <c r="B211" s="57">
        <v>29600</v>
      </c>
    </row>
    <row r="212" spans="1:2" x14ac:dyDescent="0.2">
      <c r="A212" s="45" t="s">
        <v>120</v>
      </c>
      <c r="B212" s="57">
        <v>46250</v>
      </c>
    </row>
    <row r="213" spans="1:2" x14ac:dyDescent="0.2">
      <c r="A213" s="45" t="s">
        <v>654</v>
      </c>
      <c r="B213" s="57">
        <v>26640</v>
      </c>
    </row>
    <row r="214" spans="1:2" x14ac:dyDescent="0.2">
      <c r="A214" s="45" t="s">
        <v>226</v>
      </c>
      <c r="B214" s="57">
        <v>35150</v>
      </c>
    </row>
    <row r="215" spans="1:2" x14ac:dyDescent="0.2">
      <c r="A215" s="45" t="s">
        <v>227</v>
      </c>
      <c r="B215" s="57">
        <v>34780</v>
      </c>
    </row>
    <row r="216" spans="1:2" x14ac:dyDescent="0.2">
      <c r="A216" s="44" t="s">
        <v>122</v>
      </c>
      <c r="B216" s="57">
        <v>37000</v>
      </c>
    </row>
    <row r="217" spans="1:2" x14ac:dyDescent="0.2">
      <c r="A217" s="44" t="s">
        <v>41</v>
      </c>
      <c r="B217" s="57">
        <v>4440</v>
      </c>
    </row>
    <row r="218" spans="1:2" x14ac:dyDescent="0.2">
      <c r="A218" s="44" t="s">
        <v>228</v>
      </c>
      <c r="B218" s="57">
        <v>21164</v>
      </c>
    </row>
    <row r="219" spans="1:2" x14ac:dyDescent="0.2">
      <c r="A219" s="45" t="s">
        <v>123</v>
      </c>
      <c r="B219" s="57">
        <v>33744</v>
      </c>
    </row>
    <row r="220" spans="1:2" x14ac:dyDescent="0.2">
      <c r="A220" s="69" t="s">
        <v>271</v>
      </c>
      <c r="B220" s="57">
        <v>13616</v>
      </c>
    </row>
    <row r="221" spans="1:2" ht="13.5" thickBot="1" x14ac:dyDescent="0.25">
      <c r="A221" s="79" t="s">
        <v>272</v>
      </c>
      <c r="B221" s="89">
        <v>77700</v>
      </c>
    </row>
    <row r="222" spans="1:2" ht="13.5" thickBot="1" x14ac:dyDescent="0.25">
      <c r="A222" s="60" t="s">
        <v>21</v>
      </c>
      <c r="B222" s="105">
        <f>SUM(B191:B221)</f>
        <v>855440</v>
      </c>
    </row>
    <row r="223" spans="1:2" x14ac:dyDescent="0.2">
      <c r="A223" s="23"/>
      <c r="B223" s="32"/>
    </row>
    <row r="224" spans="1:2" ht="13.5" thickBot="1" x14ac:dyDescent="0.25">
      <c r="A224" s="3" t="s">
        <v>12</v>
      </c>
      <c r="B224" s="13" t="s">
        <v>58</v>
      </c>
    </row>
    <row r="225" spans="1:4" ht="30" customHeight="1" thickBot="1" x14ac:dyDescent="0.25">
      <c r="A225" s="145" t="s">
        <v>30</v>
      </c>
      <c r="B225" s="143" t="s">
        <v>308</v>
      </c>
    </row>
    <row r="226" spans="1:4" x14ac:dyDescent="0.2">
      <c r="A226" s="149" t="s">
        <v>51</v>
      </c>
      <c r="B226" s="34">
        <v>13690</v>
      </c>
      <c r="C226" s="66"/>
      <c r="D226" s="90"/>
    </row>
    <row r="227" spans="1:4" ht="13.5" thickBot="1" x14ac:dyDescent="0.25">
      <c r="A227" s="72" t="s">
        <v>405</v>
      </c>
      <c r="B227" s="34">
        <v>8510</v>
      </c>
      <c r="C227" s="66"/>
      <c r="D227" s="90"/>
    </row>
    <row r="228" spans="1:4" ht="13.5" thickBot="1" x14ac:dyDescent="0.25">
      <c r="A228" s="16" t="s">
        <v>22</v>
      </c>
      <c r="B228" s="17">
        <f>SUM(B226:B227)</f>
        <v>22200</v>
      </c>
      <c r="C228" s="90"/>
      <c r="D228" s="90"/>
    </row>
    <row r="229" spans="1:4" x14ac:dyDescent="0.2">
      <c r="A229" s="23"/>
      <c r="B229" s="32"/>
    </row>
    <row r="230" spans="1:4" ht="13.5" thickBot="1" x14ac:dyDescent="0.25">
      <c r="A230" s="3" t="s">
        <v>13</v>
      </c>
      <c r="B230" s="13" t="s">
        <v>58</v>
      </c>
    </row>
    <row r="231" spans="1:4" ht="30" customHeight="1" thickBot="1" x14ac:dyDescent="0.25">
      <c r="A231" s="59" t="s">
        <v>30</v>
      </c>
      <c r="B231" s="10" t="s">
        <v>308</v>
      </c>
    </row>
    <row r="232" spans="1:4" x14ac:dyDescent="0.2">
      <c r="A232" s="85" t="s">
        <v>179</v>
      </c>
      <c r="B232" s="62">
        <v>16280</v>
      </c>
      <c r="C232" s="66"/>
      <c r="D232" s="90"/>
    </row>
    <row r="233" spans="1:4" x14ac:dyDescent="0.2">
      <c r="A233" s="45" t="s">
        <v>180</v>
      </c>
      <c r="B233" s="34">
        <v>17020</v>
      </c>
      <c r="C233" s="66"/>
      <c r="D233" s="90"/>
    </row>
    <row r="234" spans="1:4" x14ac:dyDescent="0.2">
      <c r="A234" s="70" t="s">
        <v>296</v>
      </c>
      <c r="B234" s="34">
        <v>4773</v>
      </c>
      <c r="C234" s="66"/>
      <c r="D234" s="90"/>
    </row>
    <row r="235" spans="1:4" x14ac:dyDescent="0.2">
      <c r="A235" s="69" t="s">
        <v>656</v>
      </c>
      <c r="B235" s="34">
        <v>8140</v>
      </c>
      <c r="C235" s="66"/>
      <c r="D235" s="90"/>
    </row>
    <row r="236" spans="1:4" ht="13.5" thickBot="1" x14ac:dyDescent="0.25">
      <c r="A236" s="60" t="s">
        <v>23</v>
      </c>
      <c r="B236" s="61">
        <f>SUM(B232:B235)</f>
        <v>46213</v>
      </c>
    </row>
    <row r="237" spans="1:4" ht="13.5" thickBot="1" x14ac:dyDescent="0.25">
      <c r="A237" s="50"/>
      <c r="B237" s="49"/>
    </row>
    <row r="238" spans="1:4" ht="13.5" thickBot="1" x14ac:dyDescent="0.25">
      <c r="A238" s="37" t="s">
        <v>3</v>
      </c>
      <c r="B238" s="38">
        <f>B187+B222+B228+B236</f>
        <v>1082842</v>
      </c>
    </row>
    <row r="239" spans="1:4" x14ac:dyDescent="0.2">
      <c r="A239" s="23"/>
      <c r="B239" s="32"/>
    </row>
    <row r="240" spans="1:4" x14ac:dyDescent="0.2">
      <c r="A240" s="3" t="s">
        <v>4</v>
      </c>
    </row>
    <row r="241" spans="1:4" x14ac:dyDescent="0.2">
      <c r="A241" s="23"/>
    </row>
    <row r="242" spans="1:4" ht="13.5" thickBot="1" x14ac:dyDescent="0.25">
      <c r="A242" s="3" t="s">
        <v>126</v>
      </c>
      <c r="B242" s="13" t="s">
        <v>58</v>
      </c>
    </row>
    <row r="243" spans="1:4" ht="30" customHeight="1" thickBot="1" x14ac:dyDescent="0.25">
      <c r="A243" s="59" t="s">
        <v>30</v>
      </c>
      <c r="B243" s="10" t="s">
        <v>308</v>
      </c>
    </row>
    <row r="244" spans="1:4" x14ac:dyDescent="0.2">
      <c r="A244" s="76" t="s">
        <v>657</v>
      </c>
      <c r="B244" s="62">
        <v>34040</v>
      </c>
    </row>
    <row r="245" spans="1:4" x14ac:dyDescent="0.2">
      <c r="A245" s="44" t="s">
        <v>148</v>
      </c>
      <c r="B245" s="34">
        <v>35520</v>
      </c>
    </row>
    <row r="246" spans="1:4" x14ac:dyDescent="0.2">
      <c r="A246" s="44" t="s">
        <v>165</v>
      </c>
      <c r="B246" s="34">
        <v>25900</v>
      </c>
    </row>
    <row r="247" spans="1:4" x14ac:dyDescent="0.2">
      <c r="A247" s="44" t="s">
        <v>166</v>
      </c>
      <c r="B247" s="34">
        <v>33300</v>
      </c>
    </row>
    <row r="248" spans="1:4" x14ac:dyDescent="0.2">
      <c r="A248" s="44" t="s">
        <v>167</v>
      </c>
      <c r="B248" s="34">
        <v>50320</v>
      </c>
    </row>
    <row r="249" spans="1:4" ht="13.5" thickBot="1" x14ac:dyDescent="0.25">
      <c r="A249" s="60" t="s">
        <v>127</v>
      </c>
      <c r="B249" s="61">
        <f>SUM(B244:B248)</f>
        <v>179080</v>
      </c>
    </row>
    <row r="250" spans="1:4" x14ac:dyDescent="0.2">
      <c r="A250" s="23"/>
      <c r="B250" s="32"/>
    </row>
    <row r="251" spans="1:4" ht="13.5" thickBot="1" x14ac:dyDescent="0.25">
      <c r="A251" s="3" t="s">
        <v>14</v>
      </c>
      <c r="B251" s="13" t="s">
        <v>58</v>
      </c>
    </row>
    <row r="252" spans="1:4" ht="30" customHeight="1" thickBot="1" x14ac:dyDescent="0.25">
      <c r="A252" s="59" t="s">
        <v>30</v>
      </c>
      <c r="B252" s="10" t="s">
        <v>308</v>
      </c>
    </row>
    <row r="253" spans="1:4" x14ac:dyDescent="0.2">
      <c r="A253" s="80" t="s">
        <v>128</v>
      </c>
      <c r="B253" s="62">
        <v>3700</v>
      </c>
      <c r="C253" s="66"/>
      <c r="D253" s="90"/>
    </row>
    <row r="254" spans="1:4" x14ac:dyDescent="0.2">
      <c r="A254" s="55" t="s">
        <v>129</v>
      </c>
      <c r="B254" s="34">
        <v>40700</v>
      </c>
      <c r="C254" s="66"/>
      <c r="D254" s="90"/>
    </row>
    <row r="255" spans="1:4" x14ac:dyDescent="0.2">
      <c r="A255" s="44" t="s">
        <v>130</v>
      </c>
      <c r="B255" s="34">
        <v>21090</v>
      </c>
      <c r="C255" s="66"/>
      <c r="D255" s="90"/>
    </row>
    <row r="256" spans="1:4" x14ac:dyDescent="0.2">
      <c r="A256" s="44" t="s">
        <v>209</v>
      </c>
      <c r="B256" s="34">
        <v>18500</v>
      </c>
      <c r="C256" s="66"/>
      <c r="D256" s="90"/>
    </row>
    <row r="257" spans="1:4" x14ac:dyDescent="0.2">
      <c r="A257" s="44" t="s">
        <v>232</v>
      </c>
      <c r="B257" s="34">
        <v>21312</v>
      </c>
      <c r="C257" s="66"/>
      <c r="D257" s="90"/>
    </row>
    <row r="258" spans="1:4" x14ac:dyDescent="0.2">
      <c r="A258" s="44" t="s">
        <v>131</v>
      </c>
      <c r="B258" s="34">
        <v>26640</v>
      </c>
      <c r="C258" s="66"/>
      <c r="D258" s="90"/>
    </row>
    <row r="259" spans="1:4" x14ac:dyDescent="0.2">
      <c r="A259" s="44" t="s">
        <v>658</v>
      </c>
      <c r="B259" s="34">
        <v>14652</v>
      </c>
      <c r="C259" s="66"/>
      <c r="D259" s="90"/>
    </row>
    <row r="260" spans="1:4" x14ac:dyDescent="0.2">
      <c r="A260" s="44" t="s">
        <v>211</v>
      </c>
      <c r="B260" s="34">
        <v>16280</v>
      </c>
      <c r="C260" s="66"/>
      <c r="D260" s="90"/>
    </row>
    <row r="261" spans="1:4" x14ac:dyDescent="0.2">
      <c r="A261" s="44" t="s">
        <v>212</v>
      </c>
      <c r="B261" s="34">
        <v>47804</v>
      </c>
      <c r="C261" s="66"/>
      <c r="D261" s="90"/>
    </row>
    <row r="262" spans="1:4" x14ac:dyDescent="0.2">
      <c r="A262" s="44" t="s">
        <v>36</v>
      </c>
      <c r="B262" s="34">
        <v>40256</v>
      </c>
      <c r="C262" s="66"/>
      <c r="D262" s="90"/>
    </row>
    <row r="263" spans="1:4" x14ac:dyDescent="0.2">
      <c r="A263" s="44" t="s">
        <v>133</v>
      </c>
      <c r="B263" s="34">
        <v>41958</v>
      </c>
      <c r="C263" s="66"/>
      <c r="D263" s="90"/>
    </row>
    <row r="264" spans="1:4" x14ac:dyDescent="0.2">
      <c r="A264" s="44" t="s">
        <v>46</v>
      </c>
      <c r="B264" s="34">
        <v>5920</v>
      </c>
      <c r="C264" s="66"/>
      <c r="D264" s="90"/>
    </row>
    <row r="265" spans="1:4" x14ac:dyDescent="0.2">
      <c r="A265" s="44" t="s">
        <v>160</v>
      </c>
      <c r="B265" s="34">
        <v>29230</v>
      </c>
      <c r="C265" s="66"/>
      <c r="D265" s="90"/>
    </row>
    <row r="266" spans="1:4" x14ac:dyDescent="0.2">
      <c r="A266" s="44" t="s">
        <v>134</v>
      </c>
      <c r="B266" s="34">
        <v>7400</v>
      </c>
      <c r="C266" s="66"/>
      <c r="D266" s="90"/>
    </row>
    <row r="267" spans="1:4" x14ac:dyDescent="0.2">
      <c r="A267" s="44" t="s">
        <v>213</v>
      </c>
      <c r="B267" s="34">
        <v>17760</v>
      </c>
      <c r="C267" s="66"/>
      <c r="D267" s="90"/>
    </row>
    <row r="268" spans="1:4" x14ac:dyDescent="0.2">
      <c r="A268" s="44" t="s">
        <v>135</v>
      </c>
      <c r="B268" s="34">
        <v>39072</v>
      </c>
      <c r="C268" s="66"/>
      <c r="D268" s="90"/>
    </row>
    <row r="269" spans="1:4" x14ac:dyDescent="0.2">
      <c r="A269" s="44" t="s">
        <v>55</v>
      </c>
      <c r="B269" s="34">
        <v>10656</v>
      </c>
      <c r="C269" s="66"/>
      <c r="D269" s="90"/>
    </row>
    <row r="270" spans="1:4" x14ac:dyDescent="0.2">
      <c r="A270" s="44" t="s">
        <v>136</v>
      </c>
      <c r="B270" s="34">
        <v>26862</v>
      </c>
      <c r="C270" s="66"/>
      <c r="D270" s="90"/>
    </row>
    <row r="271" spans="1:4" x14ac:dyDescent="0.2">
      <c r="A271" s="44" t="s">
        <v>137</v>
      </c>
      <c r="B271" s="34">
        <v>37444</v>
      </c>
      <c r="C271" s="66"/>
      <c r="D271" s="90"/>
    </row>
    <row r="272" spans="1:4" x14ac:dyDescent="0.2">
      <c r="A272" s="44" t="s">
        <v>214</v>
      </c>
      <c r="B272" s="34">
        <v>22570</v>
      </c>
      <c r="C272" s="66"/>
      <c r="D272" s="90"/>
    </row>
    <row r="273" spans="1:5" x14ac:dyDescent="0.2">
      <c r="A273" s="44" t="s">
        <v>56</v>
      </c>
      <c r="B273" s="34">
        <v>15984</v>
      </c>
      <c r="C273" s="66"/>
      <c r="D273" s="90"/>
    </row>
    <row r="274" spans="1:5" x14ac:dyDescent="0.2">
      <c r="A274" s="44" t="s">
        <v>138</v>
      </c>
      <c r="B274" s="34">
        <v>6216</v>
      </c>
      <c r="C274" s="66"/>
      <c r="D274" s="90"/>
    </row>
    <row r="275" spans="1:5" x14ac:dyDescent="0.2">
      <c r="A275" s="44" t="s">
        <v>215</v>
      </c>
      <c r="B275" s="34">
        <v>22496</v>
      </c>
      <c r="C275" s="66"/>
      <c r="D275" s="90"/>
    </row>
    <row r="276" spans="1:5" x14ac:dyDescent="0.2">
      <c r="A276" s="44" t="s">
        <v>216</v>
      </c>
      <c r="B276" s="34">
        <v>25160</v>
      </c>
      <c r="C276" s="66"/>
      <c r="D276" s="90"/>
    </row>
    <row r="277" spans="1:5" ht="13.5" thickBot="1" x14ac:dyDescent="0.25">
      <c r="A277" s="60" t="s">
        <v>24</v>
      </c>
      <c r="B277" s="61">
        <f>SUM(B253:B276)</f>
        <v>559662</v>
      </c>
      <c r="E277" s="32"/>
    </row>
    <row r="278" spans="1:5" ht="13.5" thickBot="1" x14ac:dyDescent="0.25">
      <c r="A278" s="50"/>
      <c r="B278" s="49"/>
    </row>
    <row r="279" spans="1:5" ht="13.5" thickBot="1" x14ac:dyDescent="0.25">
      <c r="A279" s="37" t="s">
        <v>5</v>
      </c>
      <c r="B279" s="38">
        <f>B249+B277</f>
        <v>738742</v>
      </c>
    </row>
    <row r="280" spans="1:5" x14ac:dyDescent="0.2">
      <c r="A280" s="3"/>
      <c r="B280" s="9"/>
    </row>
    <row r="281" spans="1:5" x14ac:dyDescent="0.2">
      <c r="A281" s="3" t="s">
        <v>6</v>
      </c>
    </row>
    <row r="282" spans="1:5" x14ac:dyDescent="0.2">
      <c r="A282" s="23"/>
    </row>
    <row r="283" spans="1:5" ht="13.5" thickBot="1" x14ac:dyDescent="0.25">
      <c r="A283" s="3" t="s">
        <v>15</v>
      </c>
      <c r="B283" s="13" t="s">
        <v>58</v>
      </c>
    </row>
    <row r="284" spans="1:5" ht="30" customHeight="1" thickBot="1" x14ac:dyDescent="0.25">
      <c r="A284" s="59" t="s">
        <v>30</v>
      </c>
      <c r="B284" s="10" t="s">
        <v>308</v>
      </c>
    </row>
    <row r="285" spans="1:5" x14ac:dyDescent="0.2">
      <c r="A285" s="75" t="s">
        <v>140</v>
      </c>
      <c r="B285" s="62">
        <v>17908</v>
      </c>
    </row>
    <row r="286" spans="1:5" x14ac:dyDescent="0.2">
      <c r="A286" s="20" t="s">
        <v>229</v>
      </c>
      <c r="B286" s="34">
        <v>51800</v>
      </c>
    </row>
    <row r="287" spans="1:5" x14ac:dyDescent="0.2">
      <c r="A287" s="20" t="s">
        <v>139</v>
      </c>
      <c r="B287" s="34">
        <v>17390</v>
      </c>
    </row>
    <row r="288" spans="1:5" x14ac:dyDescent="0.2">
      <c r="A288" s="20" t="s">
        <v>163</v>
      </c>
      <c r="B288" s="34">
        <v>23680</v>
      </c>
    </row>
    <row r="289" spans="1:2" x14ac:dyDescent="0.2">
      <c r="A289" s="70" t="s">
        <v>280</v>
      </c>
      <c r="B289" s="34">
        <v>14208</v>
      </c>
    </row>
    <row r="290" spans="1:2" x14ac:dyDescent="0.2">
      <c r="A290" s="70" t="s">
        <v>283</v>
      </c>
      <c r="B290" s="34">
        <v>11840</v>
      </c>
    </row>
    <row r="291" spans="1:2" ht="13.5" thickBot="1" x14ac:dyDescent="0.25">
      <c r="A291" s="77" t="s">
        <v>164</v>
      </c>
      <c r="B291" s="71">
        <v>7400</v>
      </c>
    </row>
    <row r="292" spans="1:2" ht="13.5" thickBot="1" x14ac:dyDescent="0.25">
      <c r="A292" s="60" t="s">
        <v>25</v>
      </c>
      <c r="B292" s="61">
        <f>SUM(B285:B291)</f>
        <v>144226</v>
      </c>
    </row>
    <row r="293" spans="1:2" x14ac:dyDescent="0.2">
      <c r="A293" s="3"/>
      <c r="B293" s="32"/>
    </row>
    <row r="294" spans="1:2" ht="13.5" thickBot="1" x14ac:dyDescent="0.25">
      <c r="A294" s="3" t="s">
        <v>16</v>
      </c>
      <c r="B294" s="13" t="s">
        <v>58</v>
      </c>
    </row>
    <row r="295" spans="1:2" ht="30" customHeight="1" thickBot="1" x14ac:dyDescent="0.25">
      <c r="A295" s="59" t="s">
        <v>30</v>
      </c>
      <c r="B295" s="10" t="s">
        <v>308</v>
      </c>
    </row>
    <row r="296" spans="1:2" x14ac:dyDescent="0.2">
      <c r="A296" s="75" t="s">
        <v>141</v>
      </c>
      <c r="B296" s="63">
        <v>26640</v>
      </c>
    </row>
    <row r="297" spans="1:2" x14ac:dyDescent="0.2">
      <c r="A297" s="20" t="s">
        <v>168</v>
      </c>
      <c r="B297" s="64">
        <v>28120</v>
      </c>
    </row>
    <row r="298" spans="1:2" x14ac:dyDescent="0.2">
      <c r="A298" s="20" t="s">
        <v>686</v>
      </c>
      <c r="B298" s="64">
        <v>18315</v>
      </c>
    </row>
    <row r="299" spans="1:2" x14ac:dyDescent="0.2">
      <c r="A299" s="20" t="s">
        <v>169</v>
      </c>
      <c r="B299" s="64">
        <v>56980</v>
      </c>
    </row>
    <row r="300" spans="1:2" x14ac:dyDescent="0.2">
      <c r="A300" s="20" t="s">
        <v>170</v>
      </c>
      <c r="B300" s="64">
        <v>35816</v>
      </c>
    </row>
    <row r="301" spans="1:2" x14ac:dyDescent="0.2">
      <c r="A301" s="20" t="s">
        <v>171</v>
      </c>
      <c r="B301" s="64">
        <v>22200</v>
      </c>
    </row>
    <row r="302" spans="1:2" ht="13.5" thickBot="1" x14ac:dyDescent="0.25">
      <c r="A302" s="77" t="s">
        <v>285</v>
      </c>
      <c r="B302" s="65">
        <v>10434</v>
      </c>
    </row>
    <row r="303" spans="1:2" ht="13.5" thickBot="1" x14ac:dyDescent="0.25">
      <c r="A303" s="16" t="s">
        <v>26</v>
      </c>
      <c r="B303" s="17">
        <f>SUM(B296:B302)</f>
        <v>198505</v>
      </c>
    </row>
    <row r="304" spans="1:2" x14ac:dyDescent="0.2">
      <c r="A304" s="23"/>
      <c r="B304" s="32"/>
    </row>
    <row r="305" spans="1:2" ht="13.5" thickBot="1" x14ac:dyDescent="0.25">
      <c r="A305" s="3" t="s">
        <v>17</v>
      </c>
      <c r="B305" s="13" t="s">
        <v>58</v>
      </c>
    </row>
    <row r="306" spans="1:2" ht="30" customHeight="1" thickBot="1" x14ac:dyDescent="0.25">
      <c r="A306" s="59" t="s">
        <v>30</v>
      </c>
      <c r="B306" s="10" t="s">
        <v>308</v>
      </c>
    </row>
    <row r="307" spans="1:2" x14ac:dyDescent="0.2">
      <c r="A307" s="75" t="s">
        <v>199</v>
      </c>
      <c r="B307" s="62">
        <v>20350</v>
      </c>
    </row>
    <row r="308" spans="1:2" x14ac:dyDescent="0.2">
      <c r="A308" s="20" t="s">
        <v>659</v>
      </c>
      <c r="B308" s="34">
        <v>13320</v>
      </c>
    </row>
    <row r="309" spans="1:2" x14ac:dyDescent="0.2">
      <c r="A309" s="56" t="s">
        <v>200</v>
      </c>
      <c r="B309" s="34">
        <v>8880</v>
      </c>
    </row>
    <row r="310" spans="1:2" x14ac:dyDescent="0.2">
      <c r="A310" s="56" t="s">
        <v>201</v>
      </c>
      <c r="B310" s="34">
        <v>17020</v>
      </c>
    </row>
    <row r="311" spans="1:2" x14ac:dyDescent="0.2">
      <c r="A311" s="56" t="s">
        <v>660</v>
      </c>
      <c r="B311" s="34">
        <v>12210</v>
      </c>
    </row>
    <row r="312" spans="1:2" x14ac:dyDescent="0.2">
      <c r="A312" s="56" t="s">
        <v>202</v>
      </c>
      <c r="B312" s="34">
        <v>18500</v>
      </c>
    </row>
    <row r="313" spans="1:2" x14ac:dyDescent="0.2">
      <c r="A313" s="56" t="s">
        <v>203</v>
      </c>
      <c r="B313" s="34">
        <v>21460</v>
      </c>
    </row>
    <row r="314" spans="1:2" x14ac:dyDescent="0.2">
      <c r="A314" s="56" t="s">
        <v>204</v>
      </c>
      <c r="B314" s="34">
        <v>22200</v>
      </c>
    </row>
    <row r="315" spans="1:2" x14ac:dyDescent="0.2">
      <c r="A315" s="46" t="s">
        <v>142</v>
      </c>
      <c r="B315" s="34">
        <v>26048</v>
      </c>
    </row>
    <row r="316" spans="1:2" x14ac:dyDescent="0.2">
      <c r="A316" s="46" t="s">
        <v>205</v>
      </c>
      <c r="B316" s="34">
        <v>13024</v>
      </c>
    </row>
    <row r="317" spans="1:2" x14ac:dyDescent="0.2">
      <c r="A317" s="46" t="s">
        <v>206</v>
      </c>
      <c r="B317" s="34">
        <v>43956</v>
      </c>
    </row>
    <row r="318" spans="1:2" x14ac:dyDescent="0.2">
      <c r="A318" s="46" t="s">
        <v>207</v>
      </c>
      <c r="B318" s="34">
        <v>14060</v>
      </c>
    </row>
    <row r="319" spans="1:2" x14ac:dyDescent="0.2">
      <c r="A319" s="46" t="s">
        <v>661</v>
      </c>
      <c r="B319" s="34">
        <v>5772</v>
      </c>
    </row>
    <row r="320" spans="1:2" x14ac:dyDescent="0.2">
      <c r="A320" s="46" t="s">
        <v>522</v>
      </c>
      <c r="B320" s="34">
        <v>22940</v>
      </c>
    </row>
    <row r="321" spans="1:2" ht="13.5" thickBot="1" x14ac:dyDescent="0.25">
      <c r="A321" s="81" t="s">
        <v>541</v>
      </c>
      <c r="B321" s="34">
        <v>16280</v>
      </c>
    </row>
    <row r="322" spans="1:2" ht="13.5" thickBot="1" x14ac:dyDescent="0.25">
      <c r="A322" s="16" t="s">
        <v>27</v>
      </c>
      <c r="B322" s="17">
        <f>SUM(B307:B321)</f>
        <v>276020</v>
      </c>
    </row>
    <row r="323" spans="1:2" ht="13.5" thickBot="1" x14ac:dyDescent="0.25">
      <c r="A323" s="50"/>
      <c r="B323" s="49"/>
    </row>
    <row r="324" spans="1:2" ht="13.5" thickBot="1" x14ac:dyDescent="0.25">
      <c r="A324" s="37" t="s">
        <v>7</v>
      </c>
      <c r="B324" s="38">
        <f>B292+B303+B322</f>
        <v>618751</v>
      </c>
    </row>
    <row r="325" spans="1:2" x14ac:dyDescent="0.2">
      <c r="A325" s="3"/>
      <c r="B325" s="9"/>
    </row>
    <row r="326" spans="1:2" x14ac:dyDescent="0.2">
      <c r="A326" s="3" t="s">
        <v>8</v>
      </c>
    </row>
    <row r="327" spans="1:2" x14ac:dyDescent="0.2">
      <c r="A327" s="23"/>
    </row>
    <row r="328" spans="1:2" ht="13.5" thickBot="1" x14ac:dyDescent="0.25">
      <c r="A328" s="3" t="s">
        <v>18</v>
      </c>
      <c r="B328" s="13" t="s">
        <v>58</v>
      </c>
    </row>
    <row r="329" spans="1:2" ht="30" customHeight="1" thickBot="1" x14ac:dyDescent="0.25">
      <c r="A329" s="59" t="s">
        <v>30</v>
      </c>
      <c r="B329" s="10" t="s">
        <v>308</v>
      </c>
    </row>
    <row r="330" spans="1:2" ht="13.5" thickBot="1" x14ac:dyDescent="0.25">
      <c r="A330" s="76" t="s">
        <v>178</v>
      </c>
      <c r="B330" s="62">
        <v>14800</v>
      </c>
    </row>
    <row r="331" spans="1:2" ht="13.5" thickBot="1" x14ac:dyDescent="0.25">
      <c r="A331" s="16" t="s">
        <v>28</v>
      </c>
      <c r="B331" s="17">
        <f>SUM(B330:B330)</f>
        <v>14800</v>
      </c>
    </row>
    <row r="332" spans="1:2" x14ac:dyDescent="0.2">
      <c r="A332" s="23"/>
      <c r="B332" s="32"/>
    </row>
    <row r="333" spans="1:2" ht="13.5" thickBot="1" x14ac:dyDescent="0.25">
      <c r="A333" s="3" t="s">
        <v>19</v>
      </c>
      <c r="B333" s="13" t="s">
        <v>58</v>
      </c>
    </row>
    <row r="334" spans="1:2" ht="30" customHeight="1" thickBot="1" x14ac:dyDescent="0.25">
      <c r="A334" s="59" t="s">
        <v>30</v>
      </c>
      <c r="B334" s="10" t="s">
        <v>308</v>
      </c>
    </row>
    <row r="335" spans="1:2" x14ac:dyDescent="0.2">
      <c r="A335" s="83" t="s">
        <v>181</v>
      </c>
      <c r="B335" s="62">
        <v>10656</v>
      </c>
    </row>
    <row r="336" spans="1:2" x14ac:dyDescent="0.2">
      <c r="A336" s="15" t="s">
        <v>182</v>
      </c>
      <c r="B336" s="34">
        <v>51800</v>
      </c>
    </row>
    <row r="337" spans="1:2" x14ac:dyDescent="0.2">
      <c r="A337" s="15" t="s">
        <v>183</v>
      </c>
      <c r="B337" s="34">
        <v>12950</v>
      </c>
    </row>
    <row r="338" spans="1:2" x14ac:dyDescent="0.2">
      <c r="A338" s="15" t="s">
        <v>184</v>
      </c>
      <c r="B338" s="34">
        <v>24420</v>
      </c>
    </row>
    <row r="339" spans="1:2" x14ac:dyDescent="0.2">
      <c r="A339" s="15" t="s">
        <v>144</v>
      </c>
      <c r="B339" s="34">
        <v>10360</v>
      </c>
    </row>
    <row r="340" spans="1:2" x14ac:dyDescent="0.2">
      <c r="A340" s="15" t="s">
        <v>145</v>
      </c>
      <c r="B340" s="34">
        <v>19536</v>
      </c>
    </row>
    <row r="341" spans="1:2" x14ac:dyDescent="0.2">
      <c r="A341" s="15" t="s">
        <v>185</v>
      </c>
      <c r="B341" s="34">
        <v>49728</v>
      </c>
    </row>
    <row r="342" spans="1:2" x14ac:dyDescent="0.2">
      <c r="A342" s="15" t="s">
        <v>146</v>
      </c>
      <c r="B342" s="34">
        <v>25308</v>
      </c>
    </row>
    <row r="343" spans="1:2" x14ac:dyDescent="0.2">
      <c r="A343" s="15" t="s">
        <v>186</v>
      </c>
      <c r="B343" s="34">
        <v>28120</v>
      </c>
    </row>
    <row r="344" spans="1:2" x14ac:dyDescent="0.2">
      <c r="A344" s="15" t="s">
        <v>147</v>
      </c>
      <c r="B344" s="34">
        <v>16576</v>
      </c>
    </row>
    <row r="345" spans="1:2" x14ac:dyDescent="0.2">
      <c r="A345" s="15" t="s">
        <v>187</v>
      </c>
      <c r="B345" s="34">
        <v>32930</v>
      </c>
    </row>
    <row r="346" spans="1:2" x14ac:dyDescent="0.2">
      <c r="A346" s="15" t="s">
        <v>52</v>
      </c>
      <c r="B346" s="34">
        <v>11655</v>
      </c>
    </row>
    <row r="347" spans="1:2" x14ac:dyDescent="0.2">
      <c r="A347" s="15" t="s">
        <v>188</v>
      </c>
      <c r="B347" s="34">
        <v>52540</v>
      </c>
    </row>
    <row r="348" spans="1:2" x14ac:dyDescent="0.2">
      <c r="A348" s="15" t="s">
        <v>662</v>
      </c>
      <c r="B348" s="34">
        <v>14060</v>
      </c>
    </row>
    <row r="349" spans="1:2" ht="13.5" thickBot="1" x14ac:dyDescent="0.25">
      <c r="A349" s="60" t="s">
        <v>29</v>
      </c>
      <c r="B349" s="61">
        <f>SUM(B335:B348)</f>
        <v>360639</v>
      </c>
    </row>
    <row r="350" spans="1:2" x14ac:dyDescent="0.2">
      <c r="A350" s="23"/>
      <c r="B350" s="32"/>
    </row>
    <row r="351" spans="1:2" ht="13.5" thickBot="1" x14ac:dyDescent="0.25">
      <c r="A351" s="3" t="s">
        <v>92</v>
      </c>
      <c r="B351" s="13" t="s">
        <v>58</v>
      </c>
    </row>
    <row r="352" spans="1:2" ht="30" customHeight="1" thickBot="1" x14ac:dyDescent="0.25">
      <c r="A352" s="59" t="s">
        <v>30</v>
      </c>
      <c r="B352" s="10" t="s">
        <v>308</v>
      </c>
    </row>
    <row r="353" spans="1:2" x14ac:dyDescent="0.2">
      <c r="A353" s="83" t="s">
        <v>149</v>
      </c>
      <c r="B353" s="62">
        <v>9620</v>
      </c>
    </row>
    <row r="354" spans="1:2" x14ac:dyDescent="0.2">
      <c r="A354" s="15" t="s">
        <v>189</v>
      </c>
      <c r="B354" s="34">
        <v>22200</v>
      </c>
    </row>
    <row r="355" spans="1:2" x14ac:dyDescent="0.2">
      <c r="A355" s="15" t="s">
        <v>190</v>
      </c>
      <c r="B355" s="34">
        <v>10360</v>
      </c>
    </row>
    <row r="356" spans="1:2" x14ac:dyDescent="0.2">
      <c r="A356" s="15" t="s">
        <v>191</v>
      </c>
      <c r="B356" s="34">
        <v>18500</v>
      </c>
    </row>
    <row r="357" spans="1:2" x14ac:dyDescent="0.2">
      <c r="A357" s="15" t="s">
        <v>151</v>
      </c>
      <c r="B357" s="34">
        <v>10360</v>
      </c>
    </row>
    <row r="358" spans="1:2" x14ac:dyDescent="0.2">
      <c r="A358" s="15" t="s">
        <v>153</v>
      </c>
      <c r="B358" s="34">
        <v>8658</v>
      </c>
    </row>
    <row r="359" spans="1:2" x14ac:dyDescent="0.2">
      <c r="A359" s="15" t="s">
        <v>192</v>
      </c>
      <c r="B359" s="34">
        <v>28120</v>
      </c>
    </row>
    <row r="360" spans="1:2" x14ac:dyDescent="0.2">
      <c r="A360" s="15" t="s">
        <v>193</v>
      </c>
      <c r="B360" s="34">
        <v>9620</v>
      </c>
    </row>
    <row r="361" spans="1:2" x14ac:dyDescent="0.2">
      <c r="A361" s="15" t="s">
        <v>194</v>
      </c>
      <c r="B361" s="34">
        <v>11840</v>
      </c>
    </row>
    <row r="362" spans="1:2" x14ac:dyDescent="0.2">
      <c r="A362" s="15" t="s">
        <v>195</v>
      </c>
      <c r="B362" s="34">
        <v>30340</v>
      </c>
    </row>
    <row r="363" spans="1:2" x14ac:dyDescent="0.2">
      <c r="A363" s="15" t="s">
        <v>196</v>
      </c>
      <c r="B363" s="34">
        <v>12580</v>
      </c>
    </row>
    <row r="364" spans="1:2" x14ac:dyDescent="0.2">
      <c r="A364" s="15" t="s">
        <v>197</v>
      </c>
      <c r="B364" s="34">
        <v>10360</v>
      </c>
    </row>
    <row r="365" spans="1:2" x14ac:dyDescent="0.2">
      <c r="A365" s="15" t="s">
        <v>198</v>
      </c>
      <c r="B365" s="34">
        <v>9842</v>
      </c>
    </row>
    <row r="366" spans="1:2" x14ac:dyDescent="0.2">
      <c r="A366" s="15" t="s">
        <v>663</v>
      </c>
      <c r="B366" s="34">
        <v>2368</v>
      </c>
    </row>
    <row r="367" spans="1:2" x14ac:dyDescent="0.2">
      <c r="A367" s="68" t="s">
        <v>664</v>
      </c>
      <c r="B367" s="34">
        <v>22644</v>
      </c>
    </row>
    <row r="368" spans="1:2" ht="13.5" thickBot="1" x14ac:dyDescent="0.25">
      <c r="A368" s="84" t="s">
        <v>302</v>
      </c>
      <c r="B368" s="71">
        <v>13320</v>
      </c>
    </row>
    <row r="369" spans="1:4" ht="13.5" thickBot="1" x14ac:dyDescent="0.25">
      <c r="A369" s="16" t="s">
        <v>93</v>
      </c>
      <c r="B369" s="17">
        <f>SUM(B353:B368)</f>
        <v>230732</v>
      </c>
    </row>
    <row r="370" spans="1:4" ht="13.5" thickBot="1" x14ac:dyDescent="0.25">
      <c r="A370" s="50"/>
      <c r="B370" s="49"/>
    </row>
    <row r="371" spans="1:4" ht="13.5" thickBot="1" x14ac:dyDescent="0.25">
      <c r="A371" s="37" t="s">
        <v>9</v>
      </c>
      <c r="B371" s="38">
        <f>B331+B349+B369</f>
        <v>606171</v>
      </c>
    </row>
    <row r="372" spans="1:4" x14ac:dyDescent="0.2">
      <c r="A372" s="50"/>
      <c r="B372" s="48"/>
    </row>
    <row r="373" spans="1:4" ht="13.5" thickBot="1" x14ac:dyDescent="0.25">
      <c r="A373" s="50"/>
      <c r="B373" s="48"/>
    </row>
    <row r="374" spans="1:4" ht="13.5" thickBot="1" x14ac:dyDescent="0.25">
      <c r="A374" s="24" t="s">
        <v>39</v>
      </c>
      <c r="B374" s="25">
        <f>B173+B238+B279+B324+B371</f>
        <v>3116917</v>
      </c>
    </row>
    <row r="375" spans="1:4" x14ac:dyDescent="0.2">
      <c r="A375" s="35"/>
      <c r="B375" s="36"/>
    </row>
    <row r="376" spans="1:4" x14ac:dyDescent="0.2">
      <c r="A376" s="35"/>
      <c r="B376" s="36"/>
    </row>
    <row r="377" spans="1:4" ht="15.75" x14ac:dyDescent="0.2">
      <c r="A377" s="101" t="s">
        <v>62</v>
      </c>
      <c r="B377" s="36"/>
    </row>
    <row r="378" spans="1:4" x14ac:dyDescent="0.2">
      <c r="B378" s="36"/>
    </row>
    <row r="379" spans="1:4" ht="13.5" thickBot="1" x14ac:dyDescent="0.25">
      <c r="A379" s="18" t="s">
        <v>6</v>
      </c>
      <c r="B379" s="13" t="s">
        <v>58</v>
      </c>
    </row>
    <row r="380" spans="1:4" ht="30" customHeight="1" thickBot="1" x14ac:dyDescent="0.25">
      <c r="A380" s="59" t="s">
        <v>30</v>
      </c>
      <c r="B380" s="10" t="s">
        <v>308</v>
      </c>
    </row>
    <row r="381" spans="1:4" x14ac:dyDescent="0.2">
      <c r="A381" s="73" t="s">
        <v>665</v>
      </c>
      <c r="B381" s="62">
        <v>13320</v>
      </c>
      <c r="C381" s="66"/>
      <c r="D381" s="90"/>
    </row>
    <row r="382" spans="1:4" ht="13.5" thickBot="1" x14ac:dyDescent="0.25">
      <c r="A382" s="60" t="s">
        <v>7</v>
      </c>
      <c r="B382" s="95">
        <f>SUM(B381:B381)</f>
        <v>13320</v>
      </c>
    </row>
    <row r="383" spans="1:4" x14ac:dyDescent="0.2">
      <c r="A383" s="18"/>
      <c r="B383" s="32"/>
    </row>
    <row r="384" spans="1:4" ht="13.5" thickBot="1" x14ac:dyDescent="0.25">
      <c r="A384" s="50"/>
    </row>
    <row r="385" spans="1:2" ht="13.5" customHeight="1" thickBot="1" x14ac:dyDescent="0.25">
      <c r="A385" s="22" t="s">
        <v>85</v>
      </c>
      <c r="B385" s="47">
        <f>B382</f>
        <v>13320</v>
      </c>
    </row>
    <row r="386" spans="1:2" x14ac:dyDescent="0.2">
      <c r="A386" s="35"/>
      <c r="B386" s="36"/>
    </row>
    <row r="387" spans="1:2" x14ac:dyDescent="0.2">
      <c r="A387" s="35"/>
      <c r="B387" s="36"/>
    </row>
    <row r="388" spans="1:2" ht="15.75" x14ac:dyDescent="0.2">
      <c r="A388" s="101" t="s">
        <v>87</v>
      </c>
    </row>
    <row r="389" spans="1:2" ht="16.5" thickBot="1" x14ac:dyDescent="0.25">
      <c r="A389" s="101"/>
      <c r="B389" s="13" t="s">
        <v>58</v>
      </c>
    </row>
    <row r="390" spans="1:2" ht="30" customHeight="1" thickBot="1" x14ac:dyDescent="0.25">
      <c r="A390" s="59" t="s">
        <v>30</v>
      </c>
      <c r="B390" s="10" t="s">
        <v>308</v>
      </c>
    </row>
    <row r="391" spans="1:2" ht="24" x14ac:dyDescent="0.2">
      <c r="A391" s="86" t="s">
        <v>105</v>
      </c>
      <c r="B391" s="62">
        <v>5772</v>
      </c>
    </row>
    <row r="392" spans="1:2" ht="13.5" customHeight="1" thickBot="1" x14ac:dyDescent="0.25">
      <c r="A392" s="87" t="s">
        <v>303</v>
      </c>
      <c r="B392" s="71">
        <v>43956</v>
      </c>
    </row>
    <row r="393" spans="1:2" ht="13.5" thickBot="1" x14ac:dyDescent="0.25">
      <c r="A393" s="16" t="s">
        <v>88</v>
      </c>
      <c r="B393" s="17">
        <f t="shared" ref="B393" si="3">SUM(B391:B392)</f>
        <v>49728</v>
      </c>
    </row>
    <row r="394" spans="1:2" x14ac:dyDescent="0.2">
      <c r="A394" s="50"/>
      <c r="B394" s="49"/>
    </row>
    <row r="395" spans="1:2" ht="13.5" thickBot="1" x14ac:dyDescent="0.25">
      <c r="A395" s="50"/>
      <c r="B395" s="49"/>
    </row>
    <row r="396" spans="1:2" ht="13.5" thickBot="1" x14ac:dyDescent="0.25">
      <c r="A396" s="22" t="s">
        <v>89</v>
      </c>
      <c r="B396" s="25">
        <f>B393</f>
        <v>49728</v>
      </c>
    </row>
    <row r="397" spans="1:2" x14ac:dyDescent="0.2">
      <c r="A397" s="50"/>
      <c r="B397" s="50"/>
    </row>
    <row r="398" spans="1:2" ht="13.5" thickBot="1" x14ac:dyDescent="0.25">
      <c r="A398" s="50"/>
      <c r="B398" s="50"/>
    </row>
    <row r="399" spans="1:2" ht="13.5" thickBot="1" x14ac:dyDescent="0.25">
      <c r="A399" s="26" t="s">
        <v>86</v>
      </c>
      <c r="B399" s="31">
        <f>B396+B385+B374</f>
        <v>3179965</v>
      </c>
    </row>
    <row r="400" spans="1:2" x14ac:dyDescent="0.2">
      <c r="A400" s="35"/>
      <c r="B400" s="36"/>
    </row>
    <row r="401" spans="1:4" x14ac:dyDescent="0.2">
      <c r="A401" s="35"/>
      <c r="B401" s="36"/>
    </row>
    <row r="402" spans="1:4" x14ac:dyDescent="0.2">
      <c r="A402" s="35"/>
      <c r="B402" s="36"/>
    </row>
    <row r="403" spans="1:4" ht="42.75" customHeight="1" x14ac:dyDescent="0.2">
      <c r="A403" s="151" t="s">
        <v>158</v>
      </c>
      <c r="B403" s="151"/>
    </row>
    <row r="404" spans="1:4" x14ac:dyDescent="0.2">
      <c r="A404" s="35"/>
      <c r="B404" s="36"/>
    </row>
    <row r="405" spans="1:4" ht="15.75" x14ac:dyDescent="0.25">
      <c r="A405" s="2" t="s">
        <v>157</v>
      </c>
      <c r="B405" s="36"/>
    </row>
    <row r="406" spans="1:4" ht="15.75" x14ac:dyDescent="0.25">
      <c r="A406" s="2"/>
      <c r="B406" s="36"/>
    </row>
    <row r="407" spans="1:4" ht="15.75" x14ac:dyDescent="0.2">
      <c r="A407" s="101" t="s">
        <v>61</v>
      </c>
      <c r="B407" s="36"/>
    </row>
    <row r="408" spans="1:4" x14ac:dyDescent="0.2">
      <c r="A408" s="3"/>
      <c r="B408" s="9"/>
    </row>
    <row r="409" spans="1:4" x14ac:dyDescent="0.2">
      <c r="A409" s="3" t="s">
        <v>2</v>
      </c>
    </row>
    <row r="410" spans="1:4" x14ac:dyDescent="0.2">
      <c r="A410" s="23"/>
    </row>
    <row r="411" spans="1:4" ht="13.5" thickBot="1" x14ac:dyDescent="0.25">
      <c r="A411" s="3" t="s">
        <v>11</v>
      </c>
      <c r="B411" s="13" t="s">
        <v>58</v>
      </c>
    </row>
    <row r="412" spans="1:4" ht="30" customHeight="1" thickBot="1" x14ac:dyDescent="0.25">
      <c r="A412" s="4" t="s">
        <v>30</v>
      </c>
      <c r="B412" s="10" t="s">
        <v>308</v>
      </c>
    </row>
    <row r="413" spans="1:4" ht="13.5" thickBot="1" x14ac:dyDescent="0.25">
      <c r="A413" s="44" t="s">
        <v>111</v>
      </c>
      <c r="B413" s="34">
        <v>122500</v>
      </c>
      <c r="D413" s="32"/>
    </row>
    <row r="414" spans="1:4" ht="13.5" thickBot="1" x14ac:dyDescent="0.25">
      <c r="A414" s="16" t="s">
        <v>21</v>
      </c>
      <c r="B414" s="17">
        <f>SUM(B413:B413)</f>
        <v>122500</v>
      </c>
    </row>
    <row r="415" spans="1:4" x14ac:dyDescent="0.2">
      <c r="A415" s="23"/>
    </row>
    <row r="416" spans="1:4" ht="13.5" thickBot="1" x14ac:dyDescent="0.25">
      <c r="A416" s="3" t="s">
        <v>12</v>
      </c>
      <c r="B416" s="13" t="s">
        <v>58</v>
      </c>
    </row>
    <row r="417" spans="1:2" ht="30" customHeight="1" thickBot="1" x14ac:dyDescent="0.25">
      <c r="A417" s="4" t="s">
        <v>30</v>
      </c>
      <c r="B417" s="10" t="s">
        <v>308</v>
      </c>
    </row>
    <row r="418" spans="1:2" ht="13.5" thickBot="1" x14ac:dyDescent="0.25">
      <c r="A418" s="45" t="s">
        <v>124</v>
      </c>
      <c r="B418" s="34">
        <v>122500</v>
      </c>
    </row>
    <row r="419" spans="1:2" ht="13.5" thickBot="1" x14ac:dyDescent="0.25">
      <c r="A419" s="16" t="s">
        <v>22</v>
      </c>
      <c r="B419" s="17">
        <f>SUM(B418:B418)</f>
        <v>122500</v>
      </c>
    </row>
    <row r="420" spans="1:2" x14ac:dyDescent="0.2">
      <c r="A420" s="23"/>
    </row>
    <row r="421" spans="1:2" ht="13.5" thickBot="1" x14ac:dyDescent="0.25">
      <c r="A421" s="3" t="s">
        <v>13</v>
      </c>
      <c r="B421" s="13" t="s">
        <v>58</v>
      </c>
    </row>
    <row r="422" spans="1:2" ht="30" customHeight="1" thickBot="1" x14ac:dyDescent="0.25">
      <c r="A422" s="4" t="s">
        <v>30</v>
      </c>
      <c r="B422" s="10" t="s">
        <v>308</v>
      </c>
    </row>
    <row r="423" spans="1:2" ht="13.5" thickBot="1" x14ac:dyDescent="0.25">
      <c r="A423" s="44" t="s">
        <v>125</v>
      </c>
      <c r="B423" s="34">
        <v>122500</v>
      </c>
    </row>
    <row r="424" spans="1:2" ht="13.5" thickBot="1" x14ac:dyDescent="0.25">
      <c r="A424" s="16" t="s">
        <v>23</v>
      </c>
      <c r="B424" s="17">
        <f>SUM(B423:B423)</f>
        <v>122500</v>
      </c>
    </row>
    <row r="425" spans="1:2" ht="13.5" thickBot="1" x14ac:dyDescent="0.25">
      <c r="A425" s="23"/>
      <c r="B425" s="32"/>
    </row>
    <row r="426" spans="1:2" ht="13.5" thickBot="1" x14ac:dyDescent="0.25">
      <c r="A426" s="11" t="s">
        <v>3</v>
      </c>
      <c r="B426" s="7">
        <f>B424+B419+B414</f>
        <v>367500</v>
      </c>
    </row>
    <row r="427" spans="1:2" x14ac:dyDescent="0.2">
      <c r="A427" s="23"/>
    </row>
    <row r="428" spans="1:2" x14ac:dyDescent="0.2">
      <c r="A428" s="3" t="s">
        <v>6</v>
      </c>
    </row>
    <row r="429" spans="1:2" x14ac:dyDescent="0.2">
      <c r="A429" s="23"/>
    </row>
    <row r="430" spans="1:2" ht="13.5" thickBot="1" x14ac:dyDescent="0.25">
      <c r="A430" s="3" t="s">
        <v>15</v>
      </c>
      <c r="B430" s="13" t="s">
        <v>58</v>
      </c>
    </row>
    <row r="431" spans="1:2" ht="30" customHeight="1" thickBot="1" x14ac:dyDescent="0.25">
      <c r="A431" s="4" t="s">
        <v>30</v>
      </c>
      <c r="B431" s="10" t="s">
        <v>308</v>
      </c>
    </row>
    <row r="432" spans="1:2" x14ac:dyDescent="0.2">
      <c r="A432" s="54" t="s">
        <v>139</v>
      </c>
      <c r="B432" s="34">
        <v>122500</v>
      </c>
    </row>
    <row r="433" spans="1:4" ht="13.5" thickBot="1" x14ac:dyDescent="0.25">
      <c r="A433" s="20" t="s">
        <v>60</v>
      </c>
      <c r="B433" s="34">
        <v>122500</v>
      </c>
    </row>
    <row r="434" spans="1:4" ht="13.5" thickBot="1" x14ac:dyDescent="0.25">
      <c r="A434" s="16" t="s">
        <v>25</v>
      </c>
      <c r="B434" s="17">
        <f>SUM(B432:B433)</f>
        <v>245000</v>
      </c>
    </row>
    <row r="435" spans="1:4" x14ac:dyDescent="0.2">
      <c r="A435" s="3"/>
    </row>
    <row r="436" spans="1:4" ht="13.5" thickBot="1" x14ac:dyDescent="0.25">
      <c r="A436" s="3" t="s">
        <v>17</v>
      </c>
      <c r="B436" s="13" t="s">
        <v>58</v>
      </c>
    </row>
    <row r="437" spans="1:4" ht="30" customHeight="1" thickBot="1" x14ac:dyDescent="0.25">
      <c r="A437" s="4" t="s">
        <v>30</v>
      </c>
      <c r="B437" s="10" t="s">
        <v>308</v>
      </c>
    </row>
    <row r="438" spans="1:4" ht="13.5" thickBot="1" x14ac:dyDescent="0.25">
      <c r="A438" s="46" t="s">
        <v>50</v>
      </c>
      <c r="B438" s="34">
        <v>122500</v>
      </c>
      <c r="D438" s="32"/>
    </row>
    <row r="439" spans="1:4" ht="13.5" thickBot="1" x14ac:dyDescent="0.25">
      <c r="A439" s="16" t="s">
        <v>27</v>
      </c>
      <c r="B439" s="17">
        <f>SUM(B438:B438)</f>
        <v>122500</v>
      </c>
    </row>
    <row r="440" spans="1:4" ht="13.5" thickBot="1" x14ac:dyDescent="0.25">
      <c r="A440" s="50"/>
      <c r="B440" s="49"/>
    </row>
    <row r="441" spans="1:4" ht="13.5" thickBot="1" x14ac:dyDescent="0.25">
      <c r="A441" s="37" t="s">
        <v>7</v>
      </c>
      <c r="B441" s="38">
        <f>B434+B439</f>
        <v>367500</v>
      </c>
    </row>
    <row r="442" spans="1:4" x14ac:dyDescent="0.2">
      <c r="A442" s="18"/>
      <c r="B442" s="28"/>
    </row>
    <row r="443" spans="1:4" ht="13.5" thickBot="1" x14ac:dyDescent="0.25">
      <c r="A443" s="50"/>
      <c r="B443" s="52"/>
    </row>
    <row r="444" spans="1:4" ht="13.5" thickBot="1" x14ac:dyDescent="0.25">
      <c r="A444" s="24" t="s">
        <v>39</v>
      </c>
      <c r="B444" s="25">
        <f>B441+B426</f>
        <v>735000</v>
      </c>
    </row>
    <row r="445" spans="1:4" x14ac:dyDescent="0.2">
      <c r="A445" s="35"/>
      <c r="B445" s="36"/>
    </row>
    <row r="446" spans="1:4" ht="13.5" thickBot="1" x14ac:dyDescent="0.25">
      <c r="A446" s="35"/>
      <c r="B446" s="36"/>
    </row>
    <row r="447" spans="1:4" ht="13.5" thickBot="1" x14ac:dyDescent="0.25">
      <c r="A447" s="26" t="s">
        <v>86</v>
      </c>
      <c r="B447" s="31">
        <f>B444</f>
        <v>735000</v>
      </c>
    </row>
    <row r="448" spans="1:4" x14ac:dyDescent="0.2">
      <c r="A448" s="35"/>
      <c r="B448" s="36"/>
    </row>
    <row r="449" spans="1:2" x14ac:dyDescent="0.2">
      <c r="A449" s="35"/>
      <c r="B449" s="36"/>
    </row>
    <row r="450" spans="1:2" x14ac:dyDescent="0.2">
      <c r="A450" s="35"/>
      <c r="B450" s="36"/>
    </row>
    <row r="451" spans="1:2" ht="42.75" customHeight="1" x14ac:dyDescent="0.2">
      <c r="A451" s="151" t="s">
        <v>645</v>
      </c>
      <c r="B451" s="152"/>
    </row>
    <row r="452" spans="1:2" x14ac:dyDescent="0.2">
      <c r="A452" s="35"/>
      <c r="B452" s="36"/>
    </row>
    <row r="453" spans="1:2" ht="15.75" x14ac:dyDescent="0.25">
      <c r="A453" s="2" t="s">
        <v>644</v>
      </c>
      <c r="B453" s="36"/>
    </row>
    <row r="454" spans="1:2" ht="15.75" x14ac:dyDescent="0.25">
      <c r="A454" s="2"/>
      <c r="B454" s="36"/>
    </row>
    <row r="455" spans="1:2" ht="15.75" x14ac:dyDescent="0.2">
      <c r="A455" s="101" t="s">
        <v>61</v>
      </c>
      <c r="B455" s="36"/>
    </row>
    <row r="456" spans="1:2" ht="15.75" x14ac:dyDescent="0.2">
      <c r="A456" s="101"/>
      <c r="B456" s="36"/>
    </row>
    <row r="457" spans="1:2" x14ac:dyDescent="0.2">
      <c r="A457" s="3" t="s">
        <v>0</v>
      </c>
    </row>
    <row r="458" spans="1:2" x14ac:dyDescent="0.2">
      <c r="A458" s="108"/>
    </row>
    <row r="459" spans="1:2" ht="13.5" thickBot="1" x14ac:dyDescent="0.25">
      <c r="A459" s="3" t="s">
        <v>10</v>
      </c>
      <c r="B459" s="13" t="s">
        <v>58</v>
      </c>
    </row>
    <row r="460" spans="1:2" ht="30" customHeight="1" thickBot="1" x14ac:dyDescent="0.25">
      <c r="A460" s="4" t="s">
        <v>30</v>
      </c>
      <c r="B460" s="10" t="s">
        <v>308</v>
      </c>
    </row>
    <row r="461" spans="1:2" x14ac:dyDescent="0.2">
      <c r="A461" s="109" t="s">
        <v>42</v>
      </c>
      <c r="B461" s="6">
        <v>280255</v>
      </c>
    </row>
    <row r="462" spans="1:2" x14ac:dyDescent="0.2">
      <c r="A462" s="68" t="s">
        <v>259</v>
      </c>
      <c r="B462" s="6">
        <v>12168</v>
      </c>
    </row>
    <row r="463" spans="1:2" x14ac:dyDescent="0.2">
      <c r="A463" s="68" t="s">
        <v>312</v>
      </c>
      <c r="B463" s="6">
        <v>139084</v>
      </c>
    </row>
    <row r="464" spans="1:2" x14ac:dyDescent="0.2">
      <c r="A464" s="68" t="s">
        <v>314</v>
      </c>
      <c r="B464" s="6">
        <v>78235</v>
      </c>
    </row>
    <row r="465" spans="1:2" x14ac:dyDescent="0.2">
      <c r="A465" s="68" t="s">
        <v>316</v>
      </c>
      <c r="B465" s="6">
        <v>420384</v>
      </c>
    </row>
    <row r="466" spans="1:2" x14ac:dyDescent="0.2">
      <c r="A466" s="68" t="s">
        <v>317</v>
      </c>
      <c r="B466" s="6">
        <v>78235</v>
      </c>
    </row>
    <row r="467" spans="1:2" x14ac:dyDescent="0.2">
      <c r="A467" s="68" t="s">
        <v>324</v>
      </c>
      <c r="B467" s="6">
        <v>280255</v>
      </c>
    </row>
    <row r="468" spans="1:2" x14ac:dyDescent="0.2">
      <c r="A468" s="68" t="s">
        <v>326</v>
      </c>
      <c r="B468" s="6">
        <v>100835</v>
      </c>
    </row>
    <row r="469" spans="1:2" x14ac:dyDescent="0.2">
      <c r="A469" s="68" t="s">
        <v>327</v>
      </c>
      <c r="B469" s="6">
        <v>278168</v>
      </c>
    </row>
    <row r="470" spans="1:2" x14ac:dyDescent="0.2">
      <c r="A470" s="68" t="s">
        <v>330</v>
      </c>
      <c r="B470" s="6">
        <v>278168</v>
      </c>
    </row>
    <row r="471" spans="1:2" x14ac:dyDescent="0.2">
      <c r="A471" s="68" t="s">
        <v>331</v>
      </c>
      <c r="B471" s="6">
        <v>100835</v>
      </c>
    </row>
    <row r="472" spans="1:2" ht="13.5" thickBot="1" x14ac:dyDescent="0.25">
      <c r="A472" s="110" t="s">
        <v>20</v>
      </c>
      <c r="B472" s="111">
        <f>SUM(B461:B471)</f>
        <v>2046622</v>
      </c>
    </row>
    <row r="473" spans="1:2" ht="13.5" thickBot="1" x14ac:dyDescent="0.25">
      <c r="A473" s="112"/>
    </row>
    <row r="474" spans="1:2" ht="13.5" thickBot="1" x14ac:dyDescent="0.25">
      <c r="A474" s="11" t="s">
        <v>1</v>
      </c>
      <c r="B474" s="7">
        <f>B472</f>
        <v>2046622</v>
      </c>
    </row>
    <row r="475" spans="1:2" x14ac:dyDescent="0.2">
      <c r="A475" s="3"/>
      <c r="B475" s="9"/>
    </row>
    <row r="476" spans="1:2" x14ac:dyDescent="0.2">
      <c r="A476" s="3" t="s">
        <v>2</v>
      </c>
    </row>
    <row r="477" spans="1:2" x14ac:dyDescent="0.2">
      <c r="A477" s="112"/>
    </row>
    <row r="478" spans="1:2" ht="13.5" thickBot="1" x14ac:dyDescent="0.25">
      <c r="A478" s="3" t="s">
        <v>107</v>
      </c>
      <c r="B478" s="13" t="s">
        <v>58</v>
      </c>
    </row>
    <row r="479" spans="1:2" ht="30" customHeight="1" thickBot="1" x14ac:dyDescent="0.25">
      <c r="A479" s="4" t="s">
        <v>30</v>
      </c>
      <c r="B479" s="10" t="s">
        <v>308</v>
      </c>
    </row>
    <row r="480" spans="1:2" x14ac:dyDescent="0.2">
      <c r="A480" s="72" t="s">
        <v>336</v>
      </c>
      <c r="B480" s="6">
        <v>50417</v>
      </c>
    </row>
    <row r="481" spans="1:2" x14ac:dyDescent="0.2">
      <c r="A481" s="72" t="s">
        <v>339</v>
      </c>
      <c r="B481" s="6">
        <v>280255</v>
      </c>
    </row>
    <row r="482" spans="1:2" x14ac:dyDescent="0.2">
      <c r="A482" s="72" t="s">
        <v>343</v>
      </c>
      <c r="B482" s="6">
        <v>246527</v>
      </c>
    </row>
    <row r="483" spans="1:2" ht="13.5" thickBot="1" x14ac:dyDescent="0.25">
      <c r="A483" s="72" t="s">
        <v>108</v>
      </c>
      <c r="B483" s="6">
        <v>190545</v>
      </c>
    </row>
    <row r="484" spans="1:2" ht="13.5" thickBot="1" x14ac:dyDescent="0.25">
      <c r="A484" s="5" t="s">
        <v>110</v>
      </c>
      <c r="B484" s="116">
        <f>SUM(B480:B483)</f>
        <v>767744</v>
      </c>
    </row>
    <row r="485" spans="1:2" x14ac:dyDescent="0.2">
      <c r="A485" s="112"/>
    </row>
    <row r="486" spans="1:2" ht="13.5" thickBot="1" x14ac:dyDescent="0.25">
      <c r="A486" s="3" t="s">
        <v>11</v>
      </c>
      <c r="B486" s="13" t="s">
        <v>58</v>
      </c>
    </row>
    <row r="487" spans="1:2" ht="30" customHeight="1" thickBot="1" x14ac:dyDescent="0.25">
      <c r="A487" s="4" t="s">
        <v>30</v>
      </c>
      <c r="B487" s="10" t="s">
        <v>308</v>
      </c>
    </row>
    <row r="488" spans="1:2" x14ac:dyDescent="0.2">
      <c r="A488" s="117" t="s">
        <v>349</v>
      </c>
      <c r="B488" s="6">
        <v>140127</v>
      </c>
    </row>
    <row r="489" spans="1:2" x14ac:dyDescent="0.2">
      <c r="A489" s="72" t="s">
        <v>353</v>
      </c>
      <c r="B489" s="6">
        <v>140127</v>
      </c>
    </row>
    <row r="490" spans="1:2" x14ac:dyDescent="0.2">
      <c r="A490" s="72" t="s">
        <v>360</v>
      </c>
      <c r="B490" s="6">
        <v>280255</v>
      </c>
    </row>
    <row r="491" spans="1:2" x14ac:dyDescent="0.2">
      <c r="A491" s="69" t="s">
        <v>362</v>
      </c>
      <c r="B491" s="6">
        <v>140127</v>
      </c>
    </row>
    <row r="492" spans="1:2" x14ac:dyDescent="0.2">
      <c r="A492" s="69" t="s">
        <v>363</v>
      </c>
      <c r="B492" s="6">
        <v>140127</v>
      </c>
    </row>
    <row r="493" spans="1:2" x14ac:dyDescent="0.2">
      <c r="A493" s="69" t="s">
        <v>372</v>
      </c>
      <c r="B493" s="6">
        <v>232966</v>
      </c>
    </row>
    <row r="494" spans="1:2" x14ac:dyDescent="0.2">
      <c r="A494" s="69" t="s">
        <v>381</v>
      </c>
      <c r="B494" s="6">
        <v>285124</v>
      </c>
    </row>
    <row r="495" spans="1:2" x14ac:dyDescent="0.2">
      <c r="A495" s="69" t="s">
        <v>383</v>
      </c>
      <c r="B495" s="6">
        <v>140127</v>
      </c>
    </row>
    <row r="496" spans="1:2" x14ac:dyDescent="0.2">
      <c r="A496" s="69" t="s">
        <v>385</v>
      </c>
      <c r="B496" s="6">
        <v>280255</v>
      </c>
    </row>
    <row r="497" spans="1:2" x14ac:dyDescent="0.2">
      <c r="A497" s="69" t="s">
        <v>386</v>
      </c>
      <c r="B497" s="6">
        <v>396391</v>
      </c>
    </row>
    <row r="498" spans="1:2" x14ac:dyDescent="0.2">
      <c r="A498" s="69" t="s">
        <v>388</v>
      </c>
      <c r="B498" s="6">
        <v>566770</v>
      </c>
    </row>
    <row r="499" spans="1:2" x14ac:dyDescent="0.2">
      <c r="A499" s="69" t="s">
        <v>389</v>
      </c>
      <c r="B499" s="6">
        <v>140127</v>
      </c>
    </row>
    <row r="500" spans="1:2" x14ac:dyDescent="0.2">
      <c r="A500" s="69" t="s">
        <v>33</v>
      </c>
      <c r="B500" s="6">
        <v>507311</v>
      </c>
    </row>
    <row r="501" spans="1:2" x14ac:dyDescent="0.2">
      <c r="A501" s="72" t="s">
        <v>227</v>
      </c>
      <c r="B501" s="6">
        <v>334150</v>
      </c>
    </row>
    <row r="502" spans="1:2" x14ac:dyDescent="0.2">
      <c r="A502" s="72" t="s">
        <v>395</v>
      </c>
      <c r="B502" s="6">
        <v>100835</v>
      </c>
    </row>
    <row r="503" spans="1:2" x14ac:dyDescent="0.2">
      <c r="A503" s="72" t="s">
        <v>396</v>
      </c>
      <c r="B503" s="6">
        <v>69542</v>
      </c>
    </row>
    <row r="504" spans="1:2" ht="13.5" thickBot="1" x14ac:dyDescent="0.25">
      <c r="A504" s="122" t="s">
        <v>399</v>
      </c>
      <c r="B504" s="115">
        <v>280255</v>
      </c>
    </row>
    <row r="505" spans="1:2" ht="13.5" thickBot="1" x14ac:dyDescent="0.25">
      <c r="A505" s="5" t="s">
        <v>21</v>
      </c>
      <c r="B505" s="116">
        <f>SUM(B488:B504)</f>
        <v>4174616</v>
      </c>
    </row>
    <row r="506" spans="1:2" x14ac:dyDescent="0.2">
      <c r="A506" s="112"/>
    </row>
    <row r="507" spans="1:2" ht="13.5" thickBot="1" x14ac:dyDescent="0.25">
      <c r="A507" s="3" t="s">
        <v>12</v>
      </c>
      <c r="B507" s="13" t="s">
        <v>58</v>
      </c>
    </row>
    <row r="508" spans="1:2" ht="30" customHeight="1" thickBot="1" x14ac:dyDescent="0.25">
      <c r="A508" s="4" t="s">
        <v>30</v>
      </c>
      <c r="B508" s="10" t="s">
        <v>308</v>
      </c>
    </row>
    <row r="509" spans="1:2" x14ac:dyDescent="0.2">
      <c r="A509" s="72" t="s">
        <v>401</v>
      </c>
      <c r="B509" s="6">
        <v>140127</v>
      </c>
    </row>
    <row r="510" spans="1:2" x14ac:dyDescent="0.2">
      <c r="A510" s="72" t="s">
        <v>277</v>
      </c>
      <c r="B510" s="6">
        <v>44854</v>
      </c>
    </row>
    <row r="511" spans="1:2" ht="13.5" thickBot="1" x14ac:dyDescent="0.25">
      <c r="A511" s="69" t="s">
        <v>409</v>
      </c>
      <c r="B511" s="6">
        <v>140127</v>
      </c>
    </row>
    <row r="512" spans="1:2" ht="13.5" thickBot="1" x14ac:dyDescent="0.25">
      <c r="A512" s="5" t="s">
        <v>22</v>
      </c>
      <c r="B512" s="116">
        <f>SUM(B509:B511)</f>
        <v>325108</v>
      </c>
    </row>
    <row r="513" spans="1:2" x14ac:dyDescent="0.2">
      <c r="A513" s="112"/>
    </row>
    <row r="514" spans="1:2" ht="13.5" thickBot="1" x14ac:dyDescent="0.25">
      <c r="A514" s="3" t="s">
        <v>13</v>
      </c>
      <c r="B514" s="13" t="s">
        <v>58</v>
      </c>
    </row>
    <row r="515" spans="1:2" ht="30" customHeight="1" thickBot="1" x14ac:dyDescent="0.25">
      <c r="A515" s="4" t="s">
        <v>30</v>
      </c>
      <c r="B515" s="10" t="s">
        <v>308</v>
      </c>
    </row>
    <row r="516" spans="1:2" x14ac:dyDescent="0.2">
      <c r="A516" s="72" t="s">
        <v>415</v>
      </c>
      <c r="B516" s="6">
        <v>69542</v>
      </c>
    </row>
    <row r="517" spans="1:2" x14ac:dyDescent="0.2">
      <c r="A517" s="69" t="s">
        <v>418</v>
      </c>
      <c r="B517" s="6">
        <v>252439</v>
      </c>
    </row>
    <row r="518" spans="1:2" x14ac:dyDescent="0.2">
      <c r="A518" s="69" t="s">
        <v>419</v>
      </c>
      <c r="B518" s="6">
        <v>278168</v>
      </c>
    </row>
    <row r="519" spans="1:2" ht="13.5" thickBot="1" x14ac:dyDescent="0.25">
      <c r="A519" s="122" t="s">
        <v>421</v>
      </c>
      <c r="B519" s="115">
        <v>571637</v>
      </c>
    </row>
    <row r="520" spans="1:2" ht="13.5" thickBot="1" x14ac:dyDescent="0.25">
      <c r="A520" s="5" t="s">
        <v>23</v>
      </c>
      <c r="B520" s="116">
        <f>SUM(B516:B519)</f>
        <v>1171786</v>
      </c>
    </row>
    <row r="521" spans="1:2" ht="13.5" thickBot="1" x14ac:dyDescent="0.25">
      <c r="A521" s="112"/>
    </row>
    <row r="522" spans="1:2" ht="13.5" thickBot="1" x14ac:dyDescent="0.25">
      <c r="A522" s="11" t="s">
        <v>3</v>
      </c>
      <c r="B522" s="7">
        <f>B484+B505+B512+B520</f>
        <v>6439254</v>
      </c>
    </row>
    <row r="523" spans="1:2" x14ac:dyDescent="0.2">
      <c r="A523" s="112"/>
    </row>
    <row r="524" spans="1:2" x14ac:dyDescent="0.2">
      <c r="A524" s="3" t="s">
        <v>4</v>
      </c>
    </row>
    <row r="525" spans="1:2" x14ac:dyDescent="0.2">
      <c r="A525" s="112"/>
    </row>
    <row r="526" spans="1:2" ht="13.5" thickBot="1" x14ac:dyDescent="0.25">
      <c r="A526" s="3" t="s">
        <v>14</v>
      </c>
      <c r="B526" s="13" t="s">
        <v>58</v>
      </c>
    </row>
    <row r="527" spans="1:2" ht="30" customHeight="1" thickBot="1" x14ac:dyDescent="0.25">
      <c r="A527" s="4" t="s">
        <v>30</v>
      </c>
      <c r="B527" s="10" t="s">
        <v>308</v>
      </c>
    </row>
    <row r="528" spans="1:2" x14ac:dyDescent="0.2">
      <c r="A528" s="126" t="s">
        <v>432</v>
      </c>
      <c r="B528" s="6">
        <v>100835</v>
      </c>
    </row>
    <row r="529" spans="1:2" x14ac:dyDescent="0.2">
      <c r="A529" s="72" t="s">
        <v>354</v>
      </c>
      <c r="B529" s="6">
        <v>84145</v>
      </c>
    </row>
    <row r="530" spans="1:2" x14ac:dyDescent="0.2">
      <c r="A530" s="72" t="s">
        <v>208</v>
      </c>
      <c r="B530" s="6">
        <v>55981</v>
      </c>
    </row>
    <row r="531" spans="1:2" x14ac:dyDescent="0.2">
      <c r="A531" s="126" t="s">
        <v>441</v>
      </c>
      <c r="B531" s="6">
        <v>69542</v>
      </c>
    </row>
    <row r="532" spans="1:2" x14ac:dyDescent="0.2">
      <c r="A532" s="126" t="s">
        <v>442</v>
      </c>
      <c r="B532" s="6">
        <v>52157</v>
      </c>
    </row>
    <row r="533" spans="1:2" x14ac:dyDescent="0.2">
      <c r="A533" s="72" t="s">
        <v>54</v>
      </c>
      <c r="B533" s="6">
        <v>111268</v>
      </c>
    </row>
    <row r="534" spans="1:2" x14ac:dyDescent="0.2">
      <c r="A534" s="72" t="s">
        <v>446</v>
      </c>
      <c r="B534" s="6">
        <v>139084</v>
      </c>
    </row>
    <row r="535" spans="1:2" x14ac:dyDescent="0.2">
      <c r="A535" s="72" t="s">
        <v>448</v>
      </c>
      <c r="B535" s="6">
        <v>44854</v>
      </c>
    </row>
    <row r="536" spans="1:2" x14ac:dyDescent="0.2">
      <c r="A536" s="72" t="s">
        <v>449</v>
      </c>
      <c r="B536" s="6">
        <v>140127</v>
      </c>
    </row>
    <row r="537" spans="1:2" x14ac:dyDescent="0.2">
      <c r="A537" s="8" t="s">
        <v>451</v>
      </c>
      <c r="B537" s="34">
        <v>560511</v>
      </c>
    </row>
    <row r="538" spans="1:2" x14ac:dyDescent="0.2">
      <c r="A538" s="72" t="s">
        <v>452</v>
      </c>
      <c r="B538" s="6">
        <v>140127</v>
      </c>
    </row>
    <row r="539" spans="1:2" x14ac:dyDescent="0.2">
      <c r="A539" s="72" t="s">
        <v>453</v>
      </c>
      <c r="B539" s="6">
        <v>72671</v>
      </c>
    </row>
    <row r="540" spans="1:2" x14ac:dyDescent="0.2">
      <c r="A540" s="72" t="s">
        <v>454</v>
      </c>
      <c r="B540" s="6">
        <v>27817</v>
      </c>
    </row>
    <row r="541" spans="1:2" x14ac:dyDescent="0.2">
      <c r="A541" s="72" t="s">
        <v>455</v>
      </c>
      <c r="B541" s="6">
        <v>112311</v>
      </c>
    </row>
    <row r="542" spans="1:2" x14ac:dyDescent="0.2">
      <c r="A542" s="72" t="s">
        <v>457</v>
      </c>
      <c r="B542" s="6">
        <v>55633</v>
      </c>
    </row>
    <row r="543" spans="1:2" x14ac:dyDescent="0.2">
      <c r="A543" s="72" t="s">
        <v>137</v>
      </c>
      <c r="B543" s="6">
        <v>78583</v>
      </c>
    </row>
    <row r="544" spans="1:2" x14ac:dyDescent="0.2">
      <c r="A544" s="72" t="s">
        <v>256</v>
      </c>
      <c r="B544" s="6">
        <v>194718</v>
      </c>
    </row>
    <row r="545" spans="1:2" x14ac:dyDescent="0.2">
      <c r="A545" s="8" t="s">
        <v>460</v>
      </c>
      <c r="B545" s="34">
        <v>154036</v>
      </c>
    </row>
    <row r="546" spans="1:2" x14ac:dyDescent="0.2">
      <c r="A546" s="8" t="s">
        <v>461</v>
      </c>
      <c r="B546" s="34">
        <v>781655</v>
      </c>
    </row>
    <row r="547" spans="1:2" x14ac:dyDescent="0.2">
      <c r="A547" s="72" t="s">
        <v>462</v>
      </c>
      <c r="B547" s="6">
        <v>27817</v>
      </c>
    </row>
    <row r="548" spans="1:2" x14ac:dyDescent="0.2">
      <c r="A548" s="72" t="s">
        <v>464</v>
      </c>
      <c r="B548" s="6">
        <v>280255</v>
      </c>
    </row>
    <row r="549" spans="1:2" x14ac:dyDescent="0.2">
      <c r="A549" s="72" t="s">
        <v>465</v>
      </c>
      <c r="B549" s="6">
        <v>280255</v>
      </c>
    </row>
    <row r="550" spans="1:2" x14ac:dyDescent="0.2">
      <c r="A550" s="72" t="s">
        <v>466</v>
      </c>
      <c r="B550" s="6">
        <v>196108</v>
      </c>
    </row>
    <row r="551" spans="1:2" x14ac:dyDescent="0.2">
      <c r="A551" s="72" t="s">
        <v>469</v>
      </c>
      <c r="B551" s="6">
        <v>6953</v>
      </c>
    </row>
    <row r="552" spans="1:2" x14ac:dyDescent="0.2">
      <c r="A552" s="72" t="s">
        <v>471</v>
      </c>
      <c r="B552" s="6">
        <v>69542</v>
      </c>
    </row>
    <row r="553" spans="1:2" x14ac:dyDescent="0.2">
      <c r="A553" s="72" t="s">
        <v>138</v>
      </c>
      <c r="B553" s="6">
        <v>27817</v>
      </c>
    </row>
    <row r="554" spans="1:2" x14ac:dyDescent="0.2">
      <c r="A554" s="72" t="s">
        <v>476</v>
      </c>
      <c r="B554" s="6">
        <v>255568</v>
      </c>
    </row>
    <row r="555" spans="1:2" ht="13.5" thickBot="1" x14ac:dyDescent="0.25">
      <c r="A555" s="114" t="s">
        <v>478</v>
      </c>
      <c r="B555" s="115">
        <v>128652</v>
      </c>
    </row>
    <row r="556" spans="1:2" ht="13.5" thickBot="1" x14ac:dyDescent="0.25">
      <c r="A556" s="5" t="s">
        <v>24</v>
      </c>
      <c r="B556" s="116">
        <f>SUM(B528:B555)</f>
        <v>4249022</v>
      </c>
    </row>
    <row r="557" spans="1:2" ht="13.5" thickBot="1" x14ac:dyDescent="0.25">
      <c r="A557" s="112"/>
    </row>
    <row r="558" spans="1:2" ht="13.5" thickBot="1" x14ac:dyDescent="0.25">
      <c r="A558" s="11" t="s">
        <v>5</v>
      </c>
      <c r="B558" s="7">
        <f>B556</f>
        <v>4249022</v>
      </c>
    </row>
    <row r="559" spans="1:2" x14ac:dyDescent="0.2">
      <c r="A559" s="3"/>
      <c r="B559" s="9"/>
    </row>
    <row r="560" spans="1:2" x14ac:dyDescent="0.2">
      <c r="A560" s="3" t="s">
        <v>6</v>
      </c>
    </row>
    <row r="561" spans="1:2" x14ac:dyDescent="0.2">
      <c r="A561" s="112"/>
    </row>
    <row r="562" spans="1:2" ht="13.5" thickBot="1" x14ac:dyDescent="0.25">
      <c r="A562" s="3" t="s">
        <v>15</v>
      </c>
      <c r="B562" s="13" t="s">
        <v>58</v>
      </c>
    </row>
    <row r="563" spans="1:2" ht="30" customHeight="1" thickBot="1" x14ac:dyDescent="0.25">
      <c r="A563" s="4" t="s">
        <v>30</v>
      </c>
      <c r="B563" s="10" t="s">
        <v>308</v>
      </c>
    </row>
    <row r="564" spans="1:2" x14ac:dyDescent="0.2">
      <c r="A564" s="124" t="s">
        <v>139</v>
      </c>
      <c r="B564" s="6">
        <v>399868</v>
      </c>
    </row>
    <row r="565" spans="1:2" x14ac:dyDescent="0.2">
      <c r="A565" s="70" t="s">
        <v>480</v>
      </c>
      <c r="B565" s="6">
        <v>83451</v>
      </c>
    </row>
    <row r="566" spans="1:2" x14ac:dyDescent="0.2">
      <c r="A566" s="70" t="s">
        <v>482</v>
      </c>
      <c r="B566" s="6">
        <v>79973</v>
      </c>
    </row>
    <row r="567" spans="1:2" x14ac:dyDescent="0.2">
      <c r="A567" s="70" t="s">
        <v>669</v>
      </c>
      <c r="B567" s="6">
        <v>46941</v>
      </c>
    </row>
    <row r="568" spans="1:2" x14ac:dyDescent="0.2">
      <c r="A568" s="70" t="s">
        <v>670</v>
      </c>
      <c r="B568" s="34">
        <v>49375</v>
      </c>
    </row>
    <row r="569" spans="1:2" x14ac:dyDescent="0.2">
      <c r="A569" s="70" t="s">
        <v>488</v>
      </c>
      <c r="B569" s="6">
        <v>111268</v>
      </c>
    </row>
    <row r="570" spans="1:2" x14ac:dyDescent="0.2">
      <c r="A570" s="70" t="s">
        <v>489</v>
      </c>
      <c r="B570" s="6">
        <v>69542</v>
      </c>
    </row>
    <row r="571" spans="1:2" x14ac:dyDescent="0.2">
      <c r="A571" s="70" t="s">
        <v>490</v>
      </c>
      <c r="B571" s="6">
        <v>140127</v>
      </c>
    </row>
    <row r="572" spans="1:2" x14ac:dyDescent="0.2">
      <c r="A572" s="70" t="s">
        <v>283</v>
      </c>
      <c r="B572" s="6">
        <v>139084</v>
      </c>
    </row>
    <row r="573" spans="1:2" x14ac:dyDescent="0.2">
      <c r="A573" s="70" t="s">
        <v>492</v>
      </c>
      <c r="B573" s="6">
        <v>111268</v>
      </c>
    </row>
    <row r="574" spans="1:2" x14ac:dyDescent="0.2">
      <c r="A574" s="70" t="s">
        <v>496</v>
      </c>
      <c r="B574" s="6">
        <v>81364</v>
      </c>
    </row>
    <row r="575" spans="1:2" ht="13.5" thickBot="1" x14ac:dyDescent="0.25">
      <c r="A575" s="70" t="s">
        <v>497</v>
      </c>
      <c r="B575" s="6">
        <v>34771</v>
      </c>
    </row>
    <row r="576" spans="1:2" ht="13.5" thickBot="1" x14ac:dyDescent="0.25">
      <c r="A576" s="5" t="s">
        <v>25</v>
      </c>
      <c r="B576" s="116">
        <f>SUM(B564:B575)</f>
        <v>1347032</v>
      </c>
    </row>
    <row r="577" spans="1:2" x14ac:dyDescent="0.2">
      <c r="A577" s="3"/>
    </row>
    <row r="578" spans="1:2" ht="13.5" thickBot="1" x14ac:dyDescent="0.25">
      <c r="A578" s="3" t="s">
        <v>16</v>
      </c>
      <c r="B578" s="13" t="s">
        <v>58</v>
      </c>
    </row>
    <row r="579" spans="1:2" ht="30" customHeight="1" thickBot="1" x14ac:dyDescent="0.25">
      <c r="A579" s="4" t="s">
        <v>30</v>
      </c>
      <c r="B579" s="10" t="s">
        <v>308</v>
      </c>
    </row>
    <row r="580" spans="1:2" x14ac:dyDescent="0.2">
      <c r="A580" s="70" t="s">
        <v>306</v>
      </c>
      <c r="B580" s="6">
        <v>173855</v>
      </c>
    </row>
    <row r="581" spans="1:2" ht="13.5" thickBot="1" x14ac:dyDescent="0.25">
      <c r="A581" s="128" t="s">
        <v>504</v>
      </c>
      <c r="B581" s="115">
        <v>280255</v>
      </c>
    </row>
    <row r="582" spans="1:2" ht="13.5" thickBot="1" x14ac:dyDescent="0.25">
      <c r="A582" s="5" t="s">
        <v>26</v>
      </c>
      <c r="B582" s="116">
        <f>SUM(B580:B581)</f>
        <v>454110</v>
      </c>
    </row>
    <row r="583" spans="1:2" x14ac:dyDescent="0.2">
      <c r="A583" s="112"/>
    </row>
    <row r="584" spans="1:2" ht="13.5" thickBot="1" x14ac:dyDescent="0.25">
      <c r="A584" s="3" t="s">
        <v>17</v>
      </c>
      <c r="B584" s="13" t="s">
        <v>58</v>
      </c>
    </row>
    <row r="585" spans="1:2" ht="30" customHeight="1" thickBot="1" x14ac:dyDescent="0.25">
      <c r="A585" s="4" t="s">
        <v>30</v>
      </c>
      <c r="B585" s="10" t="s">
        <v>308</v>
      </c>
    </row>
    <row r="586" spans="1:2" x14ac:dyDescent="0.2">
      <c r="A586" s="129" t="s">
        <v>505</v>
      </c>
      <c r="B586" s="6">
        <v>86928</v>
      </c>
    </row>
    <row r="587" spans="1:2" x14ac:dyDescent="0.2">
      <c r="A587" s="70" t="s">
        <v>506</v>
      </c>
      <c r="B587" s="6">
        <v>73019</v>
      </c>
    </row>
    <row r="588" spans="1:2" x14ac:dyDescent="0.2">
      <c r="A588" s="70" t="s">
        <v>507</v>
      </c>
      <c r="B588" s="6">
        <v>278168</v>
      </c>
    </row>
    <row r="589" spans="1:2" x14ac:dyDescent="0.2">
      <c r="A589" s="70" t="s">
        <v>509</v>
      </c>
      <c r="B589" s="6">
        <v>312940</v>
      </c>
    </row>
    <row r="590" spans="1:2" x14ac:dyDescent="0.2">
      <c r="A590" s="70" t="s">
        <v>511</v>
      </c>
      <c r="B590" s="6">
        <v>69542</v>
      </c>
    </row>
    <row r="591" spans="1:2" x14ac:dyDescent="0.2">
      <c r="A591" s="70" t="s">
        <v>512</v>
      </c>
      <c r="B591" s="6">
        <v>140127</v>
      </c>
    </row>
    <row r="592" spans="1:2" x14ac:dyDescent="0.2">
      <c r="A592" s="70" t="s">
        <v>513</v>
      </c>
      <c r="B592" s="6">
        <v>83799</v>
      </c>
    </row>
    <row r="593" spans="1:2" x14ac:dyDescent="0.2">
      <c r="A593" s="81" t="s">
        <v>515</v>
      </c>
      <c r="B593" s="6">
        <v>66064</v>
      </c>
    </row>
    <row r="594" spans="1:2" x14ac:dyDescent="0.2">
      <c r="A594" s="70" t="s">
        <v>517</v>
      </c>
      <c r="B594" s="6">
        <v>48679</v>
      </c>
    </row>
    <row r="595" spans="1:2" x14ac:dyDescent="0.2">
      <c r="A595" s="81" t="s">
        <v>274</v>
      </c>
      <c r="B595" s="6">
        <v>243397</v>
      </c>
    </row>
    <row r="596" spans="1:2" x14ac:dyDescent="0.2">
      <c r="A596" s="81" t="s">
        <v>519</v>
      </c>
      <c r="B596" s="6">
        <v>59111</v>
      </c>
    </row>
    <row r="597" spans="1:2" x14ac:dyDescent="0.2">
      <c r="A597" s="70" t="s">
        <v>45</v>
      </c>
      <c r="B597" s="6">
        <v>19124</v>
      </c>
    </row>
    <row r="598" spans="1:2" x14ac:dyDescent="0.2">
      <c r="A598" s="70" t="s">
        <v>523</v>
      </c>
      <c r="B598" s="6">
        <v>46941</v>
      </c>
    </row>
    <row r="599" spans="1:2" x14ac:dyDescent="0.2">
      <c r="A599" s="70" t="s">
        <v>526</v>
      </c>
      <c r="B599" s="6">
        <v>625881</v>
      </c>
    </row>
    <row r="600" spans="1:2" x14ac:dyDescent="0.2">
      <c r="A600" s="82" t="s">
        <v>527</v>
      </c>
      <c r="B600" s="6">
        <v>146039</v>
      </c>
    </row>
    <row r="601" spans="1:2" x14ac:dyDescent="0.2">
      <c r="A601" s="82" t="s">
        <v>529</v>
      </c>
      <c r="B601" s="6">
        <v>260784</v>
      </c>
    </row>
    <row r="602" spans="1:2" x14ac:dyDescent="0.2">
      <c r="A602" s="82" t="s">
        <v>530</v>
      </c>
      <c r="B602" s="6">
        <v>173855</v>
      </c>
    </row>
    <row r="603" spans="1:2" x14ac:dyDescent="0.2">
      <c r="A603" s="82" t="s">
        <v>531</v>
      </c>
      <c r="B603" s="6">
        <v>16689</v>
      </c>
    </row>
    <row r="604" spans="1:2" x14ac:dyDescent="0.2">
      <c r="A604" s="82" t="s">
        <v>532</v>
      </c>
      <c r="B604" s="6">
        <v>43464</v>
      </c>
    </row>
    <row r="605" spans="1:2" x14ac:dyDescent="0.2">
      <c r="A605" s="82" t="s">
        <v>533</v>
      </c>
      <c r="B605" s="6">
        <v>194718</v>
      </c>
    </row>
    <row r="606" spans="1:2" x14ac:dyDescent="0.2">
      <c r="A606" s="82" t="s">
        <v>534</v>
      </c>
      <c r="B606" s="6">
        <v>184287</v>
      </c>
    </row>
    <row r="607" spans="1:2" x14ac:dyDescent="0.2">
      <c r="A607" s="82" t="s">
        <v>540</v>
      </c>
      <c r="B607" s="6">
        <v>332412</v>
      </c>
    </row>
    <row r="608" spans="1:2" x14ac:dyDescent="0.2">
      <c r="A608" s="82" t="s">
        <v>541</v>
      </c>
      <c r="B608" s="6">
        <v>236444</v>
      </c>
    </row>
    <row r="609" spans="1:2" x14ac:dyDescent="0.2">
      <c r="A609" s="82" t="s">
        <v>275</v>
      </c>
      <c r="B609" s="6">
        <v>90404</v>
      </c>
    </row>
    <row r="610" spans="1:2" x14ac:dyDescent="0.2">
      <c r="A610" s="82" t="s">
        <v>542</v>
      </c>
      <c r="B610" s="6">
        <v>69542</v>
      </c>
    </row>
    <row r="611" spans="1:2" x14ac:dyDescent="0.2">
      <c r="A611" s="82" t="s">
        <v>543</v>
      </c>
      <c r="B611" s="6">
        <v>100835</v>
      </c>
    </row>
    <row r="612" spans="1:2" x14ac:dyDescent="0.2">
      <c r="A612" s="70" t="s">
        <v>544</v>
      </c>
      <c r="B612" s="6">
        <v>69542</v>
      </c>
    </row>
    <row r="613" spans="1:2" x14ac:dyDescent="0.2">
      <c r="A613" s="82" t="s">
        <v>545</v>
      </c>
      <c r="B613" s="6">
        <v>140127</v>
      </c>
    </row>
    <row r="614" spans="1:2" x14ac:dyDescent="0.2">
      <c r="A614" s="82" t="s">
        <v>547</v>
      </c>
      <c r="B614" s="6">
        <v>104313</v>
      </c>
    </row>
    <row r="615" spans="1:2" ht="13.5" thickBot="1" x14ac:dyDescent="0.25">
      <c r="A615" s="70" t="s">
        <v>548</v>
      </c>
      <c r="B615" s="6">
        <v>49375</v>
      </c>
    </row>
    <row r="616" spans="1:2" ht="13.5" thickBot="1" x14ac:dyDescent="0.25">
      <c r="A616" s="5" t="s">
        <v>27</v>
      </c>
      <c r="B616" s="116">
        <f>SUM(B586:B615)</f>
        <v>4366550</v>
      </c>
    </row>
    <row r="617" spans="1:2" ht="13.5" thickBot="1" x14ac:dyDescent="0.25">
      <c r="A617" s="112"/>
    </row>
    <row r="618" spans="1:2" ht="13.5" thickBot="1" x14ac:dyDescent="0.25">
      <c r="A618" s="11" t="s">
        <v>7</v>
      </c>
      <c r="B618" s="7">
        <f>B576+B582+B616</f>
        <v>6167692</v>
      </c>
    </row>
    <row r="619" spans="1:2" x14ac:dyDescent="0.2">
      <c r="A619" s="3"/>
      <c r="B619" s="9"/>
    </row>
    <row r="620" spans="1:2" x14ac:dyDescent="0.2">
      <c r="A620" s="3" t="s">
        <v>8</v>
      </c>
    </row>
    <row r="621" spans="1:2" x14ac:dyDescent="0.2">
      <c r="A621" s="112"/>
    </row>
    <row r="622" spans="1:2" ht="13.5" thickBot="1" x14ac:dyDescent="0.25">
      <c r="A622" s="3" t="s">
        <v>18</v>
      </c>
      <c r="B622" s="13" t="s">
        <v>58</v>
      </c>
    </row>
    <row r="623" spans="1:2" ht="30" customHeight="1" thickBot="1" x14ac:dyDescent="0.25">
      <c r="A623" s="4" t="s">
        <v>30</v>
      </c>
      <c r="B623" s="10" t="s">
        <v>308</v>
      </c>
    </row>
    <row r="624" spans="1:2" x14ac:dyDescent="0.2">
      <c r="A624" s="113" t="s">
        <v>550</v>
      </c>
      <c r="B624" s="6">
        <v>100835</v>
      </c>
    </row>
    <row r="625" spans="1:2" x14ac:dyDescent="0.2">
      <c r="A625" s="70" t="s">
        <v>552</v>
      </c>
      <c r="B625" s="6">
        <v>123437</v>
      </c>
    </row>
    <row r="626" spans="1:2" ht="13.5" thickBot="1" x14ac:dyDescent="0.25">
      <c r="A626" s="70" t="s">
        <v>553</v>
      </c>
      <c r="B626" s="6">
        <v>140127</v>
      </c>
    </row>
    <row r="627" spans="1:2" ht="13.5" thickBot="1" x14ac:dyDescent="0.25">
      <c r="A627" s="5" t="s">
        <v>28</v>
      </c>
      <c r="B627" s="116">
        <f>SUM(B624:B626)</f>
        <v>364399</v>
      </c>
    </row>
    <row r="628" spans="1:2" x14ac:dyDescent="0.2">
      <c r="A628" s="112"/>
    </row>
    <row r="629" spans="1:2" ht="13.5" thickBot="1" x14ac:dyDescent="0.25">
      <c r="A629" s="3" t="s">
        <v>19</v>
      </c>
      <c r="B629" s="13" t="s">
        <v>58</v>
      </c>
    </row>
    <row r="630" spans="1:2" ht="30" customHeight="1" thickBot="1" x14ac:dyDescent="0.25">
      <c r="A630" s="4" t="s">
        <v>30</v>
      </c>
      <c r="B630" s="10" t="s">
        <v>308</v>
      </c>
    </row>
    <row r="631" spans="1:2" x14ac:dyDescent="0.2">
      <c r="A631" s="109" t="s">
        <v>560</v>
      </c>
      <c r="B631" s="6">
        <v>504876</v>
      </c>
    </row>
    <row r="632" spans="1:2" x14ac:dyDescent="0.2">
      <c r="A632" s="68" t="s">
        <v>565</v>
      </c>
      <c r="B632" s="6">
        <v>56051</v>
      </c>
    </row>
    <row r="633" spans="1:2" x14ac:dyDescent="0.2">
      <c r="A633" s="68" t="s">
        <v>144</v>
      </c>
      <c r="B633" s="6">
        <v>61545</v>
      </c>
    </row>
    <row r="634" spans="1:2" x14ac:dyDescent="0.2">
      <c r="A634" s="68" t="s">
        <v>566</v>
      </c>
      <c r="B634" s="6">
        <v>6953</v>
      </c>
    </row>
    <row r="635" spans="1:2" x14ac:dyDescent="0.2">
      <c r="A635" s="68" t="s">
        <v>287</v>
      </c>
      <c r="B635" s="6">
        <v>107791</v>
      </c>
    </row>
    <row r="636" spans="1:2" x14ac:dyDescent="0.2">
      <c r="A636" s="68" t="s">
        <v>288</v>
      </c>
      <c r="B636" s="6">
        <v>83799</v>
      </c>
    </row>
    <row r="637" spans="1:2" x14ac:dyDescent="0.2">
      <c r="A637" s="68" t="s">
        <v>567</v>
      </c>
      <c r="B637" s="6">
        <v>100940</v>
      </c>
    </row>
    <row r="638" spans="1:2" x14ac:dyDescent="0.2">
      <c r="A638" s="68" t="s">
        <v>569</v>
      </c>
      <c r="B638" s="6">
        <v>173855</v>
      </c>
    </row>
    <row r="639" spans="1:2" x14ac:dyDescent="0.2">
      <c r="A639" s="68" t="s">
        <v>572</v>
      </c>
      <c r="B639" s="6">
        <v>140127</v>
      </c>
    </row>
    <row r="640" spans="1:2" x14ac:dyDescent="0.2">
      <c r="A640" s="68" t="s">
        <v>145</v>
      </c>
      <c r="B640" s="6">
        <v>140127</v>
      </c>
    </row>
    <row r="641" spans="1:2" x14ac:dyDescent="0.2">
      <c r="A641" s="68" t="s">
        <v>292</v>
      </c>
      <c r="B641" s="6">
        <v>154731</v>
      </c>
    </row>
    <row r="642" spans="1:2" x14ac:dyDescent="0.2">
      <c r="A642" s="12" t="s">
        <v>577</v>
      </c>
      <c r="B642" s="34">
        <v>162624</v>
      </c>
    </row>
    <row r="643" spans="1:2" x14ac:dyDescent="0.2">
      <c r="A643" s="68" t="s">
        <v>578</v>
      </c>
      <c r="B643" s="6">
        <v>180810</v>
      </c>
    </row>
    <row r="644" spans="1:2" ht="13.5" thickBot="1" x14ac:dyDescent="0.25">
      <c r="A644" s="68" t="s">
        <v>579</v>
      </c>
      <c r="B644" s="6">
        <v>565031</v>
      </c>
    </row>
    <row r="645" spans="1:2" ht="13.5" thickBot="1" x14ac:dyDescent="0.25">
      <c r="A645" s="5" t="s">
        <v>29</v>
      </c>
      <c r="B645" s="116">
        <f>SUM(B631:B644)</f>
        <v>2439260</v>
      </c>
    </row>
    <row r="646" spans="1:2" x14ac:dyDescent="0.2">
      <c r="A646" s="112"/>
    </row>
    <row r="647" spans="1:2" ht="13.5" thickBot="1" x14ac:dyDescent="0.25">
      <c r="A647" s="3" t="s">
        <v>92</v>
      </c>
      <c r="B647" s="13" t="s">
        <v>58</v>
      </c>
    </row>
    <row r="648" spans="1:2" ht="30" customHeight="1" thickBot="1" x14ac:dyDescent="0.25">
      <c r="A648" s="4" t="s">
        <v>30</v>
      </c>
      <c r="B648" s="10" t="s">
        <v>308</v>
      </c>
    </row>
    <row r="649" spans="1:2" x14ac:dyDescent="0.2">
      <c r="A649" s="68" t="s">
        <v>581</v>
      </c>
      <c r="B649" s="6">
        <v>65021</v>
      </c>
    </row>
    <row r="650" spans="1:2" x14ac:dyDescent="0.2">
      <c r="A650" s="68" t="s">
        <v>582</v>
      </c>
      <c r="B650" s="6">
        <v>28025</v>
      </c>
    </row>
    <row r="651" spans="1:2" x14ac:dyDescent="0.2">
      <c r="A651" s="68" t="s">
        <v>583</v>
      </c>
      <c r="B651" s="6">
        <v>41378</v>
      </c>
    </row>
    <row r="652" spans="1:2" x14ac:dyDescent="0.2">
      <c r="A652" s="68" t="s">
        <v>584</v>
      </c>
      <c r="B652" s="6">
        <v>127610</v>
      </c>
    </row>
    <row r="653" spans="1:2" x14ac:dyDescent="0.2">
      <c r="A653" s="68" t="s">
        <v>299</v>
      </c>
      <c r="B653" s="6">
        <v>112311</v>
      </c>
    </row>
    <row r="654" spans="1:2" x14ac:dyDescent="0.2">
      <c r="A654" s="68" t="s">
        <v>586</v>
      </c>
      <c r="B654" s="6">
        <v>55981</v>
      </c>
    </row>
    <row r="655" spans="1:2" x14ac:dyDescent="0.2">
      <c r="A655" s="68" t="s">
        <v>301</v>
      </c>
      <c r="B655" s="6">
        <v>140127</v>
      </c>
    </row>
    <row r="656" spans="1:2" x14ac:dyDescent="0.2">
      <c r="A656" s="68" t="s">
        <v>588</v>
      </c>
      <c r="B656" s="6">
        <v>280255</v>
      </c>
    </row>
    <row r="657" spans="1:2" x14ac:dyDescent="0.2">
      <c r="A657" s="68" t="s">
        <v>589</v>
      </c>
      <c r="B657" s="6">
        <v>140127</v>
      </c>
    </row>
    <row r="658" spans="1:2" x14ac:dyDescent="0.2">
      <c r="A658" s="68" t="s">
        <v>590</v>
      </c>
      <c r="B658" s="6">
        <v>44854</v>
      </c>
    </row>
    <row r="659" spans="1:2" x14ac:dyDescent="0.2">
      <c r="A659" s="68" t="s">
        <v>592</v>
      </c>
      <c r="B659" s="6">
        <v>140127</v>
      </c>
    </row>
    <row r="660" spans="1:2" x14ac:dyDescent="0.2">
      <c r="A660" s="68" t="s">
        <v>594</v>
      </c>
      <c r="B660" s="115">
        <v>319547</v>
      </c>
    </row>
    <row r="661" spans="1:2" x14ac:dyDescent="0.2">
      <c r="A661" s="68" t="s">
        <v>595</v>
      </c>
      <c r="B661" s="132">
        <v>224273</v>
      </c>
    </row>
    <row r="662" spans="1:2" x14ac:dyDescent="0.2">
      <c r="A662" s="133" t="s">
        <v>596</v>
      </c>
      <c r="B662" s="57">
        <v>280255</v>
      </c>
    </row>
    <row r="663" spans="1:2" x14ac:dyDescent="0.2">
      <c r="A663" s="68" t="s">
        <v>597</v>
      </c>
      <c r="B663" s="6">
        <v>36162</v>
      </c>
    </row>
    <row r="664" spans="1:2" ht="13.5" thickBot="1" x14ac:dyDescent="0.25">
      <c r="A664" s="68" t="s">
        <v>598</v>
      </c>
      <c r="B664" s="6">
        <v>78235</v>
      </c>
    </row>
    <row r="665" spans="1:2" ht="13.5" thickBot="1" x14ac:dyDescent="0.25">
      <c r="A665" s="5" t="s">
        <v>93</v>
      </c>
      <c r="B665" s="116">
        <f>SUM(B649:B664)</f>
        <v>2114288</v>
      </c>
    </row>
    <row r="666" spans="1:2" ht="13.5" thickBot="1" x14ac:dyDescent="0.25">
      <c r="A666" s="112"/>
    </row>
    <row r="667" spans="1:2" ht="13.5" thickBot="1" x14ac:dyDescent="0.25">
      <c r="A667" s="11" t="s">
        <v>9</v>
      </c>
      <c r="B667" s="7">
        <f>B627+B645+B665</f>
        <v>4917947</v>
      </c>
    </row>
    <row r="668" spans="1:2" ht="13.5" thickBot="1" x14ac:dyDescent="0.25">
      <c r="A668" s="112"/>
    </row>
    <row r="669" spans="1:2" ht="13.5" thickBot="1" x14ac:dyDescent="0.25">
      <c r="A669" s="134" t="s">
        <v>39</v>
      </c>
      <c r="B669" s="135">
        <f>B474+B522+B558+B618+B667</f>
        <v>23820537</v>
      </c>
    </row>
    <row r="670" spans="1:2" x14ac:dyDescent="0.2">
      <c r="A670" s="3"/>
      <c r="B670" s="9"/>
    </row>
    <row r="671" spans="1:2" x14ac:dyDescent="0.2">
      <c r="A671" s="3"/>
      <c r="B671" s="9"/>
    </row>
    <row r="672" spans="1:2" x14ac:dyDescent="0.2">
      <c r="A672" s="3"/>
      <c r="B672" s="9"/>
    </row>
    <row r="673" spans="1:2" ht="40.35" customHeight="1" x14ac:dyDescent="0.2">
      <c r="A673" s="151" t="s">
        <v>671</v>
      </c>
      <c r="B673" s="152"/>
    </row>
    <row r="674" spans="1:2" x14ac:dyDescent="0.2">
      <c r="A674" s="35"/>
      <c r="B674" s="36"/>
    </row>
    <row r="675" spans="1:2" ht="15.75" x14ac:dyDescent="0.25">
      <c r="A675" s="2" t="s">
        <v>672</v>
      </c>
      <c r="B675" s="36"/>
    </row>
    <row r="676" spans="1:2" ht="15.75" x14ac:dyDescent="0.25">
      <c r="A676" s="2"/>
      <c r="B676" s="36"/>
    </row>
    <row r="677" spans="1:2" ht="15.75" x14ac:dyDescent="0.2">
      <c r="A677" s="101" t="s">
        <v>61</v>
      </c>
      <c r="B677" s="36"/>
    </row>
    <row r="678" spans="1:2" ht="15.75" x14ac:dyDescent="0.2">
      <c r="A678" s="101"/>
      <c r="B678" s="36"/>
    </row>
    <row r="679" spans="1:2" x14ac:dyDescent="0.2">
      <c r="A679" s="3" t="s">
        <v>0</v>
      </c>
    </row>
    <row r="680" spans="1:2" x14ac:dyDescent="0.2">
      <c r="A680" s="103"/>
    </row>
    <row r="681" spans="1:2" ht="13.5" thickBot="1" x14ac:dyDescent="0.25">
      <c r="A681" s="3" t="s">
        <v>10</v>
      </c>
      <c r="B681" s="13" t="s">
        <v>58</v>
      </c>
    </row>
    <row r="682" spans="1:2" ht="30" customHeight="1" thickBot="1" x14ac:dyDescent="0.25">
      <c r="A682" s="4" t="s">
        <v>30</v>
      </c>
      <c r="B682" s="10" t="s">
        <v>308</v>
      </c>
    </row>
    <row r="683" spans="1:2" x14ac:dyDescent="0.2">
      <c r="A683" s="83" t="s">
        <v>162</v>
      </c>
      <c r="B683" s="62">
        <v>41308</v>
      </c>
    </row>
    <row r="684" spans="1:2" ht="13.5" thickBot="1" x14ac:dyDescent="0.25">
      <c r="A684" s="15" t="s">
        <v>230</v>
      </c>
      <c r="B684" s="34">
        <v>8900</v>
      </c>
    </row>
    <row r="685" spans="1:2" ht="13.5" thickBot="1" x14ac:dyDescent="0.25">
      <c r="A685" s="16" t="s">
        <v>20</v>
      </c>
      <c r="B685" s="17">
        <f>SUM(B683:B684)</f>
        <v>50208</v>
      </c>
    </row>
    <row r="686" spans="1:2" ht="13.5" thickBot="1" x14ac:dyDescent="0.25">
      <c r="A686" s="50"/>
      <c r="B686" s="48"/>
    </row>
    <row r="687" spans="1:2" ht="13.5" thickBot="1" x14ac:dyDescent="0.25">
      <c r="A687" s="37" t="s">
        <v>1</v>
      </c>
      <c r="B687" s="38">
        <f>B685</f>
        <v>50208</v>
      </c>
    </row>
    <row r="688" spans="1:2" x14ac:dyDescent="0.2">
      <c r="A688" s="3"/>
      <c r="B688" s="9"/>
    </row>
    <row r="689" spans="1:2" x14ac:dyDescent="0.2">
      <c r="A689" s="3" t="s">
        <v>2</v>
      </c>
    </row>
    <row r="690" spans="1:2" x14ac:dyDescent="0.2">
      <c r="A690" s="23"/>
      <c r="B690" s="32"/>
    </row>
    <row r="691" spans="1:2" ht="13.5" thickBot="1" x14ac:dyDescent="0.25">
      <c r="A691" s="3" t="s">
        <v>11</v>
      </c>
      <c r="B691" s="13" t="s">
        <v>58</v>
      </c>
    </row>
    <row r="692" spans="1:2" ht="30" customHeight="1" thickBot="1" x14ac:dyDescent="0.25">
      <c r="A692" s="59" t="s">
        <v>30</v>
      </c>
      <c r="B692" s="10" t="s">
        <v>308</v>
      </c>
    </row>
    <row r="693" spans="1:2" x14ac:dyDescent="0.2">
      <c r="A693" s="45" t="s">
        <v>225</v>
      </c>
      <c r="B693" s="57">
        <v>205768</v>
      </c>
    </row>
    <row r="694" spans="1:2" ht="13.5" thickBot="1" x14ac:dyDescent="0.25">
      <c r="A694" s="60" t="s">
        <v>21</v>
      </c>
      <c r="B694" s="105">
        <f>SUM(B693:B693)</f>
        <v>205768</v>
      </c>
    </row>
    <row r="695" spans="1:2" x14ac:dyDescent="0.2">
      <c r="A695" s="23"/>
      <c r="B695" s="32"/>
    </row>
    <row r="696" spans="1:2" x14ac:dyDescent="0.2">
      <c r="A696" s="23"/>
      <c r="B696" s="32"/>
    </row>
    <row r="697" spans="1:2" ht="13.5" thickBot="1" x14ac:dyDescent="0.25">
      <c r="A697" s="3" t="s">
        <v>13</v>
      </c>
      <c r="B697" s="13" t="s">
        <v>58</v>
      </c>
    </row>
    <row r="698" spans="1:2" ht="30" customHeight="1" thickBot="1" x14ac:dyDescent="0.25">
      <c r="A698" s="59" t="s">
        <v>30</v>
      </c>
      <c r="B698" s="10" t="s">
        <v>308</v>
      </c>
    </row>
    <row r="699" spans="1:2" x14ac:dyDescent="0.2">
      <c r="A699" s="85" t="s">
        <v>673</v>
      </c>
      <c r="B699" s="62">
        <v>26564</v>
      </c>
    </row>
    <row r="700" spans="1:2" ht="13.5" thickBot="1" x14ac:dyDescent="0.25">
      <c r="A700" s="60" t="s">
        <v>23</v>
      </c>
      <c r="B700" s="61">
        <f>SUM(B699:B699)</f>
        <v>26564</v>
      </c>
    </row>
    <row r="701" spans="1:2" ht="13.5" thickBot="1" x14ac:dyDescent="0.25">
      <c r="A701" s="50"/>
      <c r="B701" s="49"/>
    </row>
    <row r="702" spans="1:2" ht="13.5" thickBot="1" x14ac:dyDescent="0.25">
      <c r="A702" s="37" t="s">
        <v>3</v>
      </c>
      <c r="B702" s="38">
        <f>B694+B700</f>
        <v>232332</v>
      </c>
    </row>
    <row r="703" spans="1:2" x14ac:dyDescent="0.2">
      <c r="A703" s="23"/>
      <c r="B703" s="32"/>
    </row>
    <row r="704" spans="1:2" x14ac:dyDescent="0.2">
      <c r="A704" s="3" t="s">
        <v>4</v>
      </c>
    </row>
    <row r="705" spans="1:2" x14ac:dyDescent="0.2">
      <c r="A705" s="23"/>
      <c r="B705" s="32"/>
    </row>
    <row r="706" spans="1:2" ht="13.5" thickBot="1" x14ac:dyDescent="0.25">
      <c r="A706" s="3" t="s">
        <v>14</v>
      </c>
      <c r="B706" s="13" t="s">
        <v>58</v>
      </c>
    </row>
    <row r="707" spans="1:2" ht="30" customHeight="1" thickBot="1" x14ac:dyDescent="0.25">
      <c r="A707" s="4" t="s">
        <v>30</v>
      </c>
      <c r="B707" s="10" t="s">
        <v>308</v>
      </c>
    </row>
    <row r="708" spans="1:2" x14ac:dyDescent="0.2">
      <c r="A708" s="106" t="s">
        <v>674</v>
      </c>
      <c r="B708" s="141">
        <v>20470</v>
      </c>
    </row>
    <row r="709" spans="1:2" ht="13.5" thickBot="1" x14ac:dyDescent="0.25">
      <c r="A709" s="60" t="s">
        <v>24</v>
      </c>
      <c r="B709" s="61">
        <f>SUM(B708:B708)</f>
        <v>20470</v>
      </c>
    </row>
    <row r="710" spans="1:2" ht="13.5" thickBot="1" x14ac:dyDescent="0.25">
      <c r="A710" s="50"/>
      <c r="B710" s="49"/>
    </row>
    <row r="711" spans="1:2" ht="13.5" thickBot="1" x14ac:dyDescent="0.25">
      <c r="A711" s="37" t="s">
        <v>5</v>
      </c>
      <c r="B711" s="38">
        <f>B709</f>
        <v>20470</v>
      </c>
    </row>
    <row r="712" spans="1:2" x14ac:dyDescent="0.2">
      <c r="A712" s="3"/>
      <c r="B712" s="9"/>
    </row>
    <row r="713" spans="1:2" x14ac:dyDescent="0.2">
      <c r="A713" s="3" t="s">
        <v>6</v>
      </c>
    </row>
    <row r="714" spans="1:2" x14ac:dyDescent="0.2">
      <c r="A714" s="23"/>
    </row>
    <row r="715" spans="1:2" ht="13.5" thickBot="1" x14ac:dyDescent="0.25">
      <c r="A715" s="3" t="s">
        <v>15</v>
      </c>
      <c r="B715" s="13" t="s">
        <v>58</v>
      </c>
    </row>
    <row r="716" spans="1:2" ht="30" customHeight="1" thickBot="1" x14ac:dyDescent="0.25">
      <c r="A716" s="59" t="s">
        <v>30</v>
      </c>
      <c r="B716" s="10" t="s">
        <v>308</v>
      </c>
    </row>
    <row r="717" spans="1:2" x14ac:dyDescent="0.2">
      <c r="A717" s="75" t="s">
        <v>675</v>
      </c>
      <c r="B717" s="62">
        <v>10235</v>
      </c>
    </row>
    <row r="718" spans="1:2" ht="13.5" thickBot="1" x14ac:dyDescent="0.25">
      <c r="A718" s="60" t="s">
        <v>25</v>
      </c>
      <c r="B718" s="61">
        <f>SUM(B717:B717)</f>
        <v>10235</v>
      </c>
    </row>
    <row r="719" spans="1:2" x14ac:dyDescent="0.2">
      <c r="A719" s="3"/>
      <c r="B719" s="32"/>
    </row>
    <row r="720" spans="1:2" ht="13.5" thickBot="1" x14ac:dyDescent="0.25">
      <c r="A720" s="3" t="s">
        <v>16</v>
      </c>
      <c r="B720" s="13" t="s">
        <v>58</v>
      </c>
    </row>
    <row r="721" spans="1:2" ht="30" customHeight="1" thickBot="1" x14ac:dyDescent="0.25">
      <c r="A721" s="59" t="s">
        <v>30</v>
      </c>
      <c r="B721" s="10" t="s">
        <v>308</v>
      </c>
    </row>
    <row r="722" spans="1:2" ht="13.5" thickBot="1" x14ac:dyDescent="0.25">
      <c r="A722" s="75" t="s">
        <v>676</v>
      </c>
      <c r="B722" s="63">
        <v>12104</v>
      </c>
    </row>
    <row r="723" spans="1:2" ht="13.5" thickBot="1" x14ac:dyDescent="0.25">
      <c r="A723" s="16" t="s">
        <v>26</v>
      </c>
      <c r="B723" s="17">
        <f>SUM(B722:B722)</f>
        <v>12104</v>
      </c>
    </row>
    <row r="724" spans="1:2" x14ac:dyDescent="0.2">
      <c r="A724" s="23"/>
      <c r="B724" s="32"/>
    </row>
    <row r="725" spans="1:2" ht="13.5" thickBot="1" x14ac:dyDescent="0.25">
      <c r="A725" s="3" t="s">
        <v>17</v>
      </c>
      <c r="B725" s="13" t="s">
        <v>58</v>
      </c>
    </row>
    <row r="726" spans="1:2" ht="30" customHeight="1" thickBot="1" x14ac:dyDescent="0.25">
      <c r="A726" s="145" t="s">
        <v>30</v>
      </c>
      <c r="B726" s="143" t="s">
        <v>308</v>
      </c>
    </row>
    <row r="727" spans="1:2" x14ac:dyDescent="0.2">
      <c r="A727" s="144" t="s">
        <v>204</v>
      </c>
      <c r="B727" s="34">
        <v>27839</v>
      </c>
    </row>
    <row r="728" spans="1:2" x14ac:dyDescent="0.2">
      <c r="A728" s="46" t="s">
        <v>677</v>
      </c>
      <c r="B728" s="34">
        <v>69598</v>
      </c>
    </row>
    <row r="729" spans="1:2" ht="13.5" thickBot="1" x14ac:dyDescent="0.25">
      <c r="A729" s="46" t="s">
        <v>678</v>
      </c>
      <c r="B729" s="34">
        <v>20470</v>
      </c>
    </row>
    <row r="730" spans="1:2" ht="13.5" thickBot="1" x14ac:dyDescent="0.25">
      <c r="A730" s="16" t="s">
        <v>27</v>
      </c>
      <c r="B730" s="17">
        <f>SUM(B727:B729)</f>
        <v>117907</v>
      </c>
    </row>
    <row r="731" spans="1:2" ht="13.5" thickBot="1" x14ac:dyDescent="0.25">
      <c r="A731" s="50"/>
      <c r="B731" s="49"/>
    </row>
    <row r="732" spans="1:2" ht="13.5" thickBot="1" x14ac:dyDescent="0.25">
      <c r="A732" s="37" t="s">
        <v>7</v>
      </c>
      <c r="B732" s="38">
        <f>B718+B723+B730</f>
        <v>140246</v>
      </c>
    </row>
    <row r="733" spans="1:2" x14ac:dyDescent="0.2">
      <c r="A733" s="3"/>
      <c r="B733" s="9"/>
    </row>
    <row r="734" spans="1:2" x14ac:dyDescent="0.2">
      <c r="A734" s="3" t="s">
        <v>8</v>
      </c>
    </row>
    <row r="735" spans="1:2" x14ac:dyDescent="0.2">
      <c r="A735" s="23"/>
      <c r="B735" s="32"/>
    </row>
    <row r="736" spans="1:2" ht="13.5" thickBot="1" x14ac:dyDescent="0.25">
      <c r="A736" s="3" t="s">
        <v>19</v>
      </c>
      <c r="B736" s="13" t="s">
        <v>58</v>
      </c>
    </row>
    <row r="737" spans="1:2" ht="30" customHeight="1" thickBot="1" x14ac:dyDescent="0.25">
      <c r="A737" s="4" t="s">
        <v>30</v>
      </c>
      <c r="B737" s="10" t="s">
        <v>308</v>
      </c>
    </row>
    <row r="738" spans="1:2" x14ac:dyDescent="0.2">
      <c r="A738" s="53" t="s">
        <v>147</v>
      </c>
      <c r="B738" s="141">
        <v>48416</v>
      </c>
    </row>
    <row r="739" spans="1:2" ht="13.5" thickBot="1" x14ac:dyDescent="0.25">
      <c r="A739" s="60" t="s">
        <v>29</v>
      </c>
      <c r="B739" s="61">
        <f>SUM(B738:B738)</f>
        <v>48416</v>
      </c>
    </row>
    <row r="740" spans="1:2" x14ac:dyDescent="0.2">
      <c r="A740" s="23"/>
      <c r="B740" s="32"/>
    </row>
    <row r="741" spans="1:2" ht="13.5" thickBot="1" x14ac:dyDescent="0.25">
      <c r="A741" s="3" t="s">
        <v>92</v>
      </c>
      <c r="B741" s="13" t="s">
        <v>58</v>
      </c>
    </row>
    <row r="742" spans="1:2" ht="30" customHeight="1" thickBot="1" x14ac:dyDescent="0.25">
      <c r="A742" s="4" t="s">
        <v>30</v>
      </c>
      <c r="B742" s="10" t="s">
        <v>308</v>
      </c>
    </row>
    <row r="743" spans="1:2" ht="13.5" thickBot="1" x14ac:dyDescent="0.25">
      <c r="A743" s="53" t="s">
        <v>679</v>
      </c>
      <c r="B743" s="141">
        <v>8900</v>
      </c>
    </row>
    <row r="744" spans="1:2" ht="13.5" thickBot="1" x14ac:dyDescent="0.25">
      <c r="A744" s="16" t="s">
        <v>93</v>
      </c>
      <c r="B744" s="17">
        <f>SUM(B743:B743)</f>
        <v>8900</v>
      </c>
    </row>
    <row r="745" spans="1:2" ht="13.5" thickBot="1" x14ac:dyDescent="0.25">
      <c r="A745" s="50"/>
      <c r="B745" s="49"/>
    </row>
    <row r="746" spans="1:2" ht="13.5" thickBot="1" x14ac:dyDescent="0.25">
      <c r="A746" s="37" t="s">
        <v>9</v>
      </c>
      <c r="B746" s="38">
        <f>B739+B744</f>
        <v>57316</v>
      </c>
    </row>
    <row r="747" spans="1:2" x14ac:dyDescent="0.2">
      <c r="A747" s="50"/>
      <c r="B747" s="48"/>
    </row>
    <row r="748" spans="1:2" ht="13.5" thickBot="1" x14ac:dyDescent="0.25">
      <c r="A748" s="50"/>
      <c r="B748" s="48"/>
    </row>
    <row r="749" spans="1:2" ht="13.5" thickBot="1" x14ac:dyDescent="0.25">
      <c r="A749" s="24" t="s">
        <v>39</v>
      </c>
      <c r="B749" s="25">
        <f>B687+B702+B711+B732+B746</f>
        <v>500572</v>
      </c>
    </row>
    <row r="750" spans="1:2" x14ac:dyDescent="0.2">
      <c r="A750" s="35"/>
      <c r="B750" s="36"/>
    </row>
    <row r="751" spans="1:2" x14ac:dyDescent="0.2">
      <c r="A751" s="35"/>
      <c r="B751" s="36"/>
    </row>
    <row r="752" spans="1:2" ht="15.75" x14ac:dyDescent="0.2">
      <c r="A752" s="101" t="s">
        <v>62</v>
      </c>
      <c r="B752" s="36"/>
    </row>
    <row r="753" spans="1:2" x14ac:dyDescent="0.2">
      <c r="B753" s="36"/>
    </row>
    <row r="754" spans="1:2" ht="13.5" thickBot="1" x14ac:dyDescent="0.25">
      <c r="A754" s="18" t="s">
        <v>2</v>
      </c>
      <c r="B754" s="13" t="s">
        <v>58</v>
      </c>
    </row>
    <row r="755" spans="1:2" ht="30" customHeight="1" thickBot="1" x14ac:dyDescent="0.25">
      <c r="A755" s="59" t="s">
        <v>30</v>
      </c>
      <c r="B755" s="10" t="s">
        <v>308</v>
      </c>
    </row>
    <row r="756" spans="1:2" x14ac:dyDescent="0.2">
      <c r="A756" s="73" t="s">
        <v>680</v>
      </c>
      <c r="B756" s="62">
        <v>8900</v>
      </c>
    </row>
    <row r="757" spans="1:2" ht="13.5" thickBot="1" x14ac:dyDescent="0.25">
      <c r="A757" s="60" t="s">
        <v>3</v>
      </c>
      <c r="B757" s="95">
        <f>SUM(B756:B756)</f>
        <v>8900</v>
      </c>
    </row>
    <row r="758" spans="1:2" x14ac:dyDescent="0.2">
      <c r="A758" s="18"/>
      <c r="B758" s="32"/>
    </row>
    <row r="759" spans="1:2" ht="13.5" thickBot="1" x14ac:dyDescent="0.25">
      <c r="A759" s="50"/>
    </row>
    <row r="760" spans="1:2" ht="13.5" thickBot="1" x14ac:dyDescent="0.25">
      <c r="A760" s="22" t="s">
        <v>85</v>
      </c>
      <c r="B760" s="47">
        <f>B757</f>
        <v>8900</v>
      </c>
    </row>
    <row r="761" spans="1:2" x14ac:dyDescent="0.2">
      <c r="A761" s="35"/>
      <c r="B761" s="36"/>
    </row>
    <row r="762" spans="1:2" x14ac:dyDescent="0.2">
      <c r="A762" s="35"/>
      <c r="B762" s="36"/>
    </row>
    <row r="763" spans="1:2" x14ac:dyDescent="0.2">
      <c r="A763" s="50"/>
      <c r="B763" s="50"/>
    </row>
    <row r="764" spans="1:2" ht="13.5" thickBot="1" x14ac:dyDescent="0.25">
      <c r="A764" s="50"/>
      <c r="B764" s="50"/>
    </row>
    <row r="765" spans="1:2" ht="13.5" thickBot="1" x14ac:dyDescent="0.25">
      <c r="A765" s="26" t="s">
        <v>86</v>
      </c>
      <c r="B765" s="31">
        <f>B760+B749</f>
        <v>509472</v>
      </c>
    </row>
    <row r="766" spans="1:2" x14ac:dyDescent="0.2">
      <c r="A766" s="35"/>
      <c r="B766" s="36"/>
    </row>
    <row r="767" spans="1:2" x14ac:dyDescent="0.2">
      <c r="A767" s="35"/>
      <c r="B767" s="36"/>
    </row>
    <row r="768" spans="1:2" x14ac:dyDescent="0.2">
      <c r="A768" s="35"/>
      <c r="B768" s="36"/>
    </row>
    <row r="769" spans="1:2" ht="60" customHeight="1" x14ac:dyDescent="0.2">
      <c r="A769" s="151" t="s">
        <v>309</v>
      </c>
      <c r="B769" s="152"/>
    </row>
    <row r="770" spans="1:2" x14ac:dyDescent="0.2">
      <c r="A770" s="35"/>
      <c r="B770" s="36"/>
    </row>
    <row r="771" spans="1:2" ht="15.75" x14ac:dyDescent="0.25">
      <c r="A771" s="2" t="s">
        <v>310</v>
      </c>
      <c r="B771" s="36"/>
    </row>
    <row r="772" spans="1:2" ht="15.75" x14ac:dyDescent="0.25">
      <c r="A772" s="2"/>
      <c r="B772" s="36"/>
    </row>
    <row r="773" spans="1:2" ht="15.75" x14ac:dyDescent="0.2">
      <c r="A773" s="101" t="s">
        <v>61</v>
      </c>
      <c r="B773" s="36"/>
    </row>
    <row r="774" spans="1:2" ht="15.75" x14ac:dyDescent="0.2">
      <c r="A774" s="101"/>
      <c r="B774" s="36"/>
    </row>
    <row r="775" spans="1:2" x14ac:dyDescent="0.2">
      <c r="A775" s="3" t="s">
        <v>0</v>
      </c>
    </row>
    <row r="776" spans="1:2" x14ac:dyDescent="0.2">
      <c r="A776" s="108"/>
    </row>
    <row r="777" spans="1:2" ht="13.5" thickBot="1" x14ac:dyDescent="0.25">
      <c r="A777" s="3" t="s">
        <v>10</v>
      </c>
      <c r="B777" s="13" t="s">
        <v>58</v>
      </c>
    </row>
    <row r="778" spans="1:2" ht="30" customHeight="1" thickBot="1" x14ac:dyDescent="0.25">
      <c r="A778" s="4" t="s">
        <v>30</v>
      </c>
      <c r="B778" s="10" t="s">
        <v>308</v>
      </c>
    </row>
    <row r="779" spans="1:2" x14ac:dyDescent="0.2">
      <c r="A779" s="109" t="s">
        <v>42</v>
      </c>
      <c r="B779" s="6">
        <v>147080</v>
      </c>
    </row>
    <row r="780" spans="1:2" x14ac:dyDescent="0.2">
      <c r="A780" s="68" t="s">
        <v>43</v>
      </c>
      <c r="B780" s="6">
        <v>59231</v>
      </c>
    </row>
    <row r="781" spans="1:2" x14ac:dyDescent="0.2">
      <c r="A781" s="68" t="s">
        <v>259</v>
      </c>
      <c r="B781" s="6">
        <v>67015</v>
      </c>
    </row>
    <row r="782" spans="1:2" x14ac:dyDescent="0.2">
      <c r="A782" s="68" t="s">
        <v>311</v>
      </c>
      <c r="B782" s="6">
        <v>22200</v>
      </c>
    </row>
    <row r="783" spans="1:2" x14ac:dyDescent="0.2">
      <c r="A783" s="68" t="s">
        <v>312</v>
      </c>
      <c r="B783" s="6">
        <v>38308</v>
      </c>
    </row>
    <row r="784" spans="1:2" x14ac:dyDescent="0.2">
      <c r="A784" s="68" t="s">
        <v>31</v>
      </c>
      <c r="B784" s="6">
        <v>259453</v>
      </c>
    </row>
    <row r="785" spans="1:2" x14ac:dyDescent="0.2">
      <c r="A785" s="68" t="s">
        <v>313</v>
      </c>
      <c r="B785" s="6">
        <v>53460</v>
      </c>
    </row>
    <row r="786" spans="1:2" x14ac:dyDescent="0.2">
      <c r="A786" s="68" t="s">
        <v>314</v>
      </c>
      <c r="B786" s="6">
        <v>33748</v>
      </c>
    </row>
    <row r="787" spans="1:2" x14ac:dyDescent="0.2">
      <c r="A787" s="68" t="s">
        <v>315</v>
      </c>
      <c r="B787" s="6">
        <v>232722</v>
      </c>
    </row>
    <row r="788" spans="1:2" x14ac:dyDescent="0.2">
      <c r="A788" s="68" t="s">
        <v>316</v>
      </c>
      <c r="B788" s="6">
        <v>51999</v>
      </c>
    </row>
    <row r="789" spans="1:2" x14ac:dyDescent="0.2">
      <c r="A789" s="68" t="s">
        <v>317</v>
      </c>
      <c r="B789" s="6">
        <v>36901</v>
      </c>
    </row>
    <row r="790" spans="1:2" x14ac:dyDescent="0.2">
      <c r="A790" s="68" t="s">
        <v>318</v>
      </c>
      <c r="B790" s="6">
        <v>144083</v>
      </c>
    </row>
    <row r="791" spans="1:2" x14ac:dyDescent="0.2">
      <c r="A791" s="68" t="s">
        <v>319</v>
      </c>
      <c r="B791" s="6">
        <v>58527</v>
      </c>
    </row>
    <row r="792" spans="1:2" x14ac:dyDescent="0.2">
      <c r="A792" s="68" t="s">
        <v>320</v>
      </c>
      <c r="B792" s="6">
        <v>442948</v>
      </c>
    </row>
    <row r="793" spans="1:2" x14ac:dyDescent="0.2">
      <c r="A793" s="68" t="s">
        <v>321</v>
      </c>
      <c r="B793" s="6">
        <v>18847</v>
      </c>
    </row>
    <row r="794" spans="1:2" x14ac:dyDescent="0.2">
      <c r="A794" s="68" t="s">
        <v>322</v>
      </c>
      <c r="B794" s="6">
        <v>222704</v>
      </c>
    </row>
    <row r="795" spans="1:2" x14ac:dyDescent="0.2">
      <c r="A795" s="68" t="s">
        <v>323</v>
      </c>
      <c r="B795" s="6">
        <v>28564</v>
      </c>
    </row>
    <row r="796" spans="1:2" x14ac:dyDescent="0.2">
      <c r="A796" s="68" t="s">
        <v>324</v>
      </c>
      <c r="B796" s="6">
        <v>51353</v>
      </c>
    </row>
    <row r="797" spans="1:2" x14ac:dyDescent="0.2">
      <c r="A797" s="68" t="s">
        <v>260</v>
      </c>
      <c r="B797" s="6">
        <v>172615</v>
      </c>
    </row>
    <row r="798" spans="1:2" x14ac:dyDescent="0.2">
      <c r="A798" s="68" t="s">
        <v>44</v>
      </c>
      <c r="B798" s="6">
        <v>103634</v>
      </c>
    </row>
    <row r="799" spans="1:2" x14ac:dyDescent="0.2">
      <c r="A799" s="68" t="s">
        <v>261</v>
      </c>
      <c r="B799" s="6">
        <v>41546</v>
      </c>
    </row>
    <row r="800" spans="1:2" x14ac:dyDescent="0.2">
      <c r="A800" s="68" t="s">
        <v>262</v>
      </c>
      <c r="B800" s="6">
        <v>52086</v>
      </c>
    </row>
    <row r="801" spans="1:2" x14ac:dyDescent="0.2">
      <c r="A801" s="68" t="s">
        <v>325</v>
      </c>
      <c r="B801" s="6">
        <v>115364</v>
      </c>
    </row>
    <row r="802" spans="1:2" x14ac:dyDescent="0.2">
      <c r="A802" s="68" t="s">
        <v>326</v>
      </c>
      <c r="B802" s="6">
        <v>25231</v>
      </c>
    </row>
    <row r="803" spans="1:2" x14ac:dyDescent="0.2">
      <c r="A803" s="68" t="s">
        <v>327</v>
      </c>
      <c r="B803" s="6">
        <v>32001</v>
      </c>
    </row>
    <row r="804" spans="1:2" x14ac:dyDescent="0.2">
      <c r="A804" s="68" t="s">
        <v>59</v>
      </c>
      <c r="B804" s="6">
        <v>152968</v>
      </c>
    </row>
    <row r="805" spans="1:2" x14ac:dyDescent="0.2">
      <c r="A805" s="68" t="s">
        <v>328</v>
      </c>
      <c r="B805" s="6">
        <v>20485</v>
      </c>
    </row>
    <row r="806" spans="1:2" x14ac:dyDescent="0.2">
      <c r="A806" s="68" t="s">
        <v>329</v>
      </c>
      <c r="B806" s="6">
        <v>11260</v>
      </c>
    </row>
    <row r="807" spans="1:2" x14ac:dyDescent="0.2">
      <c r="A807" s="68" t="s">
        <v>330</v>
      </c>
      <c r="B807" s="6">
        <v>36543</v>
      </c>
    </row>
    <row r="808" spans="1:2" x14ac:dyDescent="0.2">
      <c r="A808" s="68" t="s">
        <v>32</v>
      </c>
      <c r="B808" s="6">
        <v>167788</v>
      </c>
    </row>
    <row r="809" spans="1:2" x14ac:dyDescent="0.2">
      <c r="A809" s="68" t="s">
        <v>331</v>
      </c>
      <c r="B809" s="6">
        <v>25459</v>
      </c>
    </row>
    <row r="810" spans="1:2" x14ac:dyDescent="0.2">
      <c r="A810" s="68" t="s">
        <v>332</v>
      </c>
      <c r="B810" s="6">
        <v>99364</v>
      </c>
    </row>
    <row r="811" spans="1:2" x14ac:dyDescent="0.2">
      <c r="A811" s="68" t="s">
        <v>263</v>
      </c>
      <c r="B811" s="6">
        <v>219359</v>
      </c>
    </row>
    <row r="812" spans="1:2" x14ac:dyDescent="0.2">
      <c r="A812" s="68" t="s">
        <v>333</v>
      </c>
      <c r="B812" s="6">
        <v>44748</v>
      </c>
    </row>
    <row r="813" spans="1:2" x14ac:dyDescent="0.2">
      <c r="A813" s="68" t="s">
        <v>334</v>
      </c>
      <c r="B813" s="6">
        <v>131042</v>
      </c>
    </row>
    <row r="814" spans="1:2" ht="13.5" thickBot="1" x14ac:dyDescent="0.25">
      <c r="A814" s="110" t="s">
        <v>20</v>
      </c>
      <c r="B814" s="111">
        <f>SUM(B779:B813)</f>
        <v>3420636</v>
      </c>
    </row>
    <row r="815" spans="1:2" ht="13.5" thickBot="1" x14ac:dyDescent="0.25">
      <c r="A815" s="112"/>
    </row>
    <row r="816" spans="1:2" ht="13.5" thickBot="1" x14ac:dyDescent="0.25">
      <c r="A816" s="11" t="s">
        <v>1</v>
      </c>
      <c r="B816" s="7">
        <f>B814</f>
        <v>3420636</v>
      </c>
    </row>
    <row r="817" spans="1:2" x14ac:dyDescent="0.2">
      <c r="A817" s="3"/>
      <c r="B817" s="9"/>
    </row>
    <row r="818" spans="1:2" x14ac:dyDescent="0.2">
      <c r="A818" s="3" t="s">
        <v>2</v>
      </c>
    </row>
    <row r="819" spans="1:2" x14ac:dyDescent="0.2">
      <c r="A819" s="112"/>
    </row>
    <row r="820" spans="1:2" ht="13.5" thickBot="1" x14ac:dyDescent="0.25">
      <c r="A820" s="3" t="s">
        <v>107</v>
      </c>
      <c r="B820" s="13" t="s">
        <v>58</v>
      </c>
    </row>
    <row r="821" spans="1:2" ht="30" customHeight="1" thickBot="1" x14ac:dyDescent="0.25">
      <c r="A821" s="4" t="s">
        <v>30</v>
      </c>
      <c r="B821" s="10" t="s">
        <v>308</v>
      </c>
    </row>
    <row r="822" spans="1:2" x14ac:dyDescent="0.2">
      <c r="A822" s="113" t="s">
        <v>335</v>
      </c>
      <c r="B822" s="6">
        <v>34652</v>
      </c>
    </row>
    <row r="823" spans="1:2" x14ac:dyDescent="0.2">
      <c r="A823" s="72" t="s">
        <v>264</v>
      </c>
      <c r="B823" s="6">
        <v>145617</v>
      </c>
    </row>
    <row r="824" spans="1:2" x14ac:dyDescent="0.2">
      <c r="A824" s="72" t="s">
        <v>172</v>
      </c>
      <c r="B824" s="6">
        <v>147083</v>
      </c>
    </row>
    <row r="825" spans="1:2" x14ac:dyDescent="0.2">
      <c r="A825" s="72" t="s">
        <v>336</v>
      </c>
      <c r="B825" s="6">
        <v>106441</v>
      </c>
    </row>
    <row r="826" spans="1:2" x14ac:dyDescent="0.2">
      <c r="A826" s="72" t="s">
        <v>265</v>
      </c>
      <c r="B826" s="6">
        <v>40405</v>
      </c>
    </row>
    <row r="827" spans="1:2" x14ac:dyDescent="0.2">
      <c r="A827" s="72" t="s">
        <v>337</v>
      </c>
      <c r="B827" s="6">
        <v>64309</v>
      </c>
    </row>
    <row r="828" spans="1:2" x14ac:dyDescent="0.2">
      <c r="A828" s="72" t="s">
        <v>338</v>
      </c>
      <c r="B828" s="6">
        <v>101032</v>
      </c>
    </row>
    <row r="829" spans="1:2" x14ac:dyDescent="0.2">
      <c r="A829" s="72" t="s">
        <v>339</v>
      </c>
      <c r="B829" s="6">
        <v>151112</v>
      </c>
    </row>
    <row r="830" spans="1:2" x14ac:dyDescent="0.2">
      <c r="A830" s="72" t="s">
        <v>340</v>
      </c>
      <c r="B830" s="6">
        <v>218769</v>
      </c>
    </row>
    <row r="831" spans="1:2" x14ac:dyDescent="0.2">
      <c r="A831" s="72" t="s">
        <v>341</v>
      </c>
      <c r="B831" s="6">
        <v>42912</v>
      </c>
    </row>
    <row r="832" spans="1:2" x14ac:dyDescent="0.2">
      <c r="A832" s="72" t="s">
        <v>342</v>
      </c>
      <c r="B832" s="6">
        <v>297858</v>
      </c>
    </row>
    <row r="833" spans="1:2" x14ac:dyDescent="0.2">
      <c r="A833" s="72" t="s">
        <v>343</v>
      </c>
      <c r="B833" s="6">
        <v>170489</v>
      </c>
    </row>
    <row r="834" spans="1:2" x14ac:dyDescent="0.2">
      <c r="A834" s="72" t="s">
        <v>108</v>
      </c>
      <c r="B834" s="6">
        <v>218311</v>
      </c>
    </row>
    <row r="835" spans="1:2" x14ac:dyDescent="0.2">
      <c r="A835" s="72" t="s">
        <v>175</v>
      </c>
      <c r="B835" s="6">
        <v>154194</v>
      </c>
    </row>
    <row r="836" spans="1:2" x14ac:dyDescent="0.2">
      <c r="A836" s="72" t="s">
        <v>344</v>
      </c>
      <c r="B836" s="6">
        <v>87872</v>
      </c>
    </row>
    <row r="837" spans="1:2" x14ac:dyDescent="0.2">
      <c r="A837" s="72" t="s">
        <v>345</v>
      </c>
      <c r="B837" s="6">
        <v>141736</v>
      </c>
    </row>
    <row r="838" spans="1:2" x14ac:dyDescent="0.2">
      <c r="A838" s="72" t="s">
        <v>346</v>
      </c>
      <c r="B838" s="6">
        <v>16041</v>
      </c>
    </row>
    <row r="839" spans="1:2" x14ac:dyDescent="0.2">
      <c r="A839" s="72" t="s">
        <v>347</v>
      </c>
      <c r="B839" s="6">
        <v>66960</v>
      </c>
    </row>
    <row r="840" spans="1:2" x14ac:dyDescent="0.2">
      <c r="A840" s="72" t="s">
        <v>348</v>
      </c>
      <c r="B840" s="6">
        <v>26289</v>
      </c>
    </row>
    <row r="841" spans="1:2" ht="13.5" thickBot="1" x14ac:dyDescent="0.25">
      <c r="A841" s="114" t="s">
        <v>109</v>
      </c>
      <c r="B841" s="115">
        <v>20615</v>
      </c>
    </row>
    <row r="842" spans="1:2" ht="13.5" thickBot="1" x14ac:dyDescent="0.25">
      <c r="A842" s="5" t="s">
        <v>110</v>
      </c>
      <c r="B842" s="116">
        <f>SUM(B822:B841)</f>
        <v>2252697</v>
      </c>
    </row>
    <row r="843" spans="1:2" x14ac:dyDescent="0.2">
      <c r="A843" s="112"/>
    </row>
    <row r="844" spans="1:2" ht="13.5" thickBot="1" x14ac:dyDescent="0.25">
      <c r="A844" s="3" t="s">
        <v>11</v>
      </c>
      <c r="B844" s="13" t="s">
        <v>58</v>
      </c>
    </row>
    <row r="845" spans="1:2" ht="30" customHeight="1" thickBot="1" x14ac:dyDescent="0.25">
      <c r="A845" s="4" t="s">
        <v>30</v>
      </c>
      <c r="B845" s="10" t="s">
        <v>308</v>
      </c>
    </row>
    <row r="846" spans="1:2" x14ac:dyDescent="0.2">
      <c r="A846" s="117" t="s">
        <v>349</v>
      </c>
      <c r="B846" s="6">
        <v>198826</v>
      </c>
    </row>
    <row r="847" spans="1:2" x14ac:dyDescent="0.2">
      <c r="A847" s="72" t="s">
        <v>217</v>
      </c>
      <c r="B847" s="6">
        <v>47093</v>
      </c>
    </row>
    <row r="848" spans="1:2" x14ac:dyDescent="0.2">
      <c r="A848" s="72" t="s">
        <v>111</v>
      </c>
      <c r="B848" s="6">
        <v>414758</v>
      </c>
    </row>
    <row r="849" spans="1:2" x14ac:dyDescent="0.2">
      <c r="A849" s="72" t="s">
        <v>350</v>
      </c>
      <c r="B849" s="6">
        <v>38200</v>
      </c>
    </row>
    <row r="850" spans="1:2" x14ac:dyDescent="0.2">
      <c r="A850" s="72" t="s">
        <v>112</v>
      </c>
      <c r="B850" s="6">
        <v>34209</v>
      </c>
    </row>
    <row r="851" spans="1:2" x14ac:dyDescent="0.2">
      <c r="A851" s="72" t="s">
        <v>351</v>
      </c>
      <c r="B851" s="6">
        <v>173951</v>
      </c>
    </row>
    <row r="852" spans="1:2" x14ac:dyDescent="0.2">
      <c r="A852" s="72" t="s">
        <v>352</v>
      </c>
      <c r="B852" s="6">
        <v>46149</v>
      </c>
    </row>
    <row r="853" spans="1:2" x14ac:dyDescent="0.2">
      <c r="A853" s="72" t="s">
        <v>353</v>
      </c>
      <c r="B853" s="6">
        <v>347800</v>
      </c>
    </row>
    <row r="854" spans="1:2" x14ac:dyDescent="0.2">
      <c r="A854" s="72" t="s">
        <v>268</v>
      </c>
      <c r="B854" s="6">
        <v>44559</v>
      </c>
    </row>
    <row r="855" spans="1:2" x14ac:dyDescent="0.2">
      <c r="A855" s="72" t="s">
        <v>354</v>
      </c>
      <c r="B855" s="6">
        <v>58709</v>
      </c>
    </row>
    <row r="856" spans="1:2" x14ac:dyDescent="0.2">
      <c r="A856" s="118" t="s">
        <v>355</v>
      </c>
      <c r="B856" s="6">
        <v>95257</v>
      </c>
    </row>
    <row r="857" spans="1:2" x14ac:dyDescent="0.2">
      <c r="A857" s="118" t="s">
        <v>113</v>
      </c>
      <c r="B857" s="6">
        <v>287895</v>
      </c>
    </row>
    <row r="858" spans="1:2" x14ac:dyDescent="0.2">
      <c r="A858" s="72" t="s">
        <v>114</v>
      </c>
      <c r="B858" s="6">
        <v>132726</v>
      </c>
    </row>
    <row r="859" spans="1:2" x14ac:dyDescent="0.2">
      <c r="A859" s="72" t="s">
        <v>356</v>
      </c>
      <c r="B859" s="6">
        <v>126859</v>
      </c>
    </row>
    <row r="860" spans="1:2" x14ac:dyDescent="0.2">
      <c r="A860" s="8" t="s">
        <v>357</v>
      </c>
      <c r="B860" s="34">
        <v>50686</v>
      </c>
    </row>
    <row r="861" spans="1:2" x14ac:dyDescent="0.2">
      <c r="A861" s="72" t="s">
        <v>358</v>
      </c>
      <c r="B861" s="6">
        <v>75931</v>
      </c>
    </row>
    <row r="862" spans="1:2" x14ac:dyDescent="0.2">
      <c r="A862" s="119" t="s">
        <v>359</v>
      </c>
      <c r="B862" s="34">
        <v>63956</v>
      </c>
    </row>
    <row r="863" spans="1:2" x14ac:dyDescent="0.2">
      <c r="A863" s="72" t="s">
        <v>360</v>
      </c>
      <c r="B863" s="6">
        <v>44801</v>
      </c>
    </row>
    <row r="864" spans="1:2" x14ac:dyDescent="0.2">
      <c r="A864" s="69" t="s">
        <v>220</v>
      </c>
      <c r="B864" s="6">
        <v>227618</v>
      </c>
    </row>
    <row r="865" spans="1:2" x14ac:dyDescent="0.2">
      <c r="A865" s="69" t="s">
        <v>115</v>
      </c>
      <c r="B865" s="6">
        <v>298511</v>
      </c>
    </row>
    <row r="866" spans="1:2" x14ac:dyDescent="0.2">
      <c r="A866" s="69" t="s">
        <v>361</v>
      </c>
      <c r="B866" s="6">
        <v>75652</v>
      </c>
    </row>
    <row r="867" spans="1:2" x14ac:dyDescent="0.2">
      <c r="A867" s="69" t="s">
        <v>362</v>
      </c>
      <c r="B867" s="6">
        <v>48063</v>
      </c>
    </row>
    <row r="868" spans="1:2" x14ac:dyDescent="0.2">
      <c r="A868" s="69" t="s">
        <v>363</v>
      </c>
      <c r="B868" s="6">
        <v>20887</v>
      </c>
    </row>
    <row r="869" spans="1:2" x14ac:dyDescent="0.2">
      <c r="A869" s="69" t="s">
        <v>364</v>
      </c>
      <c r="B869" s="6">
        <v>79333</v>
      </c>
    </row>
    <row r="870" spans="1:2" x14ac:dyDescent="0.2">
      <c r="A870" s="69" t="s">
        <v>365</v>
      </c>
      <c r="B870" s="6">
        <v>26769</v>
      </c>
    </row>
    <row r="871" spans="1:2" x14ac:dyDescent="0.2">
      <c r="A871" s="69" t="s">
        <v>222</v>
      </c>
      <c r="B871" s="6">
        <v>60444</v>
      </c>
    </row>
    <row r="872" spans="1:2" x14ac:dyDescent="0.2">
      <c r="A872" s="69" t="s">
        <v>366</v>
      </c>
      <c r="B872" s="6">
        <v>43561</v>
      </c>
    </row>
    <row r="873" spans="1:2" x14ac:dyDescent="0.2">
      <c r="A873" s="69" t="s">
        <v>116</v>
      </c>
      <c r="B873" s="6">
        <v>346844</v>
      </c>
    </row>
    <row r="874" spans="1:2" x14ac:dyDescent="0.2">
      <c r="A874" s="69" t="s">
        <v>269</v>
      </c>
      <c r="B874" s="6">
        <v>77415</v>
      </c>
    </row>
    <row r="875" spans="1:2" x14ac:dyDescent="0.2">
      <c r="A875" s="69" t="s">
        <v>367</v>
      </c>
      <c r="B875" s="6">
        <v>37469</v>
      </c>
    </row>
    <row r="876" spans="1:2" x14ac:dyDescent="0.2">
      <c r="A876" s="69" t="s">
        <v>368</v>
      </c>
      <c r="B876" s="6">
        <v>329548</v>
      </c>
    </row>
    <row r="877" spans="1:2" x14ac:dyDescent="0.2">
      <c r="A877" s="69" t="s">
        <v>117</v>
      </c>
      <c r="B877" s="6">
        <v>439115</v>
      </c>
    </row>
    <row r="878" spans="1:2" x14ac:dyDescent="0.2">
      <c r="A878" s="69" t="s">
        <v>224</v>
      </c>
      <c r="B878" s="6">
        <v>260828</v>
      </c>
    </row>
    <row r="879" spans="1:2" x14ac:dyDescent="0.2">
      <c r="A879" s="69" t="s">
        <v>369</v>
      </c>
      <c r="B879" s="6">
        <v>333070</v>
      </c>
    </row>
    <row r="880" spans="1:2" x14ac:dyDescent="0.2">
      <c r="A880" s="69" t="s">
        <v>370</v>
      </c>
      <c r="B880" s="6">
        <v>51074</v>
      </c>
    </row>
    <row r="881" spans="1:2" x14ac:dyDescent="0.2">
      <c r="A881" s="69" t="s">
        <v>270</v>
      </c>
      <c r="B881" s="6">
        <v>277777</v>
      </c>
    </row>
    <row r="882" spans="1:2" x14ac:dyDescent="0.2">
      <c r="A882" s="69" t="s">
        <v>225</v>
      </c>
      <c r="B882" s="6">
        <v>398389</v>
      </c>
    </row>
    <row r="883" spans="1:2" x14ac:dyDescent="0.2">
      <c r="A883" s="69" t="s">
        <v>371</v>
      </c>
      <c r="B883" s="6">
        <v>676748</v>
      </c>
    </row>
    <row r="884" spans="1:2" x14ac:dyDescent="0.2">
      <c r="A884" s="69" t="s">
        <v>372</v>
      </c>
      <c r="B884" s="6">
        <v>709765</v>
      </c>
    </row>
    <row r="885" spans="1:2" x14ac:dyDescent="0.2">
      <c r="A885" s="69" t="s">
        <v>373</v>
      </c>
      <c r="B885" s="6">
        <v>204874</v>
      </c>
    </row>
    <row r="886" spans="1:2" x14ac:dyDescent="0.2">
      <c r="A886" s="69" t="s">
        <v>40</v>
      </c>
      <c r="B886" s="6">
        <v>427666</v>
      </c>
    </row>
    <row r="887" spans="1:2" x14ac:dyDescent="0.2">
      <c r="A887" s="69" t="s">
        <v>252</v>
      </c>
      <c r="B887" s="6">
        <v>759225</v>
      </c>
    </row>
    <row r="888" spans="1:2" x14ac:dyDescent="0.2">
      <c r="A888" s="69" t="s">
        <v>374</v>
      </c>
      <c r="B888" s="6">
        <v>253508</v>
      </c>
    </row>
    <row r="889" spans="1:2" x14ac:dyDescent="0.2">
      <c r="A889" s="69" t="s">
        <v>118</v>
      </c>
      <c r="B889" s="6">
        <v>385861</v>
      </c>
    </row>
    <row r="890" spans="1:2" x14ac:dyDescent="0.2">
      <c r="A890" s="69" t="s">
        <v>375</v>
      </c>
      <c r="B890" s="6">
        <v>641146</v>
      </c>
    </row>
    <row r="891" spans="1:2" x14ac:dyDescent="0.2">
      <c r="A891" s="69" t="s">
        <v>376</v>
      </c>
      <c r="B891" s="6">
        <v>441494</v>
      </c>
    </row>
    <row r="892" spans="1:2" x14ac:dyDescent="0.2">
      <c r="A892" s="69" t="s">
        <v>377</v>
      </c>
      <c r="B892" s="120">
        <v>318943</v>
      </c>
    </row>
    <row r="893" spans="1:2" x14ac:dyDescent="0.2">
      <c r="A893" s="69" t="s">
        <v>119</v>
      </c>
      <c r="B893" s="121">
        <v>520640</v>
      </c>
    </row>
    <row r="894" spans="1:2" x14ac:dyDescent="0.2">
      <c r="A894" s="69" t="s">
        <v>378</v>
      </c>
      <c r="B894" s="6">
        <v>285311</v>
      </c>
    </row>
    <row r="895" spans="1:2" x14ac:dyDescent="0.2">
      <c r="A895" s="69" t="s">
        <v>120</v>
      </c>
      <c r="B895" s="6">
        <v>369447</v>
      </c>
    </row>
    <row r="896" spans="1:2" x14ac:dyDescent="0.2">
      <c r="A896" s="69" t="s">
        <v>379</v>
      </c>
      <c r="B896" s="6">
        <v>121784</v>
      </c>
    </row>
    <row r="897" spans="1:2" x14ac:dyDescent="0.2">
      <c r="A897" s="69" t="s">
        <v>380</v>
      </c>
      <c r="B897" s="6">
        <v>168320</v>
      </c>
    </row>
    <row r="898" spans="1:2" x14ac:dyDescent="0.2">
      <c r="A898" s="69" t="s">
        <v>381</v>
      </c>
      <c r="B898" s="6">
        <v>197465</v>
      </c>
    </row>
    <row r="899" spans="1:2" x14ac:dyDescent="0.2">
      <c r="A899" s="69" t="s">
        <v>382</v>
      </c>
      <c r="B899" s="6">
        <v>239828</v>
      </c>
    </row>
    <row r="900" spans="1:2" x14ac:dyDescent="0.2">
      <c r="A900" s="69" t="s">
        <v>383</v>
      </c>
      <c r="B900" s="6">
        <v>145747</v>
      </c>
    </row>
    <row r="901" spans="1:2" x14ac:dyDescent="0.2">
      <c r="A901" s="69" t="s">
        <v>384</v>
      </c>
      <c r="B901" s="6">
        <v>255704</v>
      </c>
    </row>
    <row r="902" spans="1:2" x14ac:dyDescent="0.2">
      <c r="A902" s="69" t="s">
        <v>385</v>
      </c>
      <c r="B902" s="6">
        <v>85000</v>
      </c>
    </row>
    <row r="903" spans="1:2" x14ac:dyDescent="0.2">
      <c r="A903" s="69" t="s">
        <v>386</v>
      </c>
      <c r="B903" s="6">
        <v>182417</v>
      </c>
    </row>
    <row r="904" spans="1:2" x14ac:dyDescent="0.2">
      <c r="A904" s="69" t="s">
        <v>387</v>
      </c>
      <c r="B904" s="6">
        <v>47887</v>
      </c>
    </row>
    <row r="905" spans="1:2" x14ac:dyDescent="0.2">
      <c r="A905" s="69" t="s">
        <v>388</v>
      </c>
      <c r="B905" s="6">
        <v>173224</v>
      </c>
    </row>
    <row r="906" spans="1:2" x14ac:dyDescent="0.2">
      <c r="A906" s="69" t="s">
        <v>389</v>
      </c>
      <c r="B906" s="6">
        <v>77041</v>
      </c>
    </row>
    <row r="907" spans="1:2" x14ac:dyDescent="0.2">
      <c r="A907" s="69" t="s">
        <v>33</v>
      </c>
      <c r="B907" s="6">
        <v>102136</v>
      </c>
    </row>
    <row r="908" spans="1:2" x14ac:dyDescent="0.2">
      <c r="A908" s="69" t="s">
        <v>121</v>
      </c>
      <c r="B908" s="6">
        <v>117299</v>
      </c>
    </row>
    <row r="909" spans="1:2" x14ac:dyDescent="0.2">
      <c r="A909" s="69" t="s">
        <v>390</v>
      </c>
      <c r="B909" s="6">
        <v>138339</v>
      </c>
    </row>
    <row r="910" spans="1:2" x14ac:dyDescent="0.2">
      <c r="A910" s="72" t="s">
        <v>391</v>
      </c>
      <c r="B910" s="6">
        <v>159690</v>
      </c>
    </row>
    <row r="911" spans="1:2" x14ac:dyDescent="0.2">
      <c r="A911" s="72" t="s">
        <v>226</v>
      </c>
      <c r="B911" s="6">
        <v>88006</v>
      </c>
    </row>
    <row r="912" spans="1:2" x14ac:dyDescent="0.2">
      <c r="A912" s="72" t="s">
        <v>227</v>
      </c>
      <c r="B912" s="6">
        <v>274200</v>
      </c>
    </row>
    <row r="913" spans="1:2" x14ac:dyDescent="0.2">
      <c r="A913" s="72" t="s">
        <v>392</v>
      </c>
      <c r="B913" s="6">
        <v>34681</v>
      </c>
    </row>
    <row r="914" spans="1:2" x14ac:dyDescent="0.2">
      <c r="A914" s="72" t="s">
        <v>122</v>
      </c>
      <c r="B914" s="6">
        <v>306476</v>
      </c>
    </row>
    <row r="915" spans="1:2" x14ac:dyDescent="0.2">
      <c r="A915" s="72" t="s">
        <v>393</v>
      </c>
      <c r="B915" s="6">
        <v>72191</v>
      </c>
    </row>
    <row r="916" spans="1:2" x14ac:dyDescent="0.2">
      <c r="A916" s="72" t="s">
        <v>394</v>
      </c>
      <c r="B916" s="6">
        <v>23525</v>
      </c>
    </row>
    <row r="917" spans="1:2" x14ac:dyDescent="0.2">
      <c r="A917" s="72" t="s">
        <v>41</v>
      </c>
      <c r="B917" s="6">
        <v>223766</v>
      </c>
    </row>
    <row r="918" spans="1:2" x14ac:dyDescent="0.2">
      <c r="A918" s="72" t="s">
        <v>395</v>
      </c>
      <c r="B918" s="6">
        <v>29552</v>
      </c>
    </row>
    <row r="919" spans="1:2" x14ac:dyDescent="0.2">
      <c r="A919" s="72" t="s">
        <v>228</v>
      </c>
      <c r="B919" s="6">
        <v>215898</v>
      </c>
    </row>
    <row r="920" spans="1:2" x14ac:dyDescent="0.2">
      <c r="A920" s="72" t="s">
        <v>396</v>
      </c>
      <c r="B920" s="6">
        <v>25249</v>
      </c>
    </row>
    <row r="921" spans="1:2" x14ac:dyDescent="0.2">
      <c r="A921" s="69" t="s">
        <v>123</v>
      </c>
      <c r="B921" s="6">
        <v>430200</v>
      </c>
    </row>
    <row r="922" spans="1:2" x14ac:dyDescent="0.2">
      <c r="A922" s="69" t="s">
        <v>271</v>
      </c>
      <c r="B922" s="6">
        <v>248678</v>
      </c>
    </row>
    <row r="923" spans="1:2" x14ac:dyDescent="0.2">
      <c r="A923" s="69" t="s">
        <v>397</v>
      </c>
      <c r="B923" s="6">
        <v>127573</v>
      </c>
    </row>
    <row r="924" spans="1:2" x14ac:dyDescent="0.2">
      <c r="A924" s="69" t="s">
        <v>272</v>
      </c>
      <c r="B924" s="6">
        <v>259704</v>
      </c>
    </row>
    <row r="925" spans="1:2" x14ac:dyDescent="0.2">
      <c r="A925" s="69" t="s">
        <v>398</v>
      </c>
      <c r="B925" s="6">
        <v>29359</v>
      </c>
    </row>
    <row r="926" spans="1:2" ht="13.5" thickBot="1" x14ac:dyDescent="0.25">
      <c r="A926" s="122" t="s">
        <v>399</v>
      </c>
      <c r="B926" s="115">
        <v>42171</v>
      </c>
    </row>
    <row r="927" spans="1:2" ht="13.5" thickBot="1" x14ac:dyDescent="0.25">
      <c r="A927" s="5" t="s">
        <v>21</v>
      </c>
      <c r="B927" s="116">
        <f>SUM(B846:B926)</f>
        <v>16352470</v>
      </c>
    </row>
    <row r="928" spans="1:2" x14ac:dyDescent="0.2">
      <c r="A928" s="112"/>
    </row>
    <row r="929" spans="1:2" ht="13.5" thickBot="1" x14ac:dyDescent="0.25">
      <c r="A929" s="3" t="s">
        <v>12</v>
      </c>
      <c r="B929" s="13" t="s">
        <v>58</v>
      </c>
    </row>
    <row r="930" spans="1:2" ht="30" customHeight="1" thickBot="1" x14ac:dyDescent="0.25">
      <c r="A930" s="4" t="s">
        <v>30</v>
      </c>
      <c r="B930" s="10" t="s">
        <v>308</v>
      </c>
    </row>
    <row r="931" spans="1:2" x14ac:dyDescent="0.2">
      <c r="A931" s="117" t="s">
        <v>400</v>
      </c>
      <c r="B931" s="6">
        <v>58346</v>
      </c>
    </row>
    <row r="932" spans="1:2" x14ac:dyDescent="0.2">
      <c r="A932" s="72" t="s">
        <v>401</v>
      </c>
      <c r="B932" s="6">
        <v>15059</v>
      </c>
    </row>
    <row r="933" spans="1:2" x14ac:dyDescent="0.2">
      <c r="A933" s="123" t="s">
        <v>402</v>
      </c>
      <c r="B933" s="6">
        <v>22453</v>
      </c>
    </row>
    <row r="934" spans="1:2" x14ac:dyDescent="0.2">
      <c r="A934" s="72" t="s">
        <v>403</v>
      </c>
      <c r="B934" s="6">
        <v>25368</v>
      </c>
    </row>
    <row r="935" spans="1:2" x14ac:dyDescent="0.2">
      <c r="A935" s="72" t="s">
        <v>277</v>
      </c>
      <c r="B935" s="6">
        <v>45265</v>
      </c>
    </row>
    <row r="936" spans="1:2" x14ac:dyDescent="0.2">
      <c r="A936" s="72" t="s">
        <v>278</v>
      </c>
      <c r="B936" s="6">
        <v>47085</v>
      </c>
    </row>
    <row r="937" spans="1:2" x14ac:dyDescent="0.2">
      <c r="A937" s="69" t="s">
        <v>404</v>
      </c>
      <c r="B937" s="6">
        <v>46353</v>
      </c>
    </row>
    <row r="938" spans="1:2" x14ac:dyDescent="0.2">
      <c r="A938" s="69" t="s">
        <v>405</v>
      </c>
      <c r="B938" s="6">
        <v>49016</v>
      </c>
    </row>
    <row r="939" spans="1:2" x14ac:dyDescent="0.2">
      <c r="A939" s="69" t="s">
        <v>124</v>
      </c>
      <c r="B939" s="6">
        <v>100810</v>
      </c>
    </row>
    <row r="940" spans="1:2" x14ac:dyDescent="0.2">
      <c r="A940" s="69" t="s">
        <v>34</v>
      </c>
      <c r="B940" s="6">
        <v>151628</v>
      </c>
    </row>
    <row r="941" spans="1:2" x14ac:dyDescent="0.2">
      <c r="A941" s="69" t="s">
        <v>406</v>
      </c>
      <c r="B941" s="6">
        <v>75389</v>
      </c>
    </row>
    <row r="942" spans="1:2" x14ac:dyDescent="0.2">
      <c r="A942" s="69" t="s">
        <v>407</v>
      </c>
      <c r="B942" s="6">
        <v>53055</v>
      </c>
    </row>
    <row r="943" spans="1:2" x14ac:dyDescent="0.2">
      <c r="A943" s="69" t="s">
        <v>279</v>
      </c>
      <c r="B943" s="6">
        <v>350611</v>
      </c>
    </row>
    <row r="944" spans="1:2" x14ac:dyDescent="0.2">
      <c r="A944" s="19" t="s">
        <v>51</v>
      </c>
      <c r="B944" s="34">
        <v>235369</v>
      </c>
    </row>
    <row r="945" spans="1:2" x14ac:dyDescent="0.2">
      <c r="A945" s="69" t="s">
        <v>253</v>
      </c>
      <c r="B945" s="6">
        <v>346284</v>
      </c>
    </row>
    <row r="946" spans="1:2" x14ac:dyDescent="0.2">
      <c r="A946" s="69" t="s">
        <v>408</v>
      </c>
      <c r="B946" s="6">
        <v>92060</v>
      </c>
    </row>
    <row r="947" spans="1:2" x14ac:dyDescent="0.2">
      <c r="A947" s="69" t="s">
        <v>409</v>
      </c>
      <c r="B947" s="6">
        <v>147129</v>
      </c>
    </row>
    <row r="948" spans="1:2" x14ac:dyDescent="0.2">
      <c r="A948" s="69" t="s">
        <v>410</v>
      </c>
      <c r="B948" s="6">
        <v>137633</v>
      </c>
    </row>
    <row r="949" spans="1:2" ht="13.5" thickBot="1" x14ac:dyDescent="0.25">
      <c r="A949" s="69" t="s">
        <v>411</v>
      </c>
      <c r="B949" s="6">
        <v>52763</v>
      </c>
    </row>
    <row r="950" spans="1:2" ht="13.5" thickBot="1" x14ac:dyDescent="0.25">
      <c r="A950" s="5" t="s">
        <v>22</v>
      </c>
      <c r="B950" s="116">
        <f>SUM(B931:B949)</f>
        <v>2051676</v>
      </c>
    </row>
    <row r="951" spans="1:2" x14ac:dyDescent="0.2">
      <c r="A951" s="112"/>
    </row>
    <row r="952" spans="1:2" ht="13.5" thickBot="1" x14ac:dyDescent="0.25">
      <c r="A952" s="3" t="s">
        <v>13</v>
      </c>
      <c r="B952" s="13" t="s">
        <v>58</v>
      </c>
    </row>
    <row r="953" spans="1:2" ht="30" customHeight="1" thickBot="1" x14ac:dyDescent="0.25">
      <c r="A953" s="4" t="s">
        <v>30</v>
      </c>
      <c r="B953" s="10" t="s">
        <v>308</v>
      </c>
    </row>
    <row r="954" spans="1:2" x14ac:dyDescent="0.2">
      <c r="A954" s="124" t="s">
        <v>412</v>
      </c>
      <c r="B954" s="6">
        <v>72731</v>
      </c>
    </row>
    <row r="955" spans="1:2" x14ac:dyDescent="0.2">
      <c r="A955" s="70" t="s">
        <v>296</v>
      </c>
      <c r="B955" s="6">
        <v>143336</v>
      </c>
    </row>
    <row r="956" spans="1:2" x14ac:dyDescent="0.2">
      <c r="A956" s="123" t="s">
        <v>413</v>
      </c>
      <c r="B956" s="6">
        <v>168513</v>
      </c>
    </row>
    <row r="957" spans="1:2" x14ac:dyDescent="0.2">
      <c r="A957" s="72" t="s">
        <v>414</v>
      </c>
      <c r="B957" s="6">
        <v>32743</v>
      </c>
    </row>
    <row r="958" spans="1:2" x14ac:dyDescent="0.2">
      <c r="A958" s="72" t="s">
        <v>415</v>
      </c>
      <c r="B958" s="6">
        <v>19873</v>
      </c>
    </row>
    <row r="959" spans="1:2" x14ac:dyDescent="0.2">
      <c r="A959" s="69" t="s">
        <v>416</v>
      </c>
      <c r="B959" s="6">
        <v>50771</v>
      </c>
    </row>
    <row r="960" spans="1:2" x14ac:dyDescent="0.2">
      <c r="A960" s="69" t="s">
        <v>417</v>
      </c>
      <c r="B960" s="6">
        <v>34391</v>
      </c>
    </row>
    <row r="961" spans="1:2" x14ac:dyDescent="0.2">
      <c r="A961" s="69" t="s">
        <v>297</v>
      </c>
      <c r="B961" s="6">
        <v>105140</v>
      </c>
    </row>
    <row r="962" spans="1:2" x14ac:dyDescent="0.2">
      <c r="A962" s="69" t="s">
        <v>418</v>
      </c>
      <c r="B962" s="6">
        <v>41520</v>
      </c>
    </row>
    <row r="963" spans="1:2" x14ac:dyDescent="0.2">
      <c r="A963" s="69" t="s">
        <v>298</v>
      </c>
      <c r="B963" s="6">
        <v>127337</v>
      </c>
    </row>
    <row r="964" spans="1:2" x14ac:dyDescent="0.2">
      <c r="A964" s="69" t="s">
        <v>419</v>
      </c>
      <c r="B964" s="6">
        <v>47944</v>
      </c>
    </row>
    <row r="965" spans="1:2" x14ac:dyDescent="0.2">
      <c r="A965" s="123" t="s">
        <v>420</v>
      </c>
      <c r="B965" s="6">
        <v>187388</v>
      </c>
    </row>
    <row r="966" spans="1:2" x14ac:dyDescent="0.2">
      <c r="A966" s="123" t="s">
        <v>35</v>
      </c>
      <c r="B966" s="6">
        <v>202040</v>
      </c>
    </row>
    <row r="967" spans="1:2" x14ac:dyDescent="0.2">
      <c r="A967" s="123" t="s">
        <v>96</v>
      </c>
      <c r="B967" s="6">
        <v>248826</v>
      </c>
    </row>
    <row r="968" spans="1:2" x14ac:dyDescent="0.2">
      <c r="A968" s="123" t="s">
        <v>125</v>
      </c>
      <c r="B968" s="6">
        <v>261505</v>
      </c>
    </row>
    <row r="969" spans="1:2" ht="13.5" thickBot="1" x14ac:dyDescent="0.25">
      <c r="A969" s="122" t="s">
        <v>421</v>
      </c>
      <c r="B969" s="115">
        <v>394581</v>
      </c>
    </row>
    <row r="970" spans="1:2" ht="13.5" thickBot="1" x14ac:dyDescent="0.25">
      <c r="A970" s="5" t="s">
        <v>23</v>
      </c>
      <c r="B970" s="116">
        <f>SUM(B954:B969)</f>
        <v>2138639</v>
      </c>
    </row>
    <row r="971" spans="1:2" ht="13.5" thickBot="1" x14ac:dyDescent="0.25">
      <c r="A971" s="112"/>
    </row>
    <row r="972" spans="1:2" ht="13.5" thickBot="1" x14ac:dyDescent="0.25">
      <c r="A972" s="11" t="s">
        <v>3</v>
      </c>
      <c r="B972" s="7">
        <f>B842+B927+B950+B970</f>
        <v>22795482</v>
      </c>
    </row>
    <row r="973" spans="1:2" x14ac:dyDescent="0.2">
      <c r="A973" s="112"/>
    </row>
    <row r="974" spans="1:2" x14ac:dyDescent="0.2">
      <c r="A974" s="3" t="s">
        <v>4</v>
      </c>
    </row>
    <row r="975" spans="1:2" x14ac:dyDescent="0.2">
      <c r="A975" s="112"/>
    </row>
    <row r="976" spans="1:2" ht="13.5" thickBot="1" x14ac:dyDescent="0.25">
      <c r="A976" s="3" t="s">
        <v>126</v>
      </c>
      <c r="B976" s="13" t="s">
        <v>58</v>
      </c>
    </row>
    <row r="977" spans="1:2" ht="30" customHeight="1" thickBot="1" x14ac:dyDescent="0.25">
      <c r="A977" s="4" t="s">
        <v>30</v>
      </c>
      <c r="B977" s="10" t="s">
        <v>308</v>
      </c>
    </row>
    <row r="978" spans="1:2" x14ac:dyDescent="0.2">
      <c r="A978" s="113" t="s">
        <v>422</v>
      </c>
      <c r="B978" s="6">
        <v>130254</v>
      </c>
    </row>
    <row r="979" spans="1:2" x14ac:dyDescent="0.2">
      <c r="A979" s="72" t="s">
        <v>423</v>
      </c>
      <c r="B979" s="6">
        <v>125639</v>
      </c>
    </row>
    <row r="980" spans="1:2" x14ac:dyDescent="0.2">
      <c r="A980" s="72" t="s">
        <v>424</v>
      </c>
      <c r="B980" s="6">
        <v>107177</v>
      </c>
    </row>
    <row r="981" spans="1:2" x14ac:dyDescent="0.2">
      <c r="A981" s="72" t="s">
        <v>425</v>
      </c>
      <c r="B981" s="6">
        <v>34908</v>
      </c>
    </row>
    <row r="982" spans="1:2" x14ac:dyDescent="0.2">
      <c r="A982" s="72" t="s">
        <v>166</v>
      </c>
      <c r="B982" s="6">
        <v>46051</v>
      </c>
    </row>
    <row r="983" spans="1:2" x14ac:dyDescent="0.2">
      <c r="A983" s="72" t="s">
        <v>426</v>
      </c>
      <c r="B983" s="6">
        <v>91835</v>
      </c>
    </row>
    <row r="984" spans="1:2" x14ac:dyDescent="0.2">
      <c r="A984" s="72" t="s">
        <v>257</v>
      </c>
      <c r="B984" s="6">
        <v>295787</v>
      </c>
    </row>
    <row r="985" spans="1:2" x14ac:dyDescent="0.2">
      <c r="A985" s="72" t="s">
        <v>286</v>
      </c>
      <c r="B985" s="6">
        <v>58181</v>
      </c>
    </row>
    <row r="986" spans="1:2" x14ac:dyDescent="0.2">
      <c r="A986" s="72" t="s">
        <v>427</v>
      </c>
      <c r="B986" s="6">
        <v>18141</v>
      </c>
    </row>
    <row r="987" spans="1:2" x14ac:dyDescent="0.2">
      <c r="A987" s="72" t="s">
        <v>428</v>
      </c>
      <c r="B987" s="6">
        <v>30933</v>
      </c>
    </row>
    <row r="988" spans="1:2" x14ac:dyDescent="0.2">
      <c r="A988" s="72" t="s">
        <v>429</v>
      </c>
      <c r="B988" s="6">
        <v>17371</v>
      </c>
    </row>
    <row r="989" spans="1:2" x14ac:dyDescent="0.2">
      <c r="A989" s="72" t="s">
        <v>430</v>
      </c>
      <c r="B989" s="6">
        <v>20751</v>
      </c>
    </row>
    <row r="990" spans="1:2" ht="13.5" thickBot="1" x14ac:dyDescent="0.25">
      <c r="A990" s="114" t="s">
        <v>431</v>
      </c>
      <c r="B990" s="115">
        <v>652</v>
      </c>
    </row>
    <row r="991" spans="1:2" ht="13.5" thickBot="1" x14ac:dyDescent="0.25">
      <c r="A991" s="5" t="s">
        <v>127</v>
      </c>
      <c r="B991" s="116">
        <f>SUM(B978:B990)</f>
        <v>977680</v>
      </c>
    </row>
    <row r="992" spans="1:2" x14ac:dyDescent="0.2">
      <c r="A992" s="112"/>
    </row>
    <row r="993" spans="1:2" ht="13.5" thickBot="1" x14ac:dyDescent="0.25">
      <c r="A993" s="3" t="s">
        <v>14</v>
      </c>
      <c r="B993" s="13" t="s">
        <v>58</v>
      </c>
    </row>
    <row r="994" spans="1:2" ht="30" customHeight="1" thickBot="1" x14ac:dyDescent="0.25">
      <c r="A994" s="4" t="s">
        <v>30</v>
      </c>
      <c r="B994" s="10" t="s">
        <v>308</v>
      </c>
    </row>
    <row r="995" spans="1:2" x14ac:dyDescent="0.2">
      <c r="A995" s="125" t="s">
        <v>128</v>
      </c>
      <c r="B995" s="6">
        <v>173979</v>
      </c>
    </row>
    <row r="996" spans="1:2" x14ac:dyDescent="0.2">
      <c r="A996" s="126" t="s">
        <v>432</v>
      </c>
      <c r="B996" s="6">
        <v>11439</v>
      </c>
    </row>
    <row r="997" spans="1:2" x14ac:dyDescent="0.2">
      <c r="A997" s="126" t="s">
        <v>433</v>
      </c>
      <c r="B997" s="6">
        <v>21987</v>
      </c>
    </row>
    <row r="998" spans="1:2" x14ac:dyDescent="0.2">
      <c r="A998" s="126" t="s">
        <v>434</v>
      </c>
      <c r="B998" s="6">
        <v>98143</v>
      </c>
    </row>
    <row r="999" spans="1:2" x14ac:dyDescent="0.2">
      <c r="A999" s="126" t="s">
        <v>129</v>
      </c>
      <c r="B999" s="6">
        <v>178143</v>
      </c>
    </row>
    <row r="1000" spans="1:2" x14ac:dyDescent="0.2">
      <c r="A1000" s="126" t="s">
        <v>435</v>
      </c>
      <c r="B1000" s="6">
        <v>23893</v>
      </c>
    </row>
    <row r="1001" spans="1:2" x14ac:dyDescent="0.2">
      <c r="A1001" s="126" t="s">
        <v>436</v>
      </c>
      <c r="B1001" s="6">
        <v>44701</v>
      </c>
    </row>
    <row r="1002" spans="1:2" x14ac:dyDescent="0.2">
      <c r="A1002" s="126" t="s">
        <v>437</v>
      </c>
      <c r="B1002" s="6">
        <v>27837</v>
      </c>
    </row>
    <row r="1003" spans="1:2" x14ac:dyDescent="0.2">
      <c r="A1003" s="126" t="s">
        <v>438</v>
      </c>
      <c r="B1003" s="6">
        <v>137007</v>
      </c>
    </row>
    <row r="1004" spans="1:2" x14ac:dyDescent="0.2">
      <c r="A1004" s="72" t="s">
        <v>439</v>
      </c>
      <c r="B1004" s="6">
        <v>39496</v>
      </c>
    </row>
    <row r="1005" spans="1:2" x14ac:dyDescent="0.2">
      <c r="A1005" s="72" t="s">
        <v>354</v>
      </c>
      <c r="B1005" s="6">
        <v>29984</v>
      </c>
    </row>
    <row r="1006" spans="1:2" x14ac:dyDescent="0.2">
      <c r="A1006" s="72" t="s">
        <v>208</v>
      </c>
      <c r="B1006" s="6">
        <v>51605</v>
      </c>
    </row>
    <row r="1007" spans="1:2" x14ac:dyDescent="0.2">
      <c r="A1007" s="72" t="s">
        <v>440</v>
      </c>
      <c r="B1007" s="6">
        <v>47815</v>
      </c>
    </row>
    <row r="1008" spans="1:2" x14ac:dyDescent="0.2">
      <c r="A1008" s="126" t="s">
        <v>441</v>
      </c>
      <c r="B1008" s="6">
        <v>26027</v>
      </c>
    </row>
    <row r="1009" spans="1:2" x14ac:dyDescent="0.2">
      <c r="A1009" s="126" t="s">
        <v>442</v>
      </c>
      <c r="B1009" s="6">
        <v>35196</v>
      </c>
    </row>
    <row r="1010" spans="1:2" x14ac:dyDescent="0.2">
      <c r="A1010" s="126" t="s">
        <v>443</v>
      </c>
      <c r="B1010" s="6">
        <v>34621</v>
      </c>
    </row>
    <row r="1011" spans="1:2" x14ac:dyDescent="0.2">
      <c r="A1011" s="72" t="s">
        <v>130</v>
      </c>
      <c r="B1011" s="6">
        <v>22176</v>
      </c>
    </row>
    <row r="1012" spans="1:2" x14ac:dyDescent="0.2">
      <c r="A1012" s="72" t="s">
        <v>444</v>
      </c>
      <c r="B1012" s="6">
        <v>18777</v>
      </c>
    </row>
    <row r="1013" spans="1:2" x14ac:dyDescent="0.2">
      <c r="A1013" s="126" t="s">
        <v>445</v>
      </c>
      <c r="B1013" s="6">
        <v>24503</v>
      </c>
    </row>
    <row r="1014" spans="1:2" x14ac:dyDescent="0.2">
      <c r="A1014" s="72" t="s">
        <v>48</v>
      </c>
      <c r="B1014" s="6">
        <v>213816</v>
      </c>
    </row>
    <row r="1015" spans="1:2" x14ac:dyDescent="0.2">
      <c r="A1015" s="72" t="s">
        <v>54</v>
      </c>
      <c r="B1015" s="6">
        <v>327438</v>
      </c>
    </row>
    <row r="1016" spans="1:2" x14ac:dyDescent="0.2">
      <c r="A1016" s="72" t="s">
        <v>446</v>
      </c>
      <c r="B1016" s="6">
        <v>45712</v>
      </c>
    </row>
    <row r="1017" spans="1:2" x14ac:dyDescent="0.2">
      <c r="A1017" s="72" t="s">
        <v>447</v>
      </c>
      <c r="B1017" s="6">
        <v>45933</v>
      </c>
    </row>
    <row r="1018" spans="1:2" x14ac:dyDescent="0.2">
      <c r="A1018" s="72" t="s">
        <v>131</v>
      </c>
      <c r="B1018" s="6">
        <v>38272</v>
      </c>
    </row>
    <row r="1019" spans="1:2" x14ac:dyDescent="0.2">
      <c r="A1019" s="72" t="s">
        <v>210</v>
      </c>
      <c r="B1019" s="6">
        <v>49588</v>
      </c>
    </row>
    <row r="1020" spans="1:2" x14ac:dyDescent="0.2">
      <c r="A1020" s="72" t="s">
        <v>448</v>
      </c>
      <c r="B1020" s="6">
        <v>23491</v>
      </c>
    </row>
    <row r="1021" spans="1:2" x14ac:dyDescent="0.2">
      <c r="A1021" s="72" t="s">
        <v>449</v>
      </c>
      <c r="B1021" s="6">
        <v>11748</v>
      </c>
    </row>
    <row r="1022" spans="1:2" x14ac:dyDescent="0.2">
      <c r="A1022" s="72" t="s">
        <v>211</v>
      </c>
      <c r="B1022" s="6">
        <v>178553</v>
      </c>
    </row>
    <row r="1023" spans="1:2" x14ac:dyDescent="0.2">
      <c r="A1023" s="72" t="s">
        <v>450</v>
      </c>
      <c r="B1023" s="6">
        <v>44624</v>
      </c>
    </row>
    <row r="1024" spans="1:2" x14ac:dyDescent="0.2">
      <c r="A1024" s="8" t="s">
        <v>451</v>
      </c>
      <c r="B1024" s="34">
        <v>70540</v>
      </c>
    </row>
    <row r="1025" spans="1:2" x14ac:dyDescent="0.2">
      <c r="A1025" s="72" t="s">
        <v>36</v>
      </c>
      <c r="B1025" s="6">
        <v>250492</v>
      </c>
    </row>
    <row r="1026" spans="1:2" x14ac:dyDescent="0.2">
      <c r="A1026" s="119" t="s">
        <v>132</v>
      </c>
      <c r="B1026" s="34">
        <v>337582</v>
      </c>
    </row>
    <row r="1027" spans="1:2" x14ac:dyDescent="0.2">
      <c r="A1027" s="72" t="s">
        <v>452</v>
      </c>
      <c r="B1027" s="6">
        <v>16428</v>
      </c>
    </row>
    <row r="1028" spans="1:2" x14ac:dyDescent="0.2">
      <c r="A1028" s="72" t="s">
        <v>453</v>
      </c>
      <c r="B1028" s="6">
        <v>23988</v>
      </c>
    </row>
    <row r="1029" spans="1:2" x14ac:dyDescent="0.2">
      <c r="A1029" s="72" t="s">
        <v>133</v>
      </c>
      <c r="B1029" s="6">
        <v>255240</v>
      </c>
    </row>
    <row r="1030" spans="1:2" x14ac:dyDescent="0.2">
      <c r="A1030" s="72" t="s">
        <v>454</v>
      </c>
      <c r="B1030" s="6">
        <v>191871</v>
      </c>
    </row>
    <row r="1031" spans="1:2" x14ac:dyDescent="0.2">
      <c r="A1031" s="72" t="s">
        <v>455</v>
      </c>
      <c r="B1031" s="6">
        <v>19053</v>
      </c>
    </row>
    <row r="1032" spans="1:2" x14ac:dyDescent="0.2">
      <c r="A1032" s="72" t="s">
        <v>46</v>
      </c>
      <c r="B1032" s="6">
        <v>61940</v>
      </c>
    </row>
    <row r="1033" spans="1:2" x14ac:dyDescent="0.2">
      <c r="A1033" s="72" t="s">
        <v>456</v>
      </c>
      <c r="B1033" s="6">
        <v>28483</v>
      </c>
    </row>
    <row r="1034" spans="1:2" x14ac:dyDescent="0.2">
      <c r="A1034" s="72" t="s">
        <v>160</v>
      </c>
      <c r="B1034" s="6">
        <v>40948</v>
      </c>
    </row>
    <row r="1035" spans="1:2" x14ac:dyDescent="0.2">
      <c r="A1035" s="72" t="s">
        <v>457</v>
      </c>
      <c r="B1035" s="6">
        <v>77400</v>
      </c>
    </row>
    <row r="1036" spans="1:2" x14ac:dyDescent="0.2">
      <c r="A1036" s="72" t="s">
        <v>134</v>
      </c>
      <c r="B1036" s="6">
        <v>195970</v>
      </c>
    </row>
    <row r="1037" spans="1:2" x14ac:dyDescent="0.2">
      <c r="A1037" s="72" t="s">
        <v>458</v>
      </c>
      <c r="B1037" s="6">
        <v>389390</v>
      </c>
    </row>
    <row r="1038" spans="1:2" x14ac:dyDescent="0.2">
      <c r="A1038" s="72" t="s">
        <v>135</v>
      </c>
      <c r="B1038" s="6">
        <v>303916</v>
      </c>
    </row>
    <row r="1039" spans="1:2" x14ac:dyDescent="0.2">
      <c r="A1039" s="72" t="s">
        <v>49</v>
      </c>
      <c r="B1039" s="6">
        <v>373878</v>
      </c>
    </row>
    <row r="1040" spans="1:2" x14ac:dyDescent="0.2">
      <c r="A1040" s="72" t="s">
        <v>136</v>
      </c>
      <c r="B1040" s="6">
        <v>220584</v>
      </c>
    </row>
    <row r="1041" spans="1:2" x14ac:dyDescent="0.2">
      <c r="A1041" s="72" t="s">
        <v>137</v>
      </c>
      <c r="B1041" s="6">
        <v>353677</v>
      </c>
    </row>
    <row r="1042" spans="1:2" x14ac:dyDescent="0.2">
      <c r="A1042" s="72" t="s">
        <v>256</v>
      </c>
      <c r="B1042" s="6">
        <v>537337</v>
      </c>
    </row>
    <row r="1043" spans="1:2" x14ac:dyDescent="0.2">
      <c r="A1043" s="127" t="s">
        <v>459</v>
      </c>
      <c r="B1043" s="34">
        <v>620559</v>
      </c>
    </row>
    <row r="1044" spans="1:2" x14ac:dyDescent="0.2">
      <c r="A1044" s="127" t="s">
        <v>258</v>
      </c>
      <c r="B1044" s="34">
        <v>357253</v>
      </c>
    </row>
    <row r="1045" spans="1:2" x14ac:dyDescent="0.2">
      <c r="A1045" s="8" t="s">
        <v>460</v>
      </c>
      <c r="B1045" s="34">
        <v>112619</v>
      </c>
    </row>
    <row r="1046" spans="1:2" x14ac:dyDescent="0.2">
      <c r="A1046" s="8" t="s">
        <v>461</v>
      </c>
      <c r="B1046" s="34">
        <v>360328</v>
      </c>
    </row>
    <row r="1047" spans="1:2" x14ac:dyDescent="0.2">
      <c r="A1047" s="72" t="s">
        <v>462</v>
      </c>
      <c r="B1047" s="6">
        <v>120716</v>
      </c>
    </row>
    <row r="1048" spans="1:2" x14ac:dyDescent="0.2">
      <c r="A1048" s="72" t="s">
        <v>463</v>
      </c>
      <c r="B1048" s="6">
        <v>87288</v>
      </c>
    </row>
    <row r="1049" spans="1:2" x14ac:dyDescent="0.2">
      <c r="A1049" s="72" t="s">
        <v>464</v>
      </c>
      <c r="B1049" s="6">
        <v>251571</v>
      </c>
    </row>
    <row r="1050" spans="1:2" x14ac:dyDescent="0.2">
      <c r="A1050" s="72" t="s">
        <v>465</v>
      </c>
      <c r="B1050" s="6">
        <v>32833</v>
      </c>
    </row>
    <row r="1051" spans="1:2" x14ac:dyDescent="0.2">
      <c r="A1051" s="72" t="s">
        <v>466</v>
      </c>
      <c r="B1051" s="6">
        <v>40543</v>
      </c>
    </row>
    <row r="1052" spans="1:2" x14ac:dyDescent="0.2">
      <c r="A1052" s="72" t="s">
        <v>467</v>
      </c>
      <c r="B1052" s="6">
        <v>144042</v>
      </c>
    </row>
    <row r="1053" spans="1:2" x14ac:dyDescent="0.2">
      <c r="A1053" s="72" t="s">
        <v>55</v>
      </c>
      <c r="B1053" s="6">
        <v>200365</v>
      </c>
    </row>
    <row r="1054" spans="1:2" x14ac:dyDescent="0.2">
      <c r="A1054" s="72" t="s">
        <v>273</v>
      </c>
      <c r="B1054" s="6">
        <v>177406</v>
      </c>
    </row>
    <row r="1055" spans="1:2" x14ac:dyDescent="0.2">
      <c r="A1055" s="72" t="s">
        <v>468</v>
      </c>
      <c r="B1055" s="6">
        <v>48557</v>
      </c>
    </row>
    <row r="1056" spans="1:2" x14ac:dyDescent="0.2">
      <c r="A1056" s="72" t="s">
        <v>469</v>
      </c>
      <c r="B1056" s="6">
        <v>27671</v>
      </c>
    </row>
    <row r="1057" spans="1:2" x14ac:dyDescent="0.2">
      <c r="A1057" s="72" t="s">
        <v>470</v>
      </c>
      <c r="B1057" s="6">
        <v>95901</v>
      </c>
    </row>
    <row r="1058" spans="1:2" x14ac:dyDescent="0.2">
      <c r="A1058" s="72" t="s">
        <v>471</v>
      </c>
      <c r="B1058" s="6">
        <v>18913</v>
      </c>
    </row>
    <row r="1059" spans="1:2" x14ac:dyDescent="0.2">
      <c r="A1059" s="72" t="s">
        <v>472</v>
      </c>
      <c r="B1059" s="6">
        <v>55956</v>
      </c>
    </row>
    <row r="1060" spans="1:2" x14ac:dyDescent="0.2">
      <c r="A1060" s="72" t="s">
        <v>138</v>
      </c>
      <c r="B1060" s="6">
        <v>229946</v>
      </c>
    </row>
    <row r="1061" spans="1:2" x14ac:dyDescent="0.2">
      <c r="A1061" s="72" t="s">
        <v>473</v>
      </c>
      <c r="B1061" s="6">
        <v>12683</v>
      </c>
    </row>
    <row r="1062" spans="1:2" x14ac:dyDescent="0.2">
      <c r="A1062" s="72" t="s">
        <v>474</v>
      </c>
      <c r="B1062" s="6">
        <v>16932</v>
      </c>
    </row>
    <row r="1063" spans="1:2" x14ac:dyDescent="0.2">
      <c r="A1063" s="72" t="s">
        <v>475</v>
      </c>
      <c r="B1063" s="6">
        <v>46080</v>
      </c>
    </row>
    <row r="1064" spans="1:2" x14ac:dyDescent="0.2">
      <c r="A1064" s="72" t="s">
        <v>476</v>
      </c>
      <c r="B1064" s="6">
        <v>216200</v>
      </c>
    </row>
    <row r="1065" spans="1:2" x14ac:dyDescent="0.2">
      <c r="A1065" s="72" t="s">
        <v>216</v>
      </c>
      <c r="B1065" s="6">
        <v>60324</v>
      </c>
    </row>
    <row r="1066" spans="1:2" x14ac:dyDescent="0.2">
      <c r="A1066" s="72" t="s">
        <v>477</v>
      </c>
      <c r="B1066" s="6">
        <v>78467</v>
      </c>
    </row>
    <row r="1067" spans="1:2" ht="13.5" thickBot="1" x14ac:dyDescent="0.25">
      <c r="A1067" s="114" t="s">
        <v>478</v>
      </c>
      <c r="B1067" s="115">
        <v>32912</v>
      </c>
    </row>
    <row r="1068" spans="1:2" ht="13.5" thickBot="1" x14ac:dyDescent="0.25">
      <c r="A1068" s="5" t="s">
        <v>24</v>
      </c>
      <c r="B1068" s="116">
        <f>SUM(B995:B1067)</f>
        <v>9221286</v>
      </c>
    </row>
    <row r="1069" spans="1:2" ht="13.5" thickBot="1" x14ac:dyDescent="0.25">
      <c r="A1069" s="112"/>
    </row>
    <row r="1070" spans="1:2" ht="13.5" thickBot="1" x14ac:dyDescent="0.25">
      <c r="A1070" s="11" t="s">
        <v>5</v>
      </c>
      <c r="B1070" s="7">
        <f>B991+B1068</f>
        <v>10198966</v>
      </c>
    </row>
    <row r="1071" spans="1:2" x14ac:dyDescent="0.2">
      <c r="A1071" s="3"/>
      <c r="B1071" s="9"/>
    </row>
    <row r="1072" spans="1:2" x14ac:dyDescent="0.2">
      <c r="A1072" s="3" t="s">
        <v>6</v>
      </c>
    </row>
    <row r="1073" spans="1:2" x14ac:dyDescent="0.2">
      <c r="A1073" s="112"/>
    </row>
    <row r="1074" spans="1:2" ht="13.5" thickBot="1" x14ac:dyDescent="0.25">
      <c r="A1074" s="3" t="s">
        <v>15</v>
      </c>
      <c r="B1074" s="13" t="s">
        <v>58</v>
      </c>
    </row>
    <row r="1075" spans="1:2" ht="30" customHeight="1" thickBot="1" x14ac:dyDescent="0.25">
      <c r="A1075" s="4" t="s">
        <v>30</v>
      </c>
      <c r="B1075" s="10" t="s">
        <v>308</v>
      </c>
    </row>
    <row r="1076" spans="1:2" x14ac:dyDescent="0.2">
      <c r="A1076" s="124" t="s">
        <v>139</v>
      </c>
      <c r="B1076" s="6">
        <v>235092</v>
      </c>
    </row>
    <row r="1077" spans="1:2" x14ac:dyDescent="0.2">
      <c r="A1077" s="70" t="s">
        <v>479</v>
      </c>
      <c r="B1077" s="6">
        <v>66365</v>
      </c>
    </row>
    <row r="1078" spans="1:2" x14ac:dyDescent="0.2">
      <c r="A1078" s="70" t="s">
        <v>480</v>
      </c>
      <c r="B1078" s="6">
        <v>25121</v>
      </c>
    </row>
    <row r="1079" spans="1:2" x14ac:dyDescent="0.2">
      <c r="A1079" s="70" t="s">
        <v>481</v>
      </c>
      <c r="B1079" s="6">
        <v>31463</v>
      </c>
    </row>
    <row r="1080" spans="1:2" x14ac:dyDescent="0.2">
      <c r="A1080" s="70" t="s">
        <v>482</v>
      </c>
      <c r="B1080" s="6">
        <v>67116</v>
      </c>
    </row>
    <row r="1081" spans="1:2" x14ac:dyDescent="0.2">
      <c r="A1081" s="70" t="s">
        <v>483</v>
      </c>
      <c r="B1081" s="6">
        <v>106320</v>
      </c>
    </row>
    <row r="1082" spans="1:2" x14ac:dyDescent="0.2">
      <c r="A1082" s="70" t="s">
        <v>484</v>
      </c>
      <c r="B1082" s="6">
        <v>78300</v>
      </c>
    </row>
    <row r="1083" spans="1:2" x14ac:dyDescent="0.2">
      <c r="A1083" s="70" t="s">
        <v>485</v>
      </c>
      <c r="B1083" s="6">
        <v>195207</v>
      </c>
    </row>
    <row r="1084" spans="1:2" x14ac:dyDescent="0.2">
      <c r="A1084" s="70" t="s">
        <v>140</v>
      </c>
      <c r="B1084" s="6">
        <v>405131</v>
      </c>
    </row>
    <row r="1085" spans="1:2" x14ac:dyDescent="0.2">
      <c r="A1085" s="70" t="s">
        <v>60</v>
      </c>
      <c r="B1085" s="6">
        <v>331287</v>
      </c>
    </row>
    <row r="1086" spans="1:2" x14ac:dyDescent="0.2">
      <c r="A1086" s="70" t="s">
        <v>254</v>
      </c>
      <c r="B1086" s="6">
        <v>319602</v>
      </c>
    </row>
    <row r="1087" spans="1:2" x14ac:dyDescent="0.2">
      <c r="A1087" s="14" t="s">
        <v>486</v>
      </c>
      <c r="B1087" s="34">
        <v>54509</v>
      </c>
    </row>
    <row r="1088" spans="1:2" x14ac:dyDescent="0.2">
      <c r="A1088" s="70" t="s">
        <v>487</v>
      </c>
      <c r="B1088" s="6">
        <v>120059</v>
      </c>
    </row>
    <row r="1089" spans="1:2" x14ac:dyDescent="0.2">
      <c r="A1089" s="70" t="s">
        <v>488</v>
      </c>
      <c r="B1089" s="6">
        <v>20769</v>
      </c>
    </row>
    <row r="1090" spans="1:2" x14ac:dyDescent="0.2">
      <c r="A1090" s="70" t="s">
        <v>280</v>
      </c>
      <c r="B1090" s="6">
        <v>36845</v>
      </c>
    </row>
    <row r="1091" spans="1:2" x14ac:dyDescent="0.2">
      <c r="A1091" s="70" t="s">
        <v>489</v>
      </c>
      <c r="B1091" s="6">
        <v>61727</v>
      </c>
    </row>
    <row r="1092" spans="1:2" x14ac:dyDescent="0.2">
      <c r="A1092" s="70" t="s">
        <v>490</v>
      </c>
      <c r="B1092" s="6">
        <v>25919</v>
      </c>
    </row>
    <row r="1093" spans="1:2" x14ac:dyDescent="0.2">
      <c r="A1093" s="70" t="s">
        <v>281</v>
      </c>
      <c r="B1093" s="6">
        <v>42224</v>
      </c>
    </row>
    <row r="1094" spans="1:2" x14ac:dyDescent="0.2">
      <c r="A1094" s="70" t="s">
        <v>282</v>
      </c>
      <c r="B1094" s="6">
        <v>73705</v>
      </c>
    </row>
    <row r="1095" spans="1:2" x14ac:dyDescent="0.2">
      <c r="A1095" s="70" t="s">
        <v>491</v>
      </c>
      <c r="B1095" s="6">
        <v>33308</v>
      </c>
    </row>
    <row r="1096" spans="1:2" x14ac:dyDescent="0.2">
      <c r="A1096" s="70" t="s">
        <v>283</v>
      </c>
      <c r="B1096" s="6">
        <v>60800</v>
      </c>
    </row>
    <row r="1097" spans="1:2" x14ac:dyDescent="0.2">
      <c r="A1097" s="70" t="s">
        <v>492</v>
      </c>
      <c r="B1097" s="6">
        <v>27079</v>
      </c>
    </row>
    <row r="1098" spans="1:2" x14ac:dyDescent="0.2">
      <c r="A1098" s="70" t="s">
        <v>163</v>
      </c>
      <c r="B1098" s="6">
        <v>141122</v>
      </c>
    </row>
    <row r="1099" spans="1:2" x14ac:dyDescent="0.2">
      <c r="A1099" s="70" t="s">
        <v>493</v>
      </c>
      <c r="B1099" s="6">
        <v>23009</v>
      </c>
    </row>
    <row r="1100" spans="1:2" x14ac:dyDescent="0.2">
      <c r="A1100" s="70" t="s">
        <v>494</v>
      </c>
      <c r="B1100" s="6">
        <v>112335</v>
      </c>
    </row>
    <row r="1101" spans="1:2" x14ac:dyDescent="0.2">
      <c r="A1101" s="70" t="s">
        <v>495</v>
      </c>
      <c r="B1101" s="6">
        <v>176674</v>
      </c>
    </row>
    <row r="1102" spans="1:2" x14ac:dyDescent="0.2">
      <c r="A1102" s="70" t="s">
        <v>496</v>
      </c>
      <c r="B1102" s="6">
        <v>22825</v>
      </c>
    </row>
    <row r="1103" spans="1:2" x14ac:dyDescent="0.2">
      <c r="A1103" s="70" t="s">
        <v>497</v>
      </c>
      <c r="B1103" s="6">
        <v>42519</v>
      </c>
    </row>
    <row r="1104" spans="1:2" x14ac:dyDescent="0.2">
      <c r="A1104" s="70" t="s">
        <v>164</v>
      </c>
      <c r="B1104" s="6">
        <v>86995</v>
      </c>
    </row>
    <row r="1105" spans="1:2" ht="13.5" thickBot="1" x14ac:dyDescent="0.25">
      <c r="A1105" s="128" t="s">
        <v>284</v>
      </c>
      <c r="B1105" s="115">
        <v>170346</v>
      </c>
    </row>
    <row r="1106" spans="1:2" ht="13.5" thickBot="1" x14ac:dyDescent="0.25">
      <c r="A1106" s="5" t="s">
        <v>25</v>
      </c>
      <c r="B1106" s="116">
        <f>SUM(B1076:B1105)</f>
        <v>3193773</v>
      </c>
    </row>
    <row r="1107" spans="1:2" x14ac:dyDescent="0.2">
      <c r="A1107" s="3"/>
    </row>
    <row r="1108" spans="1:2" ht="13.5" thickBot="1" x14ac:dyDescent="0.25">
      <c r="A1108" s="3" t="s">
        <v>16</v>
      </c>
      <c r="B1108" s="13" t="s">
        <v>58</v>
      </c>
    </row>
    <row r="1109" spans="1:2" ht="30" customHeight="1" thickBot="1" x14ac:dyDescent="0.25">
      <c r="A1109" s="4" t="s">
        <v>30</v>
      </c>
      <c r="B1109" s="10" t="s">
        <v>308</v>
      </c>
    </row>
    <row r="1110" spans="1:2" x14ac:dyDescent="0.2">
      <c r="A1110" s="72" t="s">
        <v>686</v>
      </c>
      <c r="B1110" s="6">
        <v>76867</v>
      </c>
    </row>
    <row r="1111" spans="1:2" x14ac:dyDescent="0.2">
      <c r="A1111" s="70" t="s">
        <v>498</v>
      </c>
      <c r="B1111" s="6">
        <v>61888</v>
      </c>
    </row>
    <row r="1112" spans="1:2" x14ac:dyDescent="0.2">
      <c r="A1112" s="70" t="s">
        <v>499</v>
      </c>
      <c r="B1112" s="6">
        <v>158036</v>
      </c>
    </row>
    <row r="1113" spans="1:2" x14ac:dyDescent="0.2">
      <c r="A1113" s="70" t="s">
        <v>500</v>
      </c>
      <c r="B1113" s="6">
        <v>191673</v>
      </c>
    </row>
    <row r="1114" spans="1:2" x14ac:dyDescent="0.2">
      <c r="A1114" s="70" t="s">
        <v>141</v>
      </c>
      <c r="B1114" s="6">
        <v>264534</v>
      </c>
    </row>
    <row r="1115" spans="1:2" x14ac:dyDescent="0.2">
      <c r="A1115" s="70" t="s">
        <v>501</v>
      </c>
      <c r="B1115" s="6">
        <v>76924</v>
      </c>
    </row>
    <row r="1116" spans="1:2" x14ac:dyDescent="0.2">
      <c r="A1116" s="100" t="s">
        <v>502</v>
      </c>
      <c r="B1116" s="34">
        <v>52785</v>
      </c>
    </row>
    <row r="1117" spans="1:2" x14ac:dyDescent="0.2">
      <c r="A1117" s="70" t="s">
        <v>306</v>
      </c>
      <c r="B1117" s="6">
        <v>188018</v>
      </c>
    </row>
    <row r="1118" spans="1:2" x14ac:dyDescent="0.2">
      <c r="A1118" s="70" t="s">
        <v>503</v>
      </c>
      <c r="B1118" s="6">
        <v>191603</v>
      </c>
    </row>
    <row r="1119" spans="1:2" x14ac:dyDescent="0.2">
      <c r="A1119" s="70" t="s">
        <v>285</v>
      </c>
      <c r="B1119" s="6">
        <v>60379</v>
      </c>
    </row>
    <row r="1120" spans="1:2" ht="13.5" thickBot="1" x14ac:dyDescent="0.25">
      <c r="A1120" s="128" t="s">
        <v>504</v>
      </c>
      <c r="B1120" s="115">
        <v>35644</v>
      </c>
    </row>
    <row r="1121" spans="1:2" ht="13.5" thickBot="1" x14ac:dyDescent="0.25">
      <c r="A1121" s="5" t="s">
        <v>26</v>
      </c>
      <c r="B1121" s="116">
        <f>SUM(B1110:B1120)</f>
        <v>1358351</v>
      </c>
    </row>
    <row r="1122" spans="1:2" x14ac:dyDescent="0.2">
      <c r="A1122" s="112"/>
    </row>
    <row r="1123" spans="1:2" ht="13.5" thickBot="1" x14ac:dyDescent="0.25">
      <c r="A1123" s="3" t="s">
        <v>17</v>
      </c>
      <c r="B1123" s="13" t="s">
        <v>58</v>
      </c>
    </row>
    <row r="1124" spans="1:2" ht="30" customHeight="1" thickBot="1" x14ac:dyDescent="0.25">
      <c r="A1124" s="4" t="s">
        <v>30</v>
      </c>
      <c r="B1124" s="10" t="s">
        <v>308</v>
      </c>
    </row>
    <row r="1125" spans="1:2" x14ac:dyDescent="0.2">
      <c r="A1125" s="129" t="s">
        <v>505</v>
      </c>
      <c r="B1125" s="6">
        <v>51681</v>
      </c>
    </row>
    <row r="1126" spans="1:2" x14ac:dyDescent="0.2">
      <c r="A1126" s="70" t="s">
        <v>506</v>
      </c>
      <c r="B1126" s="6">
        <v>27596</v>
      </c>
    </row>
    <row r="1127" spans="1:2" x14ac:dyDescent="0.2">
      <c r="A1127" s="70" t="s">
        <v>507</v>
      </c>
      <c r="B1127" s="6">
        <v>33397</v>
      </c>
    </row>
    <row r="1128" spans="1:2" x14ac:dyDescent="0.2">
      <c r="A1128" s="70" t="s">
        <v>508</v>
      </c>
      <c r="B1128" s="6">
        <v>43648</v>
      </c>
    </row>
    <row r="1129" spans="1:2" x14ac:dyDescent="0.2">
      <c r="A1129" s="70" t="s">
        <v>509</v>
      </c>
      <c r="B1129" s="6">
        <v>63941</v>
      </c>
    </row>
    <row r="1130" spans="1:2" x14ac:dyDescent="0.2">
      <c r="A1130" s="70" t="s">
        <v>510</v>
      </c>
      <c r="B1130" s="6">
        <v>152039</v>
      </c>
    </row>
    <row r="1131" spans="1:2" x14ac:dyDescent="0.2">
      <c r="A1131" s="70" t="s">
        <v>511</v>
      </c>
      <c r="B1131" s="6">
        <v>26332</v>
      </c>
    </row>
    <row r="1132" spans="1:2" x14ac:dyDescent="0.2">
      <c r="A1132" s="70" t="s">
        <v>512</v>
      </c>
      <c r="B1132" s="6">
        <v>31636</v>
      </c>
    </row>
    <row r="1133" spans="1:2" x14ac:dyDescent="0.2">
      <c r="A1133" s="70" t="s">
        <v>513</v>
      </c>
      <c r="B1133" s="6">
        <v>79812</v>
      </c>
    </row>
    <row r="1134" spans="1:2" x14ac:dyDescent="0.2">
      <c r="A1134" s="70" t="s">
        <v>514</v>
      </c>
      <c r="B1134" s="6">
        <v>160000</v>
      </c>
    </row>
    <row r="1135" spans="1:2" x14ac:dyDescent="0.2">
      <c r="A1135" s="81" t="s">
        <v>515</v>
      </c>
      <c r="B1135" s="6">
        <v>40230</v>
      </c>
    </row>
    <row r="1136" spans="1:2" x14ac:dyDescent="0.2">
      <c r="A1136" s="81" t="s">
        <v>516</v>
      </c>
      <c r="B1136" s="6">
        <v>253749</v>
      </c>
    </row>
    <row r="1137" spans="1:2" x14ac:dyDescent="0.2">
      <c r="A1137" s="70" t="s">
        <v>517</v>
      </c>
      <c r="B1137" s="6">
        <v>158920</v>
      </c>
    </row>
    <row r="1138" spans="1:2" x14ac:dyDescent="0.2">
      <c r="A1138" s="70" t="s">
        <v>518</v>
      </c>
      <c r="B1138" s="6">
        <v>282082</v>
      </c>
    </row>
    <row r="1139" spans="1:2" x14ac:dyDescent="0.2">
      <c r="A1139" s="70" t="s">
        <v>57</v>
      </c>
      <c r="B1139" s="6">
        <v>98552</v>
      </c>
    </row>
    <row r="1140" spans="1:2" x14ac:dyDescent="0.2">
      <c r="A1140" s="81" t="s">
        <v>274</v>
      </c>
      <c r="B1140" s="6">
        <v>152190</v>
      </c>
    </row>
    <row r="1141" spans="1:2" x14ac:dyDescent="0.2">
      <c r="A1141" s="81" t="s">
        <v>201</v>
      </c>
      <c r="B1141" s="6">
        <v>69980</v>
      </c>
    </row>
    <row r="1142" spans="1:2" x14ac:dyDescent="0.2">
      <c r="A1142" s="81" t="s">
        <v>519</v>
      </c>
      <c r="B1142" s="6">
        <v>20004</v>
      </c>
    </row>
    <row r="1143" spans="1:2" x14ac:dyDescent="0.2">
      <c r="A1143" s="70" t="s">
        <v>520</v>
      </c>
      <c r="B1143" s="6">
        <v>41576</v>
      </c>
    </row>
    <row r="1144" spans="1:2" x14ac:dyDescent="0.2">
      <c r="A1144" s="82" t="s">
        <v>521</v>
      </c>
      <c r="B1144" s="6">
        <v>48269</v>
      </c>
    </row>
    <row r="1145" spans="1:2" x14ac:dyDescent="0.2">
      <c r="A1145" s="70" t="s">
        <v>45</v>
      </c>
      <c r="B1145" s="6">
        <v>56857</v>
      </c>
    </row>
    <row r="1146" spans="1:2" x14ac:dyDescent="0.2">
      <c r="A1146" s="70" t="s">
        <v>231</v>
      </c>
      <c r="B1146" s="6">
        <v>160266</v>
      </c>
    </row>
    <row r="1147" spans="1:2" x14ac:dyDescent="0.2">
      <c r="A1147" s="70" t="s">
        <v>522</v>
      </c>
      <c r="B1147" s="6">
        <v>36503</v>
      </c>
    </row>
    <row r="1148" spans="1:2" x14ac:dyDescent="0.2">
      <c r="A1148" s="70" t="s">
        <v>523</v>
      </c>
      <c r="B1148" s="6">
        <v>76503</v>
      </c>
    </row>
    <row r="1149" spans="1:2" x14ac:dyDescent="0.2">
      <c r="A1149" s="70" t="s">
        <v>524</v>
      </c>
      <c r="B1149" s="6">
        <v>105519</v>
      </c>
    </row>
    <row r="1150" spans="1:2" x14ac:dyDescent="0.2">
      <c r="A1150" s="70" t="s">
        <v>525</v>
      </c>
      <c r="B1150" s="6">
        <v>53135</v>
      </c>
    </row>
    <row r="1151" spans="1:2" x14ac:dyDescent="0.2">
      <c r="A1151" s="70" t="s">
        <v>526</v>
      </c>
      <c r="B1151" s="6">
        <v>170925</v>
      </c>
    </row>
    <row r="1152" spans="1:2" x14ac:dyDescent="0.2">
      <c r="A1152" s="82" t="s">
        <v>527</v>
      </c>
      <c r="B1152" s="6">
        <v>100169</v>
      </c>
    </row>
    <row r="1153" spans="1:2" x14ac:dyDescent="0.2">
      <c r="A1153" s="82" t="s">
        <v>528</v>
      </c>
      <c r="B1153" s="6">
        <v>97289</v>
      </c>
    </row>
    <row r="1154" spans="1:2" x14ac:dyDescent="0.2">
      <c r="A1154" s="82" t="s">
        <v>529</v>
      </c>
      <c r="B1154" s="6">
        <v>75005</v>
      </c>
    </row>
    <row r="1155" spans="1:2" x14ac:dyDescent="0.2">
      <c r="A1155" s="82" t="s">
        <v>530</v>
      </c>
      <c r="B1155" s="6">
        <v>125559</v>
      </c>
    </row>
    <row r="1156" spans="1:2" x14ac:dyDescent="0.2">
      <c r="A1156" s="82" t="s">
        <v>531</v>
      </c>
      <c r="B1156" s="6">
        <v>80952</v>
      </c>
    </row>
    <row r="1157" spans="1:2" x14ac:dyDescent="0.2">
      <c r="A1157" s="82" t="s">
        <v>532</v>
      </c>
      <c r="B1157" s="6">
        <v>114044</v>
      </c>
    </row>
    <row r="1158" spans="1:2" x14ac:dyDescent="0.2">
      <c r="A1158" s="82" t="s">
        <v>533</v>
      </c>
      <c r="B1158" s="6">
        <v>123953</v>
      </c>
    </row>
    <row r="1159" spans="1:2" x14ac:dyDescent="0.2">
      <c r="A1159" s="82" t="s">
        <v>534</v>
      </c>
      <c r="B1159" s="6">
        <v>47312</v>
      </c>
    </row>
    <row r="1160" spans="1:2" x14ac:dyDescent="0.2">
      <c r="A1160" s="82" t="s">
        <v>535</v>
      </c>
      <c r="B1160" s="6">
        <v>126988</v>
      </c>
    </row>
    <row r="1161" spans="1:2" x14ac:dyDescent="0.2">
      <c r="A1161" s="82" t="s">
        <v>142</v>
      </c>
      <c r="B1161" s="6">
        <v>502883</v>
      </c>
    </row>
    <row r="1162" spans="1:2" x14ac:dyDescent="0.2">
      <c r="A1162" s="82" t="s">
        <v>536</v>
      </c>
      <c r="B1162" s="6">
        <v>317828</v>
      </c>
    </row>
    <row r="1163" spans="1:2" x14ac:dyDescent="0.2">
      <c r="A1163" s="82" t="s">
        <v>537</v>
      </c>
      <c r="B1163" s="6">
        <v>269035</v>
      </c>
    </row>
    <row r="1164" spans="1:2" x14ac:dyDescent="0.2">
      <c r="A1164" s="82" t="s">
        <v>143</v>
      </c>
      <c r="B1164" s="6">
        <v>399660</v>
      </c>
    </row>
    <row r="1165" spans="1:2" x14ac:dyDescent="0.2">
      <c r="A1165" s="82" t="s">
        <v>538</v>
      </c>
      <c r="B1165" s="6">
        <v>439439</v>
      </c>
    </row>
    <row r="1166" spans="1:2" x14ac:dyDescent="0.2">
      <c r="A1166" s="82" t="s">
        <v>539</v>
      </c>
      <c r="B1166" s="6">
        <v>342904</v>
      </c>
    </row>
    <row r="1167" spans="1:2" x14ac:dyDescent="0.2">
      <c r="A1167" s="82" t="s">
        <v>305</v>
      </c>
      <c r="B1167" s="6">
        <v>272674</v>
      </c>
    </row>
    <row r="1168" spans="1:2" x14ac:dyDescent="0.2">
      <c r="A1168" s="82" t="s">
        <v>540</v>
      </c>
      <c r="B1168" s="6">
        <v>108008</v>
      </c>
    </row>
    <row r="1169" spans="1:2" x14ac:dyDescent="0.2">
      <c r="A1169" s="82" t="s">
        <v>541</v>
      </c>
      <c r="B1169" s="6">
        <v>107846</v>
      </c>
    </row>
    <row r="1170" spans="1:2" x14ac:dyDescent="0.2">
      <c r="A1170" s="82" t="s">
        <v>275</v>
      </c>
      <c r="B1170" s="6">
        <v>88460</v>
      </c>
    </row>
    <row r="1171" spans="1:2" x14ac:dyDescent="0.2">
      <c r="A1171" s="82" t="s">
        <v>542</v>
      </c>
      <c r="B1171" s="6">
        <v>24821</v>
      </c>
    </row>
    <row r="1172" spans="1:2" x14ac:dyDescent="0.2">
      <c r="A1172" s="82" t="s">
        <v>543</v>
      </c>
      <c r="B1172" s="6">
        <v>251847</v>
      </c>
    </row>
    <row r="1173" spans="1:2" x14ac:dyDescent="0.2">
      <c r="A1173" s="82" t="s">
        <v>276</v>
      </c>
      <c r="B1173" s="6">
        <v>202996</v>
      </c>
    </row>
    <row r="1174" spans="1:2" x14ac:dyDescent="0.2">
      <c r="A1174" s="70" t="s">
        <v>544</v>
      </c>
      <c r="B1174" s="6">
        <v>22795</v>
      </c>
    </row>
    <row r="1175" spans="1:2" x14ac:dyDescent="0.2">
      <c r="A1175" s="82" t="s">
        <v>545</v>
      </c>
      <c r="B1175" s="6">
        <v>25620</v>
      </c>
    </row>
    <row r="1176" spans="1:2" x14ac:dyDescent="0.2">
      <c r="A1176" s="82" t="s">
        <v>546</v>
      </c>
      <c r="B1176" s="6">
        <v>78829</v>
      </c>
    </row>
    <row r="1177" spans="1:2" x14ac:dyDescent="0.2">
      <c r="A1177" s="82" t="s">
        <v>547</v>
      </c>
      <c r="B1177" s="6">
        <v>20559</v>
      </c>
    </row>
    <row r="1178" spans="1:2" x14ac:dyDescent="0.2">
      <c r="A1178" s="70" t="s">
        <v>548</v>
      </c>
      <c r="B1178" s="6">
        <v>23876</v>
      </c>
    </row>
    <row r="1179" spans="1:2" ht="13.5" thickBot="1" x14ac:dyDescent="0.25">
      <c r="A1179" s="130" t="s">
        <v>549</v>
      </c>
      <c r="B1179" s="115">
        <v>29368</v>
      </c>
    </row>
    <row r="1180" spans="1:2" ht="13.5" thickBot="1" x14ac:dyDescent="0.25">
      <c r="A1180" s="5" t="s">
        <v>27</v>
      </c>
      <c r="B1180" s="116">
        <f>SUM(B1125:B1179)</f>
        <v>6916061</v>
      </c>
    </row>
    <row r="1181" spans="1:2" ht="13.5" thickBot="1" x14ac:dyDescent="0.25">
      <c r="A1181" s="112"/>
    </row>
    <row r="1182" spans="1:2" ht="13.5" thickBot="1" x14ac:dyDescent="0.25">
      <c r="A1182" s="11" t="s">
        <v>7</v>
      </c>
      <c r="B1182" s="7">
        <f>B1106+B1121+B1180</f>
        <v>11468185</v>
      </c>
    </row>
    <row r="1183" spans="1:2" x14ac:dyDescent="0.2">
      <c r="A1183" s="3"/>
      <c r="B1183" s="9"/>
    </row>
    <row r="1184" spans="1:2" x14ac:dyDescent="0.2">
      <c r="A1184" s="3" t="s">
        <v>8</v>
      </c>
    </row>
    <row r="1185" spans="1:2" x14ac:dyDescent="0.2">
      <c r="A1185" s="112"/>
    </row>
    <row r="1186" spans="1:2" ht="13.5" thickBot="1" x14ac:dyDescent="0.25">
      <c r="A1186" s="3" t="s">
        <v>18</v>
      </c>
      <c r="B1186" s="13" t="s">
        <v>58</v>
      </c>
    </row>
    <row r="1187" spans="1:2" ht="30" customHeight="1" thickBot="1" x14ac:dyDescent="0.25">
      <c r="A1187" s="4" t="s">
        <v>30</v>
      </c>
      <c r="B1187" s="10" t="s">
        <v>308</v>
      </c>
    </row>
    <row r="1188" spans="1:2" x14ac:dyDescent="0.2">
      <c r="A1188" s="113" t="s">
        <v>550</v>
      </c>
      <c r="B1188" s="6">
        <v>26805</v>
      </c>
    </row>
    <row r="1189" spans="1:2" x14ac:dyDescent="0.2">
      <c r="A1189" s="72" t="s">
        <v>551</v>
      </c>
      <c r="B1189" s="6">
        <v>101841</v>
      </c>
    </row>
    <row r="1190" spans="1:2" x14ac:dyDescent="0.2">
      <c r="A1190" s="72" t="s">
        <v>266</v>
      </c>
      <c r="B1190" s="6">
        <v>222579</v>
      </c>
    </row>
    <row r="1191" spans="1:2" x14ac:dyDescent="0.2">
      <c r="A1191" s="72" t="s">
        <v>178</v>
      </c>
      <c r="B1191" s="6">
        <v>61873</v>
      </c>
    </row>
    <row r="1192" spans="1:2" x14ac:dyDescent="0.2">
      <c r="A1192" s="70" t="s">
        <v>552</v>
      </c>
      <c r="B1192" s="6">
        <v>24215</v>
      </c>
    </row>
    <row r="1193" spans="1:2" x14ac:dyDescent="0.2">
      <c r="A1193" s="70" t="s">
        <v>553</v>
      </c>
      <c r="B1193" s="6">
        <v>99532</v>
      </c>
    </row>
    <row r="1194" spans="1:2" x14ac:dyDescent="0.2">
      <c r="A1194" s="70" t="s">
        <v>554</v>
      </c>
      <c r="B1194" s="6">
        <v>193130</v>
      </c>
    </row>
    <row r="1195" spans="1:2" x14ac:dyDescent="0.2">
      <c r="A1195" s="70" t="s">
        <v>555</v>
      </c>
      <c r="B1195" s="6">
        <v>295391</v>
      </c>
    </row>
    <row r="1196" spans="1:2" x14ac:dyDescent="0.2">
      <c r="A1196" s="70" t="s">
        <v>38</v>
      </c>
      <c r="B1196" s="6">
        <v>449096</v>
      </c>
    </row>
    <row r="1197" spans="1:2" x14ac:dyDescent="0.2">
      <c r="A1197" s="70" t="s">
        <v>556</v>
      </c>
      <c r="B1197" s="6">
        <v>58932</v>
      </c>
    </row>
    <row r="1198" spans="1:2" x14ac:dyDescent="0.2">
      <c r="A1198" s="70" t="s">
        <v>267</v>
      </c>
      <c r="B1198" s="6">
        <v>70409</v>
      </c>
    </row>
    <row r="1199" spans="1:2" x14ac:dyDescent="0.2">
      <c r="A1199" s="70" t="s">
        <v>557</v>
      </c>
      <c r="B1199" s="6">
        <v>58460</v>
      </c>
    </row>
    <row r="1200" spans="1:2" x14ac:dyDescent="0.2">
      <c r="A1200" s="70" t="s">
        <v>558</v>
      </c>
      <c r="B1200" s="6">
        <v>26705</v>
      </c>
    </row>
    <row r="1201" spans="1:2" ht="13.5" thickBot="1" x14ac:dyDescent="0.25">
      <c r="A1201" s="128" t="s">
        <v>559</v>
      </c>
      <c r="B1201" s="115">
        <v>159579</v>
      </c>
    </row>
    <row r="1202" spans="1:2" ht="13.5" thickBot="1" x14ac:dyDescent="0.25">
      <c r="A1202" s="5" t="s">
        <v>28</v>
      </c>
      <c r="B1202" s="116">
        <f>SUM(B1188:B1201)</f>
        <v>1848547</v>
      </c>
    </row>
    <row r="1203" spans="1:2" x14ac:dyDescent="0.2">
      <c r="A1203" s="112"/>
    </row>
    <row r="1204" spans="1:2" ht="13.5" thickBot="1" x14ac:dyDescent="0.25">
      <c r="A1204" s="3" t="s">
        <v>19</v>
      </c>
      <c r="B1204" s="13" t="s">
        <v>58</v>
      </c>
    </row>
    <row r="1205" spans="1:2" ht="30" customHeight="1" thickBot="1" x14ac:dyDescent="0.25">
      <c r="A1205" s="4" t="s">
        <v>30</v>
      </c>
      <c r="B1205" s="10" t="s">
        <v>308</v>
      </c>
    </row>
    <row r="1206" spans="1:2" x14ac:dyDescent="0.2">
      <c r="A1206" s="109" t="s">
        <v>560</v>
      </c>
      <c r="B1206" s="6">
        <v>94068</v>
      </c>
    </row>
    <row r="1207" spans="1:2" x14ac:dyDescent="0.2">
      <c r="A1207" s="109" t="s">
        <v>561</v>
      </c>
      <c r="B1207" s="6">
        <v>201646</v>
      </c>
    </row>
    <row r="1208" spans="1:2" x14ac:dyDescent="0.2">
      <c r="A1208" s="109" t="s">
        <v>562</v>
      </c>
      <c r="B1208" s="6">
        <v>126502</v>
      </c>
    </row>
    <row r="1209" spans="1:2" x14ac:dyDescent="0.2">
      <c r="A1209" s="68" t="s">
        <v>563</v>
      </c>
      <c r="B1209" s="6">
        <v>56987</v>
      </c>
    </row>
    <row r="1210" spans="1:2" x14ac:dyDescent="0.2">
      <c r="A1210" s="68" t="s">
        <v>564</v>
      </c>
      <c r="B1210" s="6">
        <v>40003</v>
      </c>
    </row>
    <row r="1211" spans="1:2" x14ac:dyDescent="0.2">
      <c r="A1211" s="68" t="s">
        <v>565</v>
      </c>
      <c r="B1211" s="6">
        <v>57433</v>
      </c>
    </row>
    <row r="1212" spans="1:2" x14ac:dyDescent="0.2">
      <c r="A1212" s="68" t="s">
        <v>144</v>
      </c>
      <c r="B1212" s="6">
        <v>51955</v>
      </c>
    </row>
    <row r="1213" spans="1:2" x14ac:dyDescent="0.2">
      <c r="A1213" s="68" t="s">
        <v>566</v>
      </c>
      <c r="B1213" s="6">
        <v>92924</v>
      </c>
    </row>
    <row r="1214" spans="1:2" x14ac:dyDescent="0.2">
      <c r="A1214" s="68" t="s">
        <v>287</v>
      </c>
      <c r="B1214" s="6">
        <v>359414</v>
      </c>
    </row>
    <row r="1215" spans="1:2" x14ac:dyDescent="0.2">
      <c r="A1215" s="68" t="s">
        <v>288</v>
      </c>
      <c r="B1215" s="6">
        <v>164871</v>
      </c>
    </row>
    <row r="1216" spans="1:2" x14ac:dyDescent="0.2">
      <c r="A1216" s="68" t="s">
        <v>567</v>
      </c>
      <c r="B1216" s="6">
        <v>27051</v>
      </c>
    </row>
    <row r="1217" spans="1:2" x14ac:dyDescent="0.2">
      <c r="A1217" s="68" t="s">
        <v>568</v>
      </c>
      <c r="B1217" s="6">
        <v>24665</v>
      </c>
    </row>
    <row r="1218" spans="1:2" x14ac:dyDescent="0.2">
      <c r="A1218" s="68" t="s">
        <v>289</v>
      </c>
      <c r="B1218" s="6">
        <v>70260</v>
      </c>
    </row>
    <row r="1219" spans="1:2" x14ac:dyDescent="0.2">
      <c r="A1219" s="68" t="s">
        <v>569</v>
      </c>
      <c r="B1219" s="6">
        <v>130205</v>
      </c>
    </row>
    <row r="1220" spans="1:2" x14ac:dyDescent="0.2">
      <c r="A1220" s="68" t="s">
        <v>290</v>
      </c>
      <c r="B1220" s="6">
        <v>204389</v>
      </c>
    </row>
    <row r="1221" spans="1:2" x14ac:dyDescent="0.2">
      <c r="A1221" s="68" t="s">
        <v>291</v>
      </c>
      <c r="B1221" s="6">
        <v>135750</v>
      </c>
    </row>
    <row r="1222" spans="1:2" x14ac:dyDescent="0.2">
      <c r="A1222" s="68" t="s">
        <v>570</v>
      </c>
      <c r="B1222" s="6">
        <v>26265</v>
      </c>
    </row>
    <row r="1223" spans="1:2" x14ac:dyDescent="0.2">
      <c r="A1223" s="68" t="s">
        <v>185</v>
      </c>
      <c r="B1223" s="6">
        <v>401095</v>
      </c>
    </row>
    <row r="1224" spans="1:2" x14ac:dyDescent="0.2">
      <c r="A1224" s="68" t="s">
        <v>571</v>
      </c>
      <c r="B1224" s="6">
        <v>65537</v>
      </c>
    </row>
    <row r="1225" spans="1:2" x14ac:dyDescent="0.2">
      <c r="A1225" s="68" t="s">
        <v>572</v>
      </c>
      <c r="B1225" s="6">
        <v>133104</v>
      </c>
    </row>
    <row r="1226" spans="1:2" x14ac:dyDescent="0.2">
      <c r="A1226" s="68" t="s">
        <v>573</v>
      </c>
      <c r="B1226" s="6">
        <v>39838</v>
      </c>
    </row>
    <row r="1227" spans="1:2" x14ac:dyDescent="0.2">
      <c r="A1227" s="68" t="s">
        <v>574</v>
      </c>
      <c r="B1227" s="6">
        <v>73807</v>
      </c>
    </row>
    <row r="1228" spans="1:2" x14ac:dyDescent="0.2">
      <c r="A1228" s="68" t="s">
        <v>575</v>
      </c>
      <c r="B1228" s="6">
        <v>183916</v>
      </c>
    </row>
    <row r="1229" spans="1:2" x14ac:dyDescent="0.2">
      <c r="A1229" s="68" t="s">
        <v>145</v>
      </c>
      <c r="B1229" s="6">
        <v>66209</v>
      </c>
    </row>
    <row r="1230" spans="1:2" x14ac:dyDescent="0.2">
      <c r="A1230" s="68" t="s">
        <v>292</v>
      </c>
      <c r="B1230" s="6">
        <v>215516</v>
      </c>
    </row>
    <row r="1231" spans="1:2" x14ac:dyDescent="0.2">
      <c r="A1231" s="68" t="s">
        <v>52</v>
      </c>
      <c r="B1231" s="6">
        <v>170179</v>
      </c>
    </row>
    <row r="1232" spans="1:2" x14ac:dyDescent="0.2">
      <c r="A1232" s="68" t="s">
        <v>576</v>
      </c>
      <c r="B1232" s="6">
        <v>337405</v>
      </c>
    </row>
    <row r="1233" spans="1:2" x14ac:dyDescent="0.2">
      <c r="A1233" s="12" t="s">
        <v>577</v>
      </c>
      <c r="B1233" s="34">
        <v>336636</v>
      </c>
    </row>
    <row r="1234" spans="1:2" x14ac:dyDescent="0.2">
      <c r="A1234" s="68" t="s">
        <v>578</v>
      </c>
      <c r="B1234" s="6">
        <v>255523</v>
      </c>
    </row>
    <row r="1235" spans="1:2" x14ac:dyDescent="0.2">
      <c r="A1235" s="68" t="s">
        <v>146</v>
      </c>
      <c r="B1235" s="6">
        <v>387848</v>
      </c>
    </row>
    <row r="1236" spans="1:2" x14ac:dyDescent="0.2">
      <c r="A1236" s="68" t="s">
        <v>255</v>
      </c>
      <c r="B1236" s="6">
        <v>347045</v>
      </c>
    </row>
    <row r="1237" spans="1:2" x14ac:dyDescent="0.2">
      <c r="A1237" s="68" t="s">
        <v>293</v>
      </c>
      <c r="B1237" s="6">
        <v>290883</v>
      </c>
    </row>
    <row r="1238" spans="1:2" x14ac:dyDescent="0.2">
      <c r="A1238" s="68" t="s">
        <v>294</v>
      </c>
      <c r="B1238" s="6">
        <v>243493</v>
      </c>
    </row>
    <row r="1239" spans="1:2" x14ac:dyDescent="0.2">
      <c r="A1239" s="68" t="s">
        <v>147</v>
      </c>
      <c r="B1239" s="6">
        <v>426827</v>
      </c>
    </row>
    <row r="1240" spans="1:2" x14ac:dyDescent="0.2">
      <c r="A1240" s="68" t="s">
        <v>579</v>
      </c>
      <c r="B1240" s="6">
        <v>532692</v>
      </c>
    </row>
    <row r="1241" spans="1:2" x14ac:dyDescent="0.2">
      <c r="A1241" s="68" t="s">
        <v>295</v>
      </c>
      <c r="B1241" s="6">
        <v>224369</v>
      </c>
    </row>
    <row r="1242" spans="1:2" ht="13.5" thickBot="1" x14ac:dyDescent="0.25">
      <c r="A1242" s="131" t="s">
        <v>580</v>
      </c>
      <c r="B1242" s="115">
        <v>112932</v>
      </c>
    </row>
    <row r="1243" spans="1:2" ht="13.5" thickBot="1" x14ac:dyDescent="0.25">
      <c r="A1243" s="5" t="s">
        <v>29</v>
      </c>
      <c r="B1243" s="116">
        <f>SUM(B1206:B1242)</f>
        <v>6709242</v>
      </c>
    </row>
    <row r="1244" spans="1:2" x14ac:dyDescent="0.2">
      <c r="A1244" s="112"/>
    </row>
    <row r="1245" spans="1:2" ht="13.5" thickBot="1" x14ac:dyDescent="0.25">
      <c r="A1245" s="3" t="s">
        <v>92</v>
      </c>
      <c r="B1245" s="13" t="s">
        <v>58</v>
      </c>
    </row>
    <row r="1246" spans="1:2" ht="30" customHeight="1" thickBot="1" x14ac:dyDescent="0.25">
      <c r="A1246" s="4" t="s">
        <v>30</v>
      </c>
      <c r="B1246" s="10" t="s">
        <v>308</v>
      </c>
    </row>
    <row r="1247" spans="1:2" x14ac:dyDescent="0.2">
      <c r="A1247" s="109" t="s">
        <v>148</v>
      </c>
      <c r="B1247" s="6">
        <v>54097</v>
      </c>
    </row>
    <row r="1248" spans="1:2" x14ac:dyDescent="0.2">
      <c r="A1248" s="68" t="s">
        <v>581</v>
      </c>
      <c r="B1248" s="6">
        <v>52180</v>
      </c>
    </row>
    <row r="1249" spans="1:2" x14ac:dyDescent="0.2">
      <c r="A1249" s="68" t="s">
        <v>582</v>
      </c>
      <c r="B1249" s="6">
        <v>24383</v>
      </c>
    </row>
    <row r="1250" spans="1:2" x14ac:dyDescent="0.2">
      <c r="A1250" s="68" t="s">
        <v>150</v>
      </c>
      <c r="B1250" s="6">
        <v>183604</v>
      </c>
    </row>
    <row r="1251" spans="1:2" x14ac:dyDescent="0.2">
      <c r="A1251" s="68" t="s">
        <v>583</v>
      </c>
      <c r="B1251" s="6">
        <v>49929</v>
      </c>
    </row>
    <row r="1252" spans="1:2" x14ac:dyDescent="0.2">
      <c r="A1252" s="68" t="s">
        <v>584</v>
      </c>
      <c r="B1252" s="6">
        <v>50330</v>
      </c>
    </row>
    <row r="1253" spans="1:2" x14ac:dyDescent="0.2">
      <c r="A1253" s="68" t="s">
        <v>299</v>
      </c>
      <c r="B1253" s="6">
        <v>90745</v>
      </c>
    </row>
    <row r="1254" spans="1:2" x14ac:dyDescent="0.2">
      <c r="A1254" s="68" t="s">
        <v>151</v>
      </c>
      <c r="B1254" s="6">
        <v>32510</v>
      </c>
    </row>
    <row r="1255" spans="1:2" x14ac:dyDescent="0.2">
      <c r="A1255" s="68" t="s">
        <v>190</v>
      </c>
      <c r="B1255" s="6">
        <v>65324</v>
      </c>
    </row>
    <row r="1256" spans="1:2" x14ac:dyDescent="0.2">
      <c r="A1256" s="68" t="s">
        <v>585</v>
      </c>
      <c r="B1256" s="6">
        <v>53738</v>
      </c>
    </row>
    <row r="1257" spans="1:2" x14ac:dyDescent="0.2">
      <c r="A1257" s="68" t="s">
        <v>300</v>
      </c>
      <c r="B1257" s="6">
        <v>67146</v>
      </c>
    </row>
    <row r="1258" spans="1:2" x14ac:dyDescent="0.2">
      <c r="A1258" s="68" t="s">
        <v>586</v>
      </c>
      <c r="B1258" s="6">
        <v>26581</v>
      </c>
    </row>
    <row r="1259" spans="1:2" x14ac:dyDescent="0.2">
      <c r="A1259" s="68" t="s">
        <v>301</v>
      </c>
      <c r="B1259" s="6">
        <v>64935</v>
      </c>
    </row>
    <row r="1260" spans="1:2" x14ac:dyDescent="0.2">
      <c r="A1260" s="68" t="s">
        <v>152</v>
      </c>
      <c r="B1260" s="6">
        <v>104635</v>
      </c>
    </row>
    <row r="1261" spans="1:2" x14ac:dyDescent="0.2">
      <c r="A1261" s="68" t="s">
        <v>153</v>
      </c>
      <c r="B1261" s="6">
        <v>86051</v>
      </c>
    </row>
    <row r="1262" spans="1:2" x14ac:dyDescent="0.2">
      <c r="A1262" s="68" t="s">
        <v>587</v>
      </c>
      <c r="B1262" s="6">
        <v>78677</v>
      </c>
    </row>
    <row r="1263" spans="1:2" x14ac:dyDescent="0.2">
      <c r="A1263" s="68" t="s">
        <v>588</v>
      </c>
      <c r="B1263" s="6">
        <v>95271</v>
      </c>
    </row>
    <row r="1264" spans="1:2" x14ac:dyDescent="0.2">
      <c r="A1264" s="68" t="s">
        <v>302</v>
      </c>
      <c r="B1264" s="6">
        <v>184388</v>
      </c>
    </row>
    <row r="1265" spans="1:2" x14ac:dyDescent="0.2">
      <c r="A1265" s="68" t="s">
        <v>589</v>
      </c>
      <c r="B1265" s="6">
        <v>27669</v>
      </c>
    </row>
    <row r="1266" spans="1:2" x14ac:dyDescent="0.2">
      <c r="A1266" s="68" t="s">
        <v>590</v>
      </c>
      <c r="B1266" s="6">
        <v>56326</v>
      </c>
    </row>
    <row r="1267" spans="1:2" x14ac:dyDescent="0.2">
      <c r="A1267" s="68" t="s">
        <v>591</v>
      </c>
      <c r="B1267" s="6">
        <v>74051</v>
      </c>
    </row>
    <row r="1268" spans="1:2" x14ac:dyDescent="0.2">
      <c r="A1268" s="68" t="s">
        <v>592</v>
      </c>
      <c r="B1268" s="6">
        <v>67550</v>
      </c>
    </row>
    <row r="1269" spans="1:2" x14ac:dyDescent="0.2">
      <c r="A1269" s="68" t="s">
        <v>593</v>
      </c>
      <c r="B1269" s="6">
        <v>39839</v>
      </c>
    </row>
    <row r="1270" spans="1:2" x14ac:dyDescent="0.2">
      <c r="A1270" s="68" t="s">
        <v>594</v>
      </c>
      <c r="B1270" s="115">
        <v>280475</v>
      </c>
    </row>
    <row r="1271" spans="1:2" x14ac:dyDescent="0.2">
      <c r="A1271" s="68" t="s">
        <v>595</v>
      </c>
      <c r="B1271" s="132">
        <v>169524</v>
      </c>
    </row>
    <row r="1272" spans="1:2" x14ac:dyDescent="0.2">
      <c r="A1272" s="133" t="s">
        <v>596</v>
      </c>
      <c r="B1272" s="57">
        <v>102251</v>
      </c>
    </row>
    <row r="1273" spans="1:2" x14ac:dyDescent="0.2">
      <c r="A1273" s="68" t="s">
        <v>597</v>
      </c>
      <c r="B1273" s="6">
        <v>61975</v>
      </c>
    </row>
    <row r="1274" spans="1:2" x14ac:dyDescent="0.2">
      <c r="A1274" s="68" t="s">
        <v>598</v>
      </c>
      <c r="B1274" s="6">
        <v>105741</v>
      </c>
    </row>
    <row r="1275" spans="1:2" x14ac:dyDescent="0.2">
      <c r="A1275" s="68" t="s">
        <v>599</v>
      </c>
      <c r="B1275" s="6">
        <v>87209</v>
      </c>
    </row>
    <row r="1276" spans="1:2" x14ac:dyDescent="0.2">
      <c r="A1276" s="68" t="s">
        <v>600</v>
      </c>
      <c r="B1276" s="6">
        <v>400061</v>
      </c>
    </row>
    <row r="1277" spans="1:2" x14ac:dyDescent="0.2">
      <c r="A1277" s="68" t="s">
        <v>601</v>
      </c>
      <c r="B1277" s="6">
        <v>361377</v>
      </c>
    </row>
    <row r="1278" spans="1:2" x14ac:dyDescent="0.2">
      <c r="A1278" s="68" t="s">
        <v>602</v>
      </c>
      <c r="B1278" s="6">
        <v>202394</v>
      </c>
    </row>
    <row r="1279" spans="1:2" ht="13.5" thickBot="1" x14ac:dyDescent="0.25">
      <c r="A1279" s="131" t="s">
        <v>198</v>
      </c>
      <c r="B1279" s="115">
        <v>67942</v>
      </c>
    </row>
    <row r="1280" spans="1:2" ht="13.5" thickBot="1" x14ac:dyDescent="0.25">
      <c r="A1280" s="5" t="s">
        <v>93</v>
      </c>
      <c r="B1280" s="116">
        <f>SUM(B1247:B1279)</f>
        <v>3468908</v>
      </c>
    </row>
    <row r="1281" spans="1:2" ht="13.5" thickBot="1" x14ac:dyDescent="0.25">
      <c r="A1281" s="112"/>
    </row>
    <row r="1282" spans="1:2" ht="13.5" thickBot="1" x14ac:dyDescent="0.25">
      <c r="A1282" s="11" t="s">
        <v>9</v>
      </c>
      <c r="B1282" s="7">
        <f>B1202+B1243+B1280</f>
        <v>12026697</v>
      </c>
    </row>
    <row r="1283" spans="1:2" ht="13.5" thickBot="1" x14ac:dyDescent="0.25">
      <c r="A1283" s="112"/>
    </row>
    <row r="1284" spans="1:2" ht="13.5" thickBot="1" x14ac:dyDescent="0.25">
      <c r="A1284" s="134" t="s">
        <v>39</v>
      </c>
      <c r="B1284" s="135">
        <f>B816+B972+B1070+B1182+B1282</f>
        <v>59909966</v>
      </c>
    </row>
    <row r="1285" spans="1:2" x14ac:dyDescent="0.2">
      <c r="A1285" s="35"/>
      <c r="B1285" s="36"/>
    </row>
    <row r="1286" spans="1:2" x14ac:dyDescent="0.2">
      <c r="A1286" s="35"/>
      <c r="B1286" s="36"/>
    </row>
    <row r="1287" spans="1:2" ht="15.75" x14ac:dyDescent="0.2">
      <c r="A1287" s="101" t="s">
        <v>62</v>
      </c>
      <c r="B1287" s="36"/>
    </row>
    <row r="1288" spans="1:2" x14ac:dyDescent="0.2">
      <c r="B1288" s="36"/>
    </row>
    <row r="1289" spans="1:2" ht="13.5" thickBot="1" x14ac:dyDescent="0.25">
      <c r="A1289" s="3" t="s">
        <v>0</v>
      </c>
      <c r="B1289" s="13" t="s">
        <v>58</v>
      </c>
    </row>
    <row r="1290" spans="1:2" ht="30" customHeight="1" thickBot="1" x14ac:dyDescent="0.25">
      <c r="A1290" s="4" t="s">
        <v>30</v>
      </c>
      <c r="B1290" s="10" t="s">
        <v>308</v>
      </c>
    </row>
    <row r="1291" spans="1:2" x14ac:dyDescent="0.2">
      <c r="A1291" s="136" t="s">
        <v>603</v>
      </c>
      <c r="B1291" s="62">
        <v>38822</v>
      </c>
    </row>
    <row r="1292" spans="1:2" x14ac:dyDescent="0.2">
      <c r="A1292" s="12" t="s">
        <v>604</v>
      </c>
      <c r="B1292" s="64">
        <v>45286</v>
      </c>
    </row>
    <row r="1293" spans="1:2" x14ac:dyDescent="0.2">
      <c r="A1293" s="15" t="s">
        <v>605</v>
      </c>
      <c r="B1293" s="34">
        <v>297385</v>
      </c>
    </row>
    <row r="1294" spans="1:2" x14ac:dyDescent="0.2">
      <c r="A1294" s="15" t="s">
        <v>63</v>
      </c>
      <c r="B1294" s="34">
        <v>95285</v>
      </c>
    </row>
    <row r="1295" spans="1:2" ht="24" x14ac:dyDescent="0.2">
      <c r="A1295" s="12" t="s">
        <v>64</v>
      </c>
      <c r="B1295" s="34">
        <v>78067</v>
      </c>
    </row>
    <row r="1296" spans="1:2" x14ac:dyDescent="0.2">
      <c r="A1296" s="12" t="s">
        <v>606</v>
      </c>
      <c r="B1296" s="34">
        <v>73943</v>
      </c>
    </row>
    <row r="1297" spans="1:2" x14ac:dyDescent="0.2">
      <c r="A1297" s="12" t="s">
        <v>65</v>
      </c>
      <c r="B1297" s="34">
        <v>10553</v>
      </c>
    </row>
    <row r="1298" spans="1:2" ht="13.5" thickBot="1" x14ac:dyDescent="0.25">
      <c r="A1298" s="12" t="s">
        <v>66</v>
      </c>
      <c r="B1298" s="34">
        <v>140368</v>
      </c>
    </row>
    <row r="1299" spans="1:2" ht="13.5" thickBot="1" x14ac:dyDescent="0.25">
      <c r="A1299" s="16" t="s">
        <v>1</v>
      </c>
      <c r="B1299" s="17">
        <f>SUM(B1291:B1298)</f>
        <v>779709</v>
      </c>
    </row>
    <row r="1300" spans="1:2" x14ac:dyDescent="0.2">
      <c r="A1300" s="137"/>
    </row>
    <row r="1301" spans="1:2" ht="13.5" thickBot="1" x14ac:dyDescent="0.25">
      <c r="A1301" s="18" t="s">
        <v>2</v>
      </c>
      <c r="B1301" s="13" t="s">
        <v>58</v>
      </c>
    </row>
    <row r="1302" spans="1:2" ht="30" customHeight="1" thickBot="1" x14ac:dyDescent="0.25">
      <c r="A1302" s="4" t="s">
        <v>30</v>
      </c>
      <c r="B1302" s="10" t="s">
        <v>308</v>
      </c>
    </row>
    <row r="1303" spans="1:2" x14ac:dyDescent="0.2">
      <c r="A1303" s="44" t="s">
        <v>607</v>
      </c>
      <c r="B1303" s="63">
        <v>21049</v>
      </c>
    </row>
    <row r="1304" spans="1:2" x14ac:dyDescent="0.2">
      <c r="A1304" s="8" t="s">
        <v>608</v>
      </c>
      <c r="B1304" s="64">
        <v>107135</v>
      </c>
    </row>
    <row r="1305" spans="1:2" ht="14.1" customHeight="1" x14ac:dyDescent="0.2">
      <c r="A1305" s="8" t="s">
        <v>609</v>
      </c>
      <c r="B1305" s="64">
        <v>518534</v>
      </c>
    </row>
    <row r="1306" spans="1:2" x14ac:dyDescent="0.2">
      <c r="A1306" s="44" t="s">
        <v>610</v>
      </c>
      <c r="B1306" s="64">
        <v>117025</v>
      </c>
    </row>
    <row r="1307" spans="1:2" x14ac:dyDescent="0.2">
      <c r="A1307" s="44" t="s">
        <v>611</v>
      </c>
      <c r="B1307" s="64">
        <v>52960</v>
      </c>
    </row>
    <row r="1308" spans="1:2" x14ac:dyDescent="0.2">
      <c r="A1308" s="8" t="s">
        <v>612</v>
      </c>
      <c r="B1308" s="64">
        <v>43767</v>
      </c>
    </row>
    <row r="1309" spans="1:2" x14ac:dyDescent="0.2">
      <c r="A1309" s="8" t="s">
        <v>233</v>
      </c>
      <c r="B1309" s="64">
        <v>105852</v>
      </c>
    </row>
    <row r="1310" spans="1:2" x14ac:dyDescent="0.2">
      <c r="A1310" s="67" t="s">
        <v>234</v>
      </c>
      <c r="B1310" s="64">
        <v>125220</v>
      </c>
    </row>
    <row r="1311" spans="1:2" x14ac:dyDescent="0.2">
      <c r="A1311" s="8" t="s">
        <v>248</v>
      </c>
      <c r="B1311" s="64">
        <v>188617</v>
      </c>
    </row>
    <row r="1312" spans="1:2" x14ac:dyDescent="0.2">
      <c r="A1312" s="44" t="s">
        <v>249</v>
      </c>
      <c r="B1312" s="64">
        <v>221829</v>
      </c>
    </row>
    <row r="1313" spans="1:2" x14ac:dyDescent="0.2">
      <c r="A1313" s="8" t="s">
        <v>250</v>
      </c>
      <c r="B1313" s="64">
        <v>84713</v>
      </c>
    </row>
    <row r="1314" spans="1:2" x14ac:dyDescent="0.2">
      <c r="A1314" s="45" t="s">
        <v>613</v>
      </c>
      <c r="B1314" s="64">
        <v>99155</v>
      </c>
    </row>
    <row r="1315" spans="1:2" ht="24" x14ac:dyDescent="0.2">
      <c r="A1315" s="19" t="s">
        <v>239</v>
      </c>
      <c r="B1315" s="64">
        <v>78100</v>
      </c>
    </row>
    <row r="1316" spans="1:2" x14ac:dyDescent="0.2">
      <c r="A1316" s="19" t="s">
        <v>685</v>
      </c>
      <c r="B1316" s="64">
        <v>77811</v>
      </c>
    </row>
    <row r="1317" spans="1:2" x14ac:dyDescent="0.2">
      <c r="A1317" s="19" t="s">
        <v>67</v>
      </c>
      <c r="B1317" s="64">
        <v>116317</v>
      </c>
    </row>
    <row r="1318" spans="1:2" x14ac:dyDescent="0.2">
      <c r="A1318" s="19" t="s">
        <v>614</v>
      </c>
      <c r="B1318" s="64">
        <v>138243</v>
      </c>
    </row>
    <row r="1319" spans="1:2" x14ac:dyDescent="0.2">
      <c r="A1319" s="19" t="s">
        <v>615</v>
      </c>
      <c r="B1319" s="64">
        <v>87061</v>
      </c>
    </row>
    <row r="1320" spans="1:2" ht="24" x14ac:dyDescent="0.2">
      <c r="A1320" s="138" t="s">
        <v>616</v>
      </c>
      <c r="B1320" s="34">
        <v>104572</v>
      </c>
    </row>
    <row r="1321" spans="1:2" x14ac:dyDescent="0.2">
      <c r="A1321" s="19" t="s">
        <v>68</v>
      </c>
      <c r="B1321" s="34">
        <v>77649</v>
      </c>
    </row>
    <row r="1322" spans="1:2" x14ac:dyDescent="0.2">
      <c r="A1322" s="19" t="s">
        <v>617</v>
      </c>
      <c r="B1322" s="34">
        <v>41427</v>
      </c>
    </row>
    <row r="1323" spans="1:2" x14ac:dyDescent="0.2">
      <c r="A1323" s="139" t="s">
        <v>618</v>
      </c>
      <c r="B1323" s="34">
        <v>15037</v>
      </c>
    </row>
    <row r="1324" spans="1:2" x14ac:dyDescent="0.2">
      <c r="A1324" s="19" t="s">
        <v>69</v>
      </c>
      <c r="B1324" s="34">
        <v>246175</v>
      </c>
    </row>
    <row r="1325" spans="1:2" x14ac:dyDescent="0.2">
      <c r="A1325" s="19" t="s">
        <v>619</v>
      </c>
      <c r="B1325" s="34">
        <v>110069</v>
      </c>
    </row>
    <row r="1326" spans="1:2" x14ac:dyDescent="0.2">
      <c r="A1326" s="19" t="s">
        <v>620</v>
      </c>
      <c r="B1326" s="34">
        <v>172069</v>
      </c>
    </row>
    <row r="1327" spans="1:2" x14ac:dyDescent="0.2">
      <c r="A1327" s="19" t="s">
        <v>70</v>
      </c>
      <c r="B1327" s="34">
        <v>96156</v>
      </c>
    </row>
    <row r="1328" spans="1:2" ht="13.5" thickBot="1" x14ac:dyDescent="0.25">
      <c r="A1328" s="19" t="s">
        <v>71</v>
      </c>
      <c r="B1328" s="34">
        <v>54555</v>
      </c>
    </row>
    <row r="1329" spans="1:2" ht="13.5" thickBot="1" x14ac:dyDescent="0.25">
      <c r="A1329" s="16" t="s">
        <v>3</v>
      </c>
      <c r="B1329" s="17">
        <f>SUM(B1303:B1328)</f>
        <v>3101097</v>
      </c>
    </row>
    <row r="1330" spans="1:2" x14ac:dyDescent="0.2">
      <c r="A1330" s="137"/>
    </row>
    <row r="1331" spans="1:2" ht="13.5" thickBot="1" x14ac:dyDescent="0.25">
      <c r="A1331" s="18" t="s">
        <v>4</v>
      </c>
      <c r="B1331" s="13" t="s">
        <v>58</v>
      </c>
    </row>
    <row r="1332" spans="1:2" ht="30" customHeight="1" thickBot="1" x14ac:dyDescent="0.25">
      <c r="A1332" s="4" t="s">
        <v>30</v>
      </c>
      <c r="B1332" s="10" t="s">
        <v>308</v>
      </c>
    </row>
    <row r="1333" spans="1:2" x14ac:dyDescent="0.2">
      <c r="A1333" s="140" t="s">
        <v>244</v>
      </c>
      <c r="B1333" s="141">
        <v>195692</v>
      </c>
    </row>
    <row r="1334" spans="1:2" x14ac:dyDescent="0.2">
      <c r="A1334" s="8" t="s">
        <v>73</v>
      </c>
      <c r="B1334" s="34">
        <v>154535</v>
      </c>
    </row>
    <row r="1335" spans="1:2" x14ac:dyDescent="0.2">
      <c r="A1335" s="8" t="s">
        <v>621</v>
      </c>
      <c r="B1335" s="34">
        <v>43837</v>
      </c>
    </row>
    <row r="1336" spans="1:2" ht="24" x14ac:dyDescent="0.2">
      <c r="A1336" s="8" t="s">
        <v>74</v>
      </c>
      <c r="B1336" s="34">
        <v>82703</v>
      </c>
    </row>
    <row r="1337" spans="1:2" x14ac:dyDescent="0.2">
      <c r="A1337" s="8" t="s">
        <v>75</v>
      </c>
      <c r="B1337" s="34">
        <v>159477</v>
      </c>
    </row>
    <row r="1338" spans="1:2" x14ac:dyDescent="0.2">
      <c r="A1338" s="8" t="s">
        <v>622</v>
      </c>
      <c r="B1338" s="34">
        <v>41965</v>
      </c>
    </row>
    <row r="1339" spans="1:2" x14ac:dyDescent="0.2">
      <c r="A1339" s="8" t="s">
        <v>623</v>
      </c>
      <c r="B1339" s="34">
        <v>42532</v>
      </c>
    </row>
    <row r="1340" spans="1:2" ht="13.5" thickBot="1" x14ac:dyDescent="0.25">
      <c r="A1340" s="8" t="s">
        <v>624</v>
      </c>
      <c r="B1340" s="34">
        <v>118037</v>
      </c>
    </row>
    <row r="1341" spans="1:2" ht="13.5" thickBot="1" x14ac:dyDescent="0.25">
      <c r="A1341" s="16" t="s">
        <v>5</v>
      </c>
      <c r="B1341" s="17">
        <f>SUM(B1333:B1340)</f>
        <v>838778</v>
      </c>
    </row>
    <row r="1342" spans="1:2" x14ac:dyDescent="0.2">
      <c r="A1342" s="18"/>
    </row>
    <row r="1343" spans="1:2" ht="13.5" thickBot="1" x14ac:dyDescent="0.25">
      <c r="A1343" s="18" t="s">
        <v>6</v>
      </c>
      <c r="B1343" s="13" t="s">
        <v>58</v>
      </c>
    </row>
    <row r="1344" spans="1:2" ht="30" customHeight="1" thickBot="1" x14ac:dyDescent="0.25">
      <c r="A1344" s="4" t="s">
        <v>30</v>
      </c>
      <c r="B1344" s="10" t="s">
        <v>308</v>
      </c>
    </row>
    <row r="1345" spans="1:2" x14ac:dyDescent="0.2">
      <c r="A1345" s="14" t="s">
        <v>625</v>
      </c>
      <c r="B1345" s="34">
        <v>150268</v>
      </c>
    </row>
    <row r="1346" spans="1:2" x14ac:dyDescent="0.2">
      <c r="A1346" s="14" t="s">
        <v>626</v>
      </c>
      <c r="B1346" s="34">
        <v>214342</v>
      </c>
    </row>
    <row r="1347" spans="1:2" x14ac:dyDescent="0.2">
      <c r="A1347" s="14" t="s">
        <v>76</v>
      </c>
      <c r="B1347" s="34">
        <v>142024</v>
      </c>
    </row>
    <row r="1348" spans="1:2" x14ac:dyDescent="0.2">
      <c r="A1348" s="14" t="s">
        <v>235</v>
      </c>
      <c r="B1348" s="34">
        <v>161275</v>
      </c>
    </row>
    <row r="1349" spans="1:2" x14ac:dyDescent="0.2">
      <c r="A1349" s="20" t="s">
        <v>251</v>
      </c>
      <c r="B1349" s="34">
        <v>81771</v>
      </c>
    </row>
    <row r="1350" spans="1:2" x14ac:dyDescent="0.2">
      <c r="A1350" s="20" t="s">
        <v>236</v>
      </c>
      <c r="B1350" s="34">
        <v>76247</v>
      </c>
    </row>
    <row r="1351" spans="1:2" x14ac:dyDescent="0.2">
      <c r="A1351" s="142" t="s">
        <v>77</v>
      </c>
      <c r="B1351" s="34">
        <v>100993</v>
      </c>
    </row>
    <row r="1352" spans="1:2" x14ac:dyDescent="0.2">
      <c r="A1352" s="14" t="s">
        <v>78</v>
      </c>
      <c r="B1352" s="34">
        <v>62623</v>
      </c>
    </row>
    <row r="1353" spans="1:2" x14ac:dyDescent="0.2">
      <c r="A1353" s="21" t="s">
        <v>627</v>
      </c>
      <c r="B1353" s="34">
        <v>110195</v>
      </c>
    </row>
    <row r="1354" spans="1:2" x14ac:dyDescent="0.2">
      <c r="A1354" s="14" t="s">
        <v>628</v>
      </c>
      <c r="B1354" s="34">
        <v>151679</v>
      </c>
    </row>
    <row r="1355" spans="1:2" x14ac:dyDescent="0.2">
      <c r="A1355" s="20" t="s">
        <v>629</v>
      </c>
      <c r="B1355" s="34">
        <v>33915</v>
      </c>
    </row>
    <row r="1356" spans="1:2" x14ac:dyDescent="0.2">
      <c r="A1356" s="14" t="s">
        <v>240</v>
      </c>
      <c r="B1356" s="34">
        <v>170801</v>
      </c>
    </row>
    <row r="1357" spans="1:2" x14ac:dyDescent="0.2">
      <c r="A1357" s="20" t="s">
        <v>97</v>
      </c>
      <c r="B1357" s="34">
        <v>122908</v>
      </c>
    </row>
    <row r="1358" spans="1:2" ht="24" x14ac:dyDescent="0.2">
      <c r="A1358" s="14" t="s">
        <v>630</v>
      </c>
      <c r="B1358" s="34">
        <v>60304</v>
      </c>
    </row>
    <row r="1359" spans="1:2" x14ac:dyDescent="0.2">
      <c r="A1359" s="14" t="s">
        <v>154</v>
      </c>
      <c r="B1359" s="34">
        <v>92797</v>
      </c>
    </row>
    <row r="1360" spans="1:2" x14ac:dyDescent="0.2">
      <c r="A1360" s="14" t="s">
        <v>79</v>
      </c>
      <c r="B1360" s="34">
        <v>54704</v>
      </c>
    </row>
    <row r="1361" spans="1:2" x14ac:dyDescent="0.2">
      <c r="A1361" s="14" t="s">
        <v>80</v>
      </c>
      <c r="B1361" s="34">
        <v>171240</v>
      </c>
    </row>
    <row r="1362" spans="1:2" x14ac:dyDescent="0.2">
      <c r="A1362" s="21" t="s">
        <v>631</v>
      </c>
      <c r="B1362" s="34">
        <v>66607</v>
      </c>
    </row>
    <row r="1363" spans="1:2" ht="13.5" thickBot="1" x14ac:dyDescent="0.25">
      <c r="A1363" s="46" t="s">
        <v>632</v>
      </c>
      <c r="B1363" s="34">
        <v>40542</v>
      </c>
    </row>
    <row r="1364" spans="1:2" ht="13.5" thickBot="1" x14ac:dyDescent="0.25">
      <c r="A1364" s="16" t="s">
        <v>7</v>
      </c>
      <c r="B1364" s="17">
        <f>SUM(B1345:B1363)</f>
        <v>2065235</v>
      </c>
    </row>
    <row r="1365" spans="1:2" x14ac:dyDescent="0.2">
      <c r="A1365" s="18"/>
    </row>
    <row r="1366" spans="1:2" ht="13.5" thickBot="1" x14ac:dyDescent="0.25">
      <c r="A1366" s="18" t="s">
        <v>8</v>
      </c>
      <c r="B1366" s="13" t="s">
        <v>58</v>
      </c>
    </row>
    <row r="1367" spans="1:2" ht="30" customHeight="1" thickBot="1" x14ac:dyDescent="0.25">
      <c r="A1367" s="4" t="s">
        <v>30</v>
      </c>
      <c r="B1367" s="10" t="s">
        <v>308</v>
      </c>
    </row>
    <row r="1368" spans="1:2" x14ac:dyDescent="0.2">
      <c r="A1368" s="8" t="s">
        <v>633</v>
      </c>
      <c r="B1368" s="141">
        <v>18880</v>
      </c>
    </row>
    <row r="1369" spans="1:2" x14ac:dyDescent="0.2">
      <c r="A1369" s="8" t="s">
        <v>634</v>
      </c>
      <c r="B1369" s="34">
        <v>147196</v>
      </c>
    </row>
    <row r="1370" spans="1:2" x14ac:dyDescent="0.2">
      <c r="A1370" s="8" t="s">
        <v>635</v>
      </c>
      <c r="B1370" s="34">
        <v>284964</v>
      </c>
    </row>
    <row r="1371" spans="1:2" x14ac:dyDescent="0.2">
      <c r="A1371" s="14" t="s">
        <v>636</v>
      </c>
      <c r="B1371" s="34">
        <v>162004</v>
      </c>
    </row>
    <row r="1372" spans="1:2" x14ac:dyDescent="0.2">
      <c r="A1372" s="20" t="s">
        <v>237</v>
      </c>
      <c r="B1372" s="34">
        <v>128521</v>
      </c>
    </row>
    <row r="1373" spans="1:2" x14ac:dyDescent="0.2">
      <c r="A1373" s="20" t="s">
        <v>238</v>
      </c>
      <c r="B1373" s="34">
        <v>82056</v>
      </c>
    </row>
    <row r="1374" spans="1:2" x14ac:dyDescent="0.2">
      <c r="A1374" s="14" t="s">
        <v>241</v>
      </c>
      <c r="B1374" s="34">
        <v>63589</v>
      </c>
    </row>
    <row r="1375" spans="1:2" x14ac:dyDescent="0.2">
      <c r="A1375" s="14" t="s">
        <v>82</v>
      </c>
      <c r="B1375" s="34">
        <v>86781</v>
      </c>
    </row>
    <row r="1376" spans="1:2" x14ac:dyDescent="0.2">
      <c r="A1376" s="14" t="s">
        <v>637</v>
      </c>
      <c r="B1376" s="34">
        <v>56245</v>
      </c>
    </row>
    <row r="1377" spans="1:2" x14ac:dyDescent="0.2">
      <c r="A1377" s="14" t="s">
        <v>83</v>
      </c>
      <c r="B1377" s="34">
        <v>65947</v>
      </c>
    </row>
    <row r="1378" spans="1:2" x14ac:dyDescent="0.2">
      <c r="A1378" s="14" t="s">
        <v>638</v>
      </c>
      <c r="B1378" s="34">
        <v>276982</v>
      </c>
    </row>
    <row r="1379" spans="1:2" x14ac:dyDescent="0.2">
      <c r="A1379" s="14" t="s">
        <v>639</v>
      </c>
      <c r="B1379" s="34">
        <v>46825</v>
      </c>
    </row>
    <row r="1380" spans="1:2" ht="24" x14ac:dyDescent="0.2">
      <c r="A1380" s="14" t="s">
        <v>640</v>
      </c>
      <c r="B1380" s="34">
        <v>67048</v>
      </c>
    </row>
    <row r="1381" spans="1:2" x14ac:dyDescent="0.2">
      <c r="A1381" s="14" t="s">
        <v>641</v>
      </c>
      <c r="B1381" s="34">
        <v>33405</v>
      </c>
    </row>
    <row r="1382" spans="1:2" x14ac:dyDescent="0.2">
      <c r="A1382" s="14" t="s">
        <v>642</v>
      </c>
      <c r="B1382" s="34">
        <v>95728</v>
      </c>
    </row>
    <row r="1383" spans="1:2" ht="13.5" thickBot="1" x14ac:dyDescent="0.25">
      <c r="A1383" s="14" t="s">
        <v>643</v>
      </c>
      <c r="B1383" s="34">
        <v>167285</v>
      </c>
    </row>
    <row r="1384" spans="1:2" ht="13.5" thickBot="1" x14ac:dyDescent="0.25">
      <c r="A1384" s="16" t="s">
        <v>9</v>
      </c>
      <c r="B1384" s="17">
        <f>SUM(B1368:B1383)</f>
        <v>1783456</v>
      </c>
    </row>
    <row r="1385" spans="1:2" x14ac:dyDescent="0.2">
      <c r="A1385" s="137"/>
    </row>
    <row r="1386" spans="1:2" ht="13.5" thickBot="1" x14ac:dyDescent="0.25">
      <c r="A1386" s="137"/>
    </row>
    <row r="1387" spans="1:2" ht="13.5" thickBot="1" x14ac:dyDescent="0.25">
      <c r="A1387" s="22" t="s">
        <v>85</v>
      </c>
      <c r="B1387" s="25">
        <f>B1299+B1329+B1341+B1364+B1384</f>
        <v>8568275</v>
      </c>
    </row>
    <row r="1388" spans="1:2" x14ac:dyDescent="0.2">
      <c r="A1388" s="35"/>
      <c r="B1388" s="36"/>
    </row>
    <row r="1389" spans="1:2" ht="13.5" thickBot="1" x14ac:dyDescent="0.25">
      <c r="A1389" s="35"/>
      <c r="B1389" s="36"/>
    </row>
    <row r="1390" spans="1:2" ht="13.5" thickBot="1" x14ac:dyDescent="0.25">
      <c r="A1390" s="26" t="s">
        <v>86</v>
      </c>
      <c r="B1390" s="31">
        <f>B1284+B1387</f>
        <v>68478241</v>
      </c>
    </row>
    <row r="1391" spans="1:2" x14ac:dyDescent="0.2">
      <c r="A1391" s="35"/>
      <c r="B1391" s="36"/>
    </row>
    <row r="1392" spans="1:2" x14ac:dyDescent="0.2">
      <c r="A1392" s="35"/>
      <c r="B1392" s="36"/>
    </row>
    <row r="1393" spans="1:2" x14ac:dyDescent="0.2">
      <c r="A1393" s="35"/>
      <c r="B1393" s="36"/>
    </row>
    <row r="1394" spans="1:2" ht="42.75" customHeight="1" x14ac:dyDescent="0.2">
      <c r="A1394" s="151" t="s">
        <v>647</v>
      </c>
      <c r="B1394" s="152"/>
    </row>
    <row r="1395" spans="1:2" ht="15.75" x14ac:dyDescent="0.2">
      <c r="A1395" s="97"/>
    </row>
    <row r="1396" spans="1:2" ht="15.75" x14ac:dyDescent="0.25">
      <c r="A1396" s="2" t="s">
        <v>100</v>
      </c>
    </row>
    <row r="1397" spans="1:2" ht="15.75" x14ac:dyDescent="0.25">
      <c r="A1397" s="2"/>
    </row>
    <row r="1398" spans="1:2" ht="15.75" x14ac:dyDescent="0.2">
      <c r="A1398" s="101" t="s">
        <v>61</v>
      </c>
    </row>
    <row r="1399" spans="1:2" ht="15.75" x14ac:dyDescent="0.2">
      <c r="A1399" s="101"/>
    </row>
    <row r="1400" spans="1:2" x14ac:dyDescent="0.2">
      <c r="A1400" s="3" t="s">
        <v>0</v>
      </c>
    </row>
    <row r="1401" spans="1:2" x14ac:dyDescent="0.2">
      <c r="A1401" s="103"/>
    </row>
    <row r="1402" spans="1:2" ht="13.5" thickBot="1" x14ac:dyDescent="0.25">
      <c r="A1402" s="3" t="s">
        <v>10</v>
      </c>
      <c r="B1402" s="13" t="s">
        <v>58</v>
      </c>
    </row>
    <row r="1403" spans="1:2" ht="30" customHeight="1" thickBot="1" x14ac:dyDescent="0.25">
      <c r="A1403" s="4" t="s">
        <v>30</v>
      </c>
      <c r="B1403" s="10" t="s">
        <v>308</v>
      </c>
    </row>
    <row r="1404" spans="1:2" ht="13.5" thickBot="1" x14ac:dyDescent="0.25">
      <c r="A1404" s="15" t="s">
        <v>47</v>
      </c>
      <c r="B1404" s="34">
        <v>283000</v>
      </c>
    </row>
    <row r="1405" spans="1:2" ht="13.5" thickBot="1" x14ac:dyDescent="0.25">
      <c r="A1405" s="16" t="s">
        <v>20</v>
      </c>
      <c r="B1405" s="17">
        <f>B1404</f>
        <v>283000</v>
      </c>
    </row>
    <row r="1406" spans="1:2" ht="13.5" thickBot="1" x14ac:dyDescent="0.25">
      <c r="A1406" s="18"/>
      <c r="B1406" s="48"/>
    </row>
    <row r="1407" spans="1:2" ht="13.5" thickBot="1" x14ac:dyDescent="0.25">
      <c r="A1407" s="37" t="s">
        <v>1</v>
      </c>
      <c r="B1407" s="38">
        <f>B1405</f>
        <v>283000</v>
      </c>
    </row>
    <row r="1408" spans="1:2" x14ac:dyDescent="0.2">
      <c r="A1408" s="18"/>
    </row>
    <row r="1409" spans="1:2" x14ac:dyDescent="0.2">
      <c r="A1409" s="3" t="s">
        <v>4</v>
      </c>
    </row>
    <row r="1410" spans="1:2" x14ac:dyDescent="0.2">
      <c r="A1410" s="23"/>
    </row>
    <row r="1411" spans="1:2" ht="13.5" thickBot="1" x14ac:dyDescent="0.25">
      <c r="A1411" s="3" t="s">
        <v>14</v>
      </c>
      <c r="B1411" s="13" t="s">
        <v>58</v>
      </c>
    </row>
    <row r="1412" spans="1:2" ht="30" customHeight="1" thickBot="1" x14ac:dyDescent="0.25">
      <c r="A1412" s="4" t="s">
        <v>30</v>
      </c>
      <c r="B1412" s="10" t="s">
        <v>308</v>
      </c>
    </row>
    <row r="1413" spans="1:2" ht="13.5" customHeight="1" thickBot="1" x14ac:dyDescent="0.25">
      <c r="A1413" s="8" t="s">
        <v>37</v>
      </c>
      <c r="B1413" s="34">
        <v>540000</v>
      </c>
    </row>
    <row r="1414" spans="1:2" ht="13.5" thickBot="1" x14ac:dyDescent="0.25">
      <c r="A1414" s="16" t="s">
        <v>24</v>
      </c>
      <c r="B1414" s="17">
        <f>B1413</f>
        <v>540000</v>
      </c>
    </row>
    <row r="1415" spans="1:2" ht="13.5" thickBot="1" x14ac:dyDescent="0.25">
      <c r="A1415" s="18"/>
      <c r="B1415" s="28"/>
    </row>
    <row r="1416" spans="1:2" ht="13.5" thickBot="1" x14ac:dyDescent="0.25">
      <c r="A1416" s="37" t="s">
        <v>5</v>
      </c>
      <c r="B1416" s="38">
        <f>B1414</f>
        <v>540000</v>
      </c>
    </row>
    <row r="1417" spans="1:2" x14ac:dyDescent="0.2">
      <c r="A1417" s="18"/>
    </row>
    <row r="1418" spans="1:2" x14ac:dyDescent="0.2">
      <c r="A1418" s="3" t="s">
        <v>8</v>
      </c>
    </row>
    <row r="1419" spans="1:2" x14ac:dyDescent="0.2">
      <c r="A1419" s="23"/>
    </row>
    <row r="1420" spans="1:2" ht="13.5" thickBot="1" x14ac:dyDescent="0.25">
      <c r="A1420" s="3" t="s">
        <v>19</v>
      </c>
      <c r="B1420" s="13" t="s">
        <v>58</v>
      </c>
    </row>
    <row r="1421" spans="1:2" ht="30" customHeight="1" thickBot="1" x14ac:dyDescent="0.25">
      <c r="A1421" s="4" t="s">
        <v>30</v>
      </c>
      <c r="B1421" s="10" t="s">
        <v>308</v>
      </c>
    </row>
    <row r="1422" spans="1:2" ht="13.5" thickBot="1" x14ac:dyDescent="0.25">
      <c r="A1422" s="15" t="s">
        <v>53</v>
      </c>
      <c r="B1422" s="34">
        <v>474000</v>
      </c>
    </row>
    <row r="1423" spans="1:2" ht="13.5" thickBot="1" x14ac:dyDescent="0.25">
      <c r="A1423" s="16" t="s">
        <v>29</v>
      </c>
      <c r="B1423" s="17">
        <f>B1422</f>
        <v>474000</v>
      </c>
    </row>
    <row r="1424" spans="1:2" ht="13.5" thickBot="1" x14ac:dyDescent="0.25">
      <c r="A1424" s="50"/>
      <c r="B1424" s="49"/>
    </row>
    <row r="1425" spans="1:2" ht="13.5" thickBot="1" x14ac:dyDescent="0.25">
      <c r="A1425" s="37" t="s">
        <v>9</v>
      </c>
      <c r="B1425" s="38">
        <f>B1423</f>
        <v>474000</v>
      </c>
    </row>
    <row r="1426" spans="1:2" x14ac:dyDescent="0.2">
      <c r="A1426" s="18"/>
      <c r="B1426" s="28"/>
    </row>
    <row r="1427" spans="1:2" ht="13.5" thickBot="1" x14ac:dyDescent="0.25">
      <c r="A1427" s="18"/>
      <c r="B1427" s="28"/>
    </row>
    <row r="1428" spans="1:2" ht="13.5" thickBot="1" x14ac:dyDescent="0.25">
      <c r="A1428" s="24" t="s">
        <v>39</v>
      </c>
      <c r="B1428" s="25">
        <f>B1407+B1416+B1425</f>
        <v>1297000</v>
      </c>
    </row>
    <row r="1429" spans="1:2" x14ac:dyDescent="0.2">
      <c r="A1429" s="23"/>
    </row>
    <row r="1430" spans="1:2" x14ac:dyDescent="0.2">
      <c r="A1430" s="23"/>
    </row>
    <row r="1431" spans="1:2" ht="17.45" customHeight="1" x14ac:dyDescent="0.2">
      <c r="A1431" s="101" t="s">
        <v>62</v>
      </c>
    </row>
    <row r="1432" spans="1:2" ht="14.1" customHeight="1" x14ac:dyDescent="0.2">
      <c r="A1432" s="101"/>
    </row>
    <row r="1433" spans="1:2" ht="14.1" customHeight="1" thickBot="1" x14ac:dyDescent="0.25">
      <c r="A1433" s="18" t="s">
        <v>2</v>
      </c>
      <c r="B1433" s="13" t="s">
        <v>58</v>
      </c>
    </row>
    <row r="1434" spans="1:2" ht="30" customHeight="1" thickBot="1" x14ac:dyDescent="0.25">
      <c r="A1434" s="4" t="s">
        <v>30</v>
      </c>
      <c r="B1434" s="10" t="s">
        <v>308</v>
      </c>
    </row>
    <row r="1435" spans="1:2" ht="14.1" customHeight="1" thickBot="1" x14ac:dyDescent="0.25">
      <c r="A1435" s="19" t="s">
        <v>72</v>
      </c>
      <c r="B1435" s="6">
        <v>879000</v>
      </c>
    </row>
    <row r="1436" spans="1:2" ht="14.1" customHeight="1" thickBot="1" x14ac:dyDescent="0.25">
      <c r="A1436" s="16" t="s">
        <v>3</v>
      </c>
      <c r="B1436" s="17">
        <f>SUM(B1435:B1435)</f>
        <v>879000</v>
      </c>
    </row>
    <row r="1437" spans="1:2" ht="14.1" customHeight="1" x14ac:dyDescent="0.2">
      <c r="A1437" s="29"/>
    </row>
    <row r="1438" spans="1:2" ht="13.5" thickBot="1" x14ac:dyDescent="0.25">
      <c r="A1438" s="18" t="s">
        <v>6</v>
      </c>
      <c r="B1438" s="13" t="s">
        <v>58</v>
      </c>
    </row>
    <row r="1439" spans="1:2" ht="30" customHeight="1" thickBot="1" x14ac:dyDescent="0.25">
      <c r="A1439" s="4" t="s">
        <v>30</v>
      </c>
      <c r="B1439" s="10" t="s">
        <v>308</v>
      </c>
    </row>
    <row r="1440" spans="1:2" x14ac:dyDescent="0.2">
      <c r="A1440" s="21" t="s">
        <v>81</v>
      </c>
      <c r="B1440" s="6">
        <v>460000</v>
      </c>
    </row>
    <row r="1441" spans="1:2" ht="13.5" thickBot="1" x14ac:dyDescent="0.25">
      <c r="A1441" s="21" t="s">
        <v>161</v>
      </c>
      <c r="B1441" s="6">
        <v>200000</v>
      </c>
    </row>
    <row r="1442" spans="1:2" ht="13.5" thickBot="1" x14ac:dyDescent="0.25">
      <c r="A1442" s="16" t="s">
        <v>7</v>
      </c>
      <c r="B1442" s="17">
        <f>SUM(B1440:B1441)</f>
        <v>660000</v>
      </c>
    </row>
    <row r="1443" spans="1:2" ht="12.75" customHeight="1" x14ac:dyDescent="0.2">
      <c r="A1443" s="29"/>
      <c r="B1443" s="30"/>
    </row>
    <row r="1444" spans="1:2" ht="12.75" customHeight="1" thickBot="1" x14ac:dyDescent="0.25">
      <c r="A1444" s="29"/>
      <c r="B1444" s="30"/>
    </row>
    <row r="1445" spans="1:2" ht="13.5" customHeight="1" thickBot="1" x14ac:dyDescent="0.25">
      <c r="A1445" s="22" t="s">
        <v>85</v>
      </c>
      <c r="B1445" s="25">
        <f>B1436+B1442</f>
        <v>1539000</v>
      </c>
    </row>
    <row r="1446" spans="1:2" ht="14.1" customHeight="1" x14ac:dyDescent="0.2">
      <c r="A1446" s="23"/>
      <c r="B1446" s="23"/>
    </row>
    <row r="1447" spans="1:2" ht="13.5" thickBot="1" x14ac:dyDescent="0.25">
      <c r="A1447" s="23"/>
      <c r="B1447" s="23"/>
    </row>
    <row r="1448" spans="1:2" ht="13.5" customHeight="1" thickBot="1" x14ac:dyDescent="0.25">
      <c r="A1448" s="26" t="s">
        <v>86</v>
      </c>
      <c r="B1448" s="31">
        <f>B1445+B1428</f>
        <v>2836000</v>
      </c>
    </row>
    <row r="1449" spans="1:2" ht="14.1" customHeight="1" x14ac:dyDescent="0.2">
      <c r="A1449" s="23"/>
      <c r="B1449" s="23"/>
    </row>
    <row r="1450" spans="1:2" x14ac:dyDescent="0.2">
      <c r="A1450" s="23"/>
    </row>
    <row r="1451" spans="1:2" x14ac:dyDescent="0.2">
      <c r="A1451" s="23"/>
    </row>
    <row r="1452" spans="1:2" ht="42.75" customHeight="1" x14ac:dyDescent="0.2">
      <c r="A1452" s="151" t="s">
        <v>646</v>
      </c>
      <c r="B1452" s="152"/>
    </row>
    <row r="1453" spans="1:2" x14ac:dyDescent="0.2">
      <c r="A1453" s="104"/>
    </row>
    <row r="1454" spans="1:2" ht="15.75" customHeight="1" x14ac:dyDescent="0.25">
      <c r="A1454" s="2" t="s">
        <v>94</v>
      </c>
    </row>
    <row r="1455" spans="1:2" ht="15.75" x14ac:dyDescent="0.25">
      <c r="A1455" s="2"/>
    </row>
    <row r="1456" spans="1:2" ht="15.75" x14ac:dyDescent="0.2">
      <c r="A1456" s="101" t="s">
        <v>62</v>
      </c>
    </row>
    <row r="1457" spans="1:2" x14ac:dyDescent="0.2">
      <c r="A1457" s="3"/>
    </row>
    <row r="1458" spans="1:2" ht="13.5" thickBot="1" x14ac:dyDescent="0.25">
      <c r="A1458" s="18" t="s">
        <v>0</v>
      </c>
      <c r="B1458" s="13" t="s">
        <v>58</v>
      </c>
    </row>
    <row r="1459" spans="1:2" ht="30" customHeight="1" thickBot="1" x14ac:dyDescent="0.25">
      <c r="A1459" s="4" t="s">
        <v>30</v>
      </c>
      <c r="B1459" s="10" t="s">
        <v>308</v>
      </c>
    </row>
    <row r="1460" spans="1:2" ht="14.1" customHeight="1" thickBot="1" x14ac:dyDescent="0.25">
      <c r="A1460" s="15" t="s">
        <v>63</v>
      </c>
      <c r="B1460" s="6">
        <v>3127000</v>
      </c>
    </row>
    <row r="1461" spans="1:2" ht="14.1" customHeight="1" thickBot="1" x14ac:dyDescent="0.25">
      <c r="A1461" s="16" t="s">
        <v>20</v>
      </c>
      <c r="B1461" s="17">
        <f>SUM(B1460:B1460)</f>
        <v>3127000</v>
      </c>
    </row>
    <row r="1462" spans="1:2" x14ac:dyDescent="0.2">
      <c r="A1462" s="3"/>
    </row>
    <row r="1463" spans="1:2" ht="13.5" thickBot="1" x14ac:dyDescent="0.25">
      <c r="A1463" s="3" t="s">
        <v>4</v>
      </c>
      <c r="B1463" s="13" t="s">
        <v>58</v>
      </c>
    </row>
    <row r="1464" spans="1:2" ht="30" customHeight="1" thickBot="1" x14ac:dyDescent="0.25">
      <c r="A1464" s="4" t="s">
        <v>30</v>
      </c>
      <c r="B1464" s="10" t="s">
        <v>308</v>
      </c>
    </row>
    <row r="1465" spans="1:2" ht="14.1" customHeight="1" thickBot="1" x14ac:dyDescent="0.25">
      <c r="A1465" s="8" t="s">
        <v>73</v>
      </c>
      <c r="B1465" s="6">
        <v>4720920</v>
      </c>
    </row>
    <row r="1466" spans="1:2" ht="14.1" customHeight="1" thickBot="1" x14ac:dyDescent="0.25">
      <c r="A1466" s="5" t="s">
        <v>24</v>
      </c>
      <c r="B1466" s="17">
        <f>SUM(B1465:B1465)</f>
        <v>4720920</v>
      </c>
    </row>
    <row r="1467" spans="1:2" ht="14.1" customHeight="1" x14ac:dyDescent="0.2">
      <c r="A1467" s="23"/>
      <c r="B1467" s="23"/>
    </row>
    <row r="1468" spans="1:2" ht="14.1" customHeight="1" thickBot="1" x14ac:dyDescent="0.25">
      <c r="A1468" s="23"/>
      <c r="B1468" s="23"/>
    </row>
    <row r="1469" spans="1:2" ht="14.1" customHeight="1" thickBot="1" x14ac:dyDescent="0.25">
      <c r="A1469" s="24" t="s">
        <v>95</v>
      </c>
      <c r="B1469" s="25">
        <f>B1461+B1466</f>
        <v>7847920</v>
      </c>
    </row>
    <row r="1471" spans="1:2" ht="13.5" thickBot="1" x14ac:dyDescent="0.25"/>
    <row r="1472" spans="1:2" ht="13.5" thickBot="1" x14ac:dyDescent="0.25">
      <c r="A1472" s="26" t="s">
        <v>86</v>
      </c>
      <c r="B1472" s="27">
        <f>B1469</f>
        <v>7847920</v>
      </c>
    </row>
    <row r="1475" spans="2:2" x14ac:dyDescent="0.2">
      <c r="B1475" s="32"/>
    </row>
  </sheetData>
  <mergeCells count="10">
    <mergeCell ref="A673:B673"/>
    <mergeCell ref="A403:B403"/>
    <mergeCell ref="A1452:B1452"/>
    <mergeCell ref="A2:B2"/>
    <mergeCell ref="A1394:B1394"/>
    <mergeCell ref="A125:B125"/>
    <mergeCell ref="A156:B156"/>
    <mergeCell ref="A75:B75"/>
    <mergeCell ref="A769:B769"/>
    <mergeCell ref="A451:B451"/>
  </mergeCells>
  <phoneticPr fontId="2" type="noConversion"/>
  <pageMargins left="0.78740157480314965" right="0.78740157480314965" top="1.1811023622047245" bottom="1.1811023622047245" header="0.51181102362204722" footer="0.51181102362204722"/>
  <pageSetup paperSize="9" firstPageNumber="18" orientation="portrait" useFirstPageNumber="1" r:id="rId1"/>
  <headerFooter alignWithMargins="0">
    <oddHeader>&amp;C&amp;"Arial,Kurzíva"&amp;12Příloha č. 3 - Rozpis rozpočtu rozvojových programů MŠMT na rok 2019 na jednotlivé školy a školská zařízení zřizovaná Olomouckým krajem, obcemi a na soukromé školy na území Olomouckého kraje</oddHeader>
    <oddFooter>&amp;L&amp;"Arial,Kurzíva"Zastupitelstvo Olomouckého kraje 29. 4. 2019
15. - Rozpis rozpočtu škol a školských zařízení v působnosti OK na rok 2019
Příloha č. 3 - Rozpis rozpočtu rozvojových programů MŠMT na rok 2019&amp;R&amp;"Arial,Kurzíva"Strana &amp;P (celkem 49)</oddFooter>
  </headerFooter>
  <rowBreaks count="11" manualBreakCount="11">
    <brk id="124" max="16383" man="1"/>
    <brk id="155" max="16383" man="1"/>
    <brk id="250" max="16383" man="1"/>
    <brk id="347" max="16383" man="1"/>
    <brk id="435" max="16383" man="1"/>
    <brk id="628" max="16383" man="1"/>
    <brk id="672" max="16383" man="1"/>
    <brk id="712" max="16383" man="1"/>
    <brk id="751" max="16383" man="1"/>
    <brk id="951" max="16383" man="1"/>
    <brk id="13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účelových dotací 2019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Vlasák Lubomír</cp:lastModifiedBy>
  <cp:lastPrinted>2019-04-02T07:15:23Z</cp:lastPrinted>
  <dcterms:created xsi:type="dcterms:W3CDTF">2003-03-18T09:23:49Z</dcterms:created>
  <dcterms:modified xsi:type="dcterms:W3CDTF">2019-04-10T08:47:03Z</dcterms:modified>
</cp:coreProperties>
</file>