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110" windowHeight="11415" activeTab="1"/>
  </bookViews>
  <sheets>
    <sheet name="List1" sheetId="5" r:id="rId1"/>
    <sheet name="Hodnocení 2015" sheetId="2" r:id="rId2"/>
    <sheet name="Seznam priorit" sheetId="3" r:id="rId3"/>
    <sheet name="Seznam oblastí podpory" sheetId="4" r:id="rId4"/>
    <sheet name="Vývoj" sheetId="6" r:id="rId5"/>
    <sheet name="Seznam oblastí podpory (2)" sheetId="7" r:id="rId6"/>
  </sheets>
  <definedNames>
    <definedName name="_xlnm._FilterDatabase" localSheetId="1" hidden="1">'Hodnocení 2015'!$A$3:$S$410</definedName>
    <definedName name="_xlnm.Print_Titles" localSheetId="1">'Hodnocení 2015'!$2:$3</definedName>
  </definedNames>
  <calcPr calcId="145621"/>
  <pivotCaches>
    <pivotCache cacheId="0" r:id="rId7"/>
    <pivotCache cacheId="1" r:id="rId8"/>
  </pivotCaches>
</workbook>
</file>

<file path=xl/calcChain.xml><?xml version="1.0" encoding="utf-8"?>
<calcChain xmlns="http://schemas.openxmlformats.org/spreadsheetml/2006/main">
  <c r="E170" i="7" l="1"/>
  <c r="E167" i="7"/>
  <c r="E168" i="7"/>
  <c r="E169" i="7"/>
  <c r="E166" i="7"/>
  <c r="B170" i="7"/>
  <c r="C170" i="7"/>
  <c r="D170" i="7"/>
  <c r="F170" i="7"/>
  <c r="F167" i="7"/>
  <c r="F168" i="7"/>
  <c r="F169" i="7"/>
  <c r="F166" i="7"/>
  <c r="C166" i="7"/>
  <c r="D166" i="7"/>
  <c r="C167" i="7"/>
  <c r="D167" i="7"/>
  <c r="C168" i="7"/>
  <c r="D168" i="7"/>
  <c r="C169" i="7"/>
  <c r="D169" i="7"/>
  <c r="B169" i="7"/>
  <c r="B168" i="7"/>
  <c r="B167" i="7"/>
  <c r="B166" i="7"/>
  <c r="F137" i="7"/>
  <c r="F138" i="7"/>
  <c r="F139" i="7"/>
  <c r="F140" i="7"/>
  <c r="F141" i="7"/>
  <c r="F142" i="7"/>
  <c r="F143" i="7"/>
  <c r="F144" i="7"/>
  <c r="F145" i="7"/>
  <c r="F146" i="7"/>
  <c r="F147" i="7"/>
  <c r="F148" i="7"/>
  <c r="F149" i="7"/>
  <c r="F150" i="7"/>
  <c r="F151" i="7"/>
  <c r="F152" i="7"/>
  <c r="F153" i="7"/>
  <c r="F154" i="7"/>
  <c r="F155" i="7"/>
  <c r="F156" i="7"/>
  <c r="F157" i="7"/>
  <c r="F158" i="7"/>
  <c r="F159" i="7"/>
  <c r="F160" i="7"/>
  <c r="F136" i="7"/>
  <c r="B148" i="7"/>
  <c r="C148" i="7"/>
  <c r="D148" i="7"/>
  <c r="E148" i="7"/>
  <c r="B149" i="7"/>
  <c r="C149" i="7"/>
  <c r="D149" i="7"/>
  <c r="E149" i="7"/>
  <c r="B150" i="7"/>
  <c r="C150" i="7"/>
  <c r="D150" i="7"/>
  <c r="E150" i="7"/>
  <c r="B151" i="7"/>
  <c r="C151" i="7"/>
  <c r="D151" i="7"/>
  <c r="E151" i="7"/>
  <c r="B152" i="7"/>
  <c r="C152" i="7"/>
  <c r="D152" i="7"/>
  <c r="E152" i="7"/>
  <c r="B153" i="7"/>
  <c r="C153" i="7"/>
  <c r="D153" i="7"/>
  <c r="E153" i="7"/>
  <c r="B154" i="7"/>
  <c r="C154" i="7"/>
  <c r="D154" i="7"/>
  <c r="E154" i="7"/>
  <c r="B155" i="7"/>
  <c r="C155" i="7"/>
  <c r="D155" i="7"/>
  <c r="E155" i="7"/>
  <c r="B156" i="7"/>
  <c r="C156" i="7"/>
  <c r="D156" i="7"/>
  <c r="E156" i="7"/>
  <c r="B157" i="7"/>
  <c r="C157" i="7"/>
  <c r="D157" i="7"/>
  <c r="E157" i="7"/>
  <c r="B158" i="7"/>
  <c r="C158" i="7"/>
  <c r="D158" i="7"/>
  <c r="E158" i="7"/>
  <c r="B159" i="7"/>
  <c r="C159" i="7"/>
  <c r="D159" i="7"/>
  <c r="E159" i="7"/>
  <c r="B160" i="7"/>
  <c r="C160" i="7"/>
  <c r="D160" i="7"/>
  <c r="E160" i="7"/>
  <c r="B137" i="7"/>
  <c r="C137" i="7"/>
  <c r="D137" i="7"/>
  <c r="E137" i="7"/>
  <c r="B138" i="7"/>
  <c r="C138" i="7"/>
  <c r="D138" i="7"/>
  <c r="E138" i="7"/>
  <c r="B139" i="7"/>
  <c r="C139" i="7"/>
  <c r="D139" i="7"/>
  <c r="E139" i="7"/>
  <c r="B140" i="7"/>
  <c r="C140" i="7"/>
  <c r="D140" i="7"/>
  <c r="E140" i="7"/>
  <c r="B141" i="7"/>
  <c r="C141" i="7"/>
  <c r="D141" i="7"/>
  <c r="E141" i="7"/>
  <c r="B142" i="7"/>
  <c r="C142" i="7"/>
  <c r="D142" i="7"/>
  <c r="E142" i="7"/>
  <c r="B143" i="7"/>
  <c r="C143" i="7"/>
  <c r="D143" i="7"/>
  <c r="E143" i="7"/>
  <c r="B144" i="7"/>
  <c r="C144" i="7"/>
  <c r="D144" i="7"/>
  <c r="E144" i="7"/>
  <c r="B145" i="7"/>
  <c r="C145" i="7"/>
  <c r="D145" i="7"/>
  <c r="E145" i="7"/>
  <c r="B146" i="7"/>
  <c r="C146" i="7"/>
  <c r="D146" i="7"/>
  <c r="E146" i="7"/>
  <c r="B147" i="7"/>
  <c r="C147" i="7"/>
  <c r="D147" i="7"/>
  <c r="E147" i="7"/>
  <c r="C136" i="7"/>
  <c r="D136" i="7"/>
  <c r="E136" i="7"/>
  <c r="B136" i="7"/>
  <c r="Q131" i="7"/>
  <c r="P131" i="7"/>
  <c r="O131" i="7"/>
  <c r="N131" i="7"/>
  <c r="H6" i="6" l="1"/>
  <c r="I6" i="6"/>
  <c r="H7" i="6"/>
  <c r="H8" i="6"/>
  <c r="H9" i="6"/>
  <c r="I9" i="6"/>
  <c r="H10" i="6"/>
  <c r="I10" i="6"/>
  <c r="C9" i="6"/>
  <c r="D9" i="6"/>
  <c r="E9" i="6"/>
  <c r="F9" i="6"/>
  <c r="G9" i="6"/>
  <c r="B9" i="6"/>
</calcChain>
</file>

<file path=xl/comments1.xml><?xml version="1.0" encoding="utf-8"?>
<comments xmlns="http://schemas.openxmlformats.org/spreadsheetml/2006/main">
  <authors>
    <author>Juránek Jiří</author>
  </authors>
  <commentList>
    <comment ref="K17" authorId="0">
      <text>
        <r>
          <rPr>
            <b/>
            <sz val="8"/>
            <color indexed="81"/>
            <rFont val="Tahoma"/>
            <family val="2"/>
            <charset val="238"/>
          </rPr>
          <t>Juránek Jiří:</t>
        </r>
        <r>
          <rPr>
            <sz val="8"/>
            <color indexed="81"/>
            <rFont val="Tahoma"/>
            <family val="2"/>
            <charset val="238"/>
          </rPr>
          <t xml:space="preserve">
43 činností za 9677 tis. Kč do A5
</t>
        </r>
      </text>
    </comment>
    <comment ref="J102" authorId="0">
      <text>
        <r>
          <rPr>
            <b/>
            <sz val="8"/>
            <color indexed="81"/>
            <rFont val="Tahoma"/>
            <family val="2"/>
            <charset val="238"/>
          </rPr>
          <t>Juránek Jiří:</t>
        </r>
        <r>
          <rPr>
            <sz val="8"/>
            <color indexed="81"/>
            <rFont val="Tahoma"/>
            <family val="2"/>
            <charset val="238"/>
          </rPr>
          <t xml:space="preserve">
43 investičních činností s dotací ve výši 8476 tis. Kč</t>
        </r>
      </text>
    </comment>
    <comment ref="H161" authorId="0">
      <text>
        <r>
          <rPr>
            <b/>
            <sz val="8"/>
            <color indexed="81"/>
            <rFont val="Tahoma"/>
            <family val="2"/>
            <charset val="238"/>
          </rPr>
          <t>Juránek Jiří:</t>
        </r>
        <r>
          <rPr>
            <sz val="8"/>
            <color indexed="81"/>
            <rFont val="Tahoma"/>
            <family val="2"/>
            <charset val="238"/>
          </rPr>
          <t xml:space="preserve">
V roce 2015 nebyla stipendia z rozpočtu OK vyplacena, protože docházelo ke změně dotačních titulů.</t>
        </r>
      </text>
    </comment>
  </commentList>
</comments>
</file>

<file path=xl/sharedStrings.xml><?xml version="1.0" encoding="utf-8"?>
<sst xmlns="http://schemas.openxmlformats.org/spreadsheetml/2006/main" count="4997" uniqueCount="1190">
  <si>
    <t>Finanční zdroje</t>
  </si>
  <si>
    <t>Název indikátoru</t>
  </si>
  <si>
    <t>Financování</t>
  </si>
  <si>
    <t>Indikátor 1</t>
  </si>
  <si>
    <t>Indikátor 2</t>
  </si>
  <si>
    <t>Indikátor 3</t>
  </si>
  <si>
    <t>Dosažená hodnota</t>
  </si>
  <si>
    <t>Dosaženáhodnota</t>
  </si>
  <si>
    <t>Doplňkové informace</t>
  </si>
  <si>
    <t>Dotace nebo příspěvěk (A/N)</t>
  </si>
  <si>
    <t>Investiční/Neinvestiční akce</t>
  </si>
  <si>
    <t>Využívá jiné zdroje (A/N)</t>
  </si>
  <si>
    <t>ID</t>
  </si>
  <si>
    <t>Priority PRÚOOK</t>
  </si>
  <si>
    <t>Náklady OK v roce 2015 (v tis. Kč)</t>
  </si>
  <si>
    <t>Oblasti podpory PRÚOOK</t>
  </si>
  <si>
    <t>A.1.1 Podpora modernizace škol a školských zařízení</t>
  </si>
  <si>
    <t>A.1.2 Rozvoj vybavenosti škol a školských zařízení</t>
  </si>
  <si>
    <t>A.1.3 Dobudování chybějících kapacit mateřských a základních škol</t>
  </si>
  <si>
    <t>A.1.4 Zvyšování kvality výuky v základních a mateřských školách</t>
  </si>
  <si>
    <t>A.1.5 Vzdělávání pedagogických pracovníků</t>
  </si>
  <si>
    <t>A.1.6 Podpora zachování sítě speciálních základních škol</t>
  </si>
  <si>
    <t>A.1.7 Udržení sítě základních uměleckých škol</t>
  </si>
  <si>
    <t>A.1.8 Podpora vzdělávání žáků se speciálními vzdělávacími potřebami</t>
  </si>
  <si>
    <t>A.1.9 Podpora vzdělávání talentované mládeže</t>
  </si>
  <si>
    <t>A.1.10 Podpora rozvoje zájmového a neformálního vzdělávání a nabídky mimoškolních aktivit</t>
  </si>
  <si>
    <t>A.1.11 Podpora zapojení škol a školských zařízení do mezinárodních aktivit</t>
  </si>
  <si>
    <t>A.1.12 Environmentální vzdělávání</t>
  </si>
  <si>
    <t>A.2.1 Podpora přizpůsobování struktury oborů potřebám trhu práce</t>
  </si>
  <si>
    <t>A.2.2 Podpora spolupráce mezi školami a zaměstnavateli</t>
  </si>
  <si>
    <t>A.2.3 Podpora učňovského školství  včetně modernizace stávající a dobudování chybějící vzdělávací infrastruktury (např. budování center odborné přípravy pro  danou oblast vzdělání)</t>
  </si>
  <si>
    <t>A.2.4 Podpora motivace ke studiu technických oborů</t>
  </si>
  <si>
    <t xml:space="preserve">A.2.5 Využití kapacity středních škol pro vytvoření center celoživotního vzdělávání  </t>
  </si>
  <si>
    <t>A.2.6 Podpora zapojení škol do celoživotního vzdělávání</t>
  </si>
  <si>
    <t>A.2.7 Rozvoj vysokých škol (zvyšování kvality výuky, optimalizace oborů)</t>
  </si>
  <si>
    <t>A.2.8 Spolupráce institucí v oblasti zaměstnanosti (kraj, Úřad práce ČR, Krajská hospodářská komora Olomouckého kraje, obce atd.)</t>
  </si>
  <si>
    <t>A.2.9 Aktivní politika zaměstnanosti</t>
  </si>
  <si>
    <t>A.3.1 Podpora sociálního podnikání</t>
  </si>
  <si>
    <t>A.3.2 Budování komunitních center</t>
  </si>
  <si>
    <t>A.3.3 Zlepšování nabídky služeb pro rodiny a seniory</t>
  </si>
  <si>
    <t>A.3.4 Podpora dostupnosti služeb znevýhodněným občanům (bezbariérové přístupy, blind friendly internetové stránky, zajištění tlumočení do českého znakového jazyka apod.)</t>
  </si>
  <si>
    <t>A.3.5 Podpora rovných příležitostí znevýhodněných skupin, včetně rovnosti žen a mužů, např. alternativních pracovních úvazků</t>
  </si>
  <si>
    <t>A.3.6 Integrace příslušníků romské menšiny</t>
  </si>
  <si>
    <t>A.3.7 Integrace cizinců</t>
  </si>
  <si>
    <t>A.4.1 Pořádání kulturních a sportovních akcí</t>
  </si>
  <si>
    <t>A.4.2 Podpora činnosti a infrastruktury subjektů působících v oblasti kultury, včetně organizací zřizovaných Olomouckým krajem</t>
  </si>
  <si>
    <t>A.4.3 Zahraniční spolupráce v oblasti kultury</t>
  </si>
  <si>
    <t>A.4.4 Podpora obnovy a rozvoje sportovišť</t>
  </si>
  <si>
    <t>A.4.5 Podpora dobudování špičkových sportovních areálů pro pořádání vrcholných republikových i mezinárodních akcí</t>
  </si>
  <si>
    <t>A.4.6 Podpora mládežnického, výkonnostního i vrcholového sportu</t>
  </si>
  <si>
    <t>A.4.7 Modernizace tělocvičen</t>
  </si>
  <si>
    <t>A.4.8 Využití školských areálů pro volnočasové aktivity občanů</t>
  </si>
  <si>
    <t>A.5.1 Propagace a podpora významných kulturních a společenských akcí v Olomouckém kraji</t>
  </si>
  <si>
    <t>A.5.2 Podpora činnosti kulturních institucí</t>
  </si>
  <si>
    <t>A.5.3 Podpora činnosti knihoven</t>
  </si>
  <si>
    <t>A.5.4 Rozvoj muzeí a jejich aktivit, zejména s jejich přesahem do oblasti kultury, vzdělávání a cestovního ruchu</t>
  </si>
  <si>
    <t>A.5.5 Zajištění prostor pro uskladnění muzejních sbírek, archeologických nálezů, knihovních fondů a dalších cenných předmětů</t>
  </si>
  <si>
    <t>A.5.6 Podpora obnovy kulturních památek a drobné architektury místního významu</t>
  </si>
  <si>
    <t>A.5.7 Uchování a dokumentace projevů tradiční lidové kultury</t>
  </si>
  <si>
    <t>A.5.8 Podpora kulturní spolupráce v rámci ČR i se zahraničím</t>
  </si>
  <si>
    <t>B.1.1 Podpora Center vysoce specializované péče</t>
  </si>
  <si>
    <t>B.1.2 Rozvoj návazné péče s ohledem na potřeby regionu</t>
  </si>
  <si>
    <t>B.1.3 Modernizace psychiatrické péče a její deinstitucionalizace</t>
  </si>
  <si>
    <t>B.1.4 Rozvoj následné a dlouhodobé lůžkové péče</t>
  </si>
  <si>
    <t>B.1.5 Rozvoj lázeňské péče</t>
  </si>
  <si>
    <t>B.1.6 Podpora zdravotní péče ve vlastním sociálním prostředí pacienta</t>
  </si>
  <si>
    <t>B.1.7 Zkvalitňování zdravotní péče o zdravotně znevýhodněné občany (včetně dětí)</t>
  </si>
  <si>
    <t>B.1.8 Podpora vzdělávání zdravotnických pracovníků</t>
  </si>
  <si>
    <t>B.1.9 Podpora zdravotně-preventivních programů</t>
  </si>
  <si>
    <t>B.1.10 Podpora protidrogové prevence</t>
  </si>
  <si>
    <t>B.1.11 Podpora dobrovolnických aktivit v oblasti zdravotnictví</t>
  </si>
  <si>
    <t>B.1.12 Podpora Fakultní nemocnice Olomouc jako klíčového poskytovatele lůžkové péče s ohledem na její roli centra vzdělávání zdravotnického personálu</t>
  </si>
  <si>
    <t>B.1.13 Posilování kvality a dostupnosti zdravotnické záchranné služby</t>
  </si>
  <si>
    <t>B.1.14 Podpora odborných léčebných ústavů a dětských center</t>
  </si>
  <si>
    <t>B.1.15 Podpora dalších poskytovatelů zdravotních služeb</t>
  </si>
  <si>
    <t>B.2.1 Podpora procesu plánování sociálních služeb</t>
  </si>
  <si>
    <t>B.2.2 Dotační řízení pro poskytovatele sociálních služeb</t>
  </si>
  <si>
    <t>B.2.3 Transformace pobytových sociálních služeb</t>
  </si>
  <si>
    <t>B.2.4 Humanizace zařízení sociálních služeb</t>
  </si>
  <si>
    <t>B.2.5 Zajištění dostupnosti sociálních služeb</t>
  </si>
  <si>
    <t>B.2.6 Posílení kapacit sociálních služeb pro osoby s duševním onemocněním</t>
  </si>
  <si>
    <t>B.2.7 Adaptace pobytových sociálních služeb pro seniory v závislosti na vzrůstající potřebě specializované péče</t>
  </si>
  <si>
    <t>B.2.8 Podpora terénních a ambulantních sociálních služeb</t>
  </si>
  <si>
    <t>B.2.9 Zvyšování kvalifikace pracovníků poskytujících sociální služby, včetně výměny zkušeností se zahraničím</t>
  </si>
  <si>
    <t>B.2.10 Podpora dobrovolnických aktivit v sociální oblasti</t>
  </si>
  <si>
    <t>B.2.11 Podpora informovanosti v oblasti sociálních služeb</t>
  </si>
  <si>
    <t>B.2.12 Podpora supervize v sociálních službách</t>
  </si>
  <si>
    <t>B.3.1 Podpora sociálních služeb a dalších činností v sociálně vyloučených lokalitách</t>
  </si>
  <si>
    <t>B.3.2 Poradenství pro sociálně vyloučené a sociálním vyloučením ohrožené osoby</t>
  </si>
  <si>
    <t>B.3.3 Prevence sociálně-patologických jevů a kriminality</t>
  </si>
  <si>
    <t>B.4.1 Podpora budování sociálního bydlení v obcích</t>
  </si>
  <si>
    <t>B.4.2 Obnova zanedbaného bytového / domovního fondu</t>
  </si>
  <si>
    <t>B.4.3 Rekonstrukce a revitalizace veřejných prostranství</t>
  </si>
  <si>
    <t>B.4.4 Podpora spolkové činnosti</t>
  </si>
  <si>
    <t>B.4.5 Budování zázemí pro spolkovou činnost</t>
  </si>
  <si>
    <t>C.1.1 Podpora vzniku nových firem</t>
  </si>
  <si>
    <t>C.1.2 Podpora přípravy průmyslových zón a lokalit pro investice</t>
  </si>
  <si>
    <t>C.1.3 Regionální marketing a propagace regionu</t>
  </si>
  <si>
    <t>C.1.4 Péče o nové i stávající investory</t>
  </si>
  <si>
    <t>C.1.5 Podpora revitalizace brownfields</t>
  </si>
  <si>
    <t>C.1.6 Podpora výstavby a modernizace podnikatelské infrastruktury, zejména s ohledem na snížení dopadů podnikání na životní prostředí</t>
  </si>
  <si>
    <t>C.1.7 Podpora vytváření a rozvoje územně koncentrovaných odvětvových nebo oborových seskupení, včetně jejich spolupráce s veřejnou správou</t>
  </si>
  <si>
    <t>C.1.8 Podpora využívání informačních a komunikačních technologií a dobudování potřebné infrastruktury</t>
  </si>
  <si>
    <t>C.1.9 Usnadnění přístupu podnikatelů k financím (finanční nástroje na podporu podnikání, mikroúvěry v rámci přeshraniční spolupráce apod.)</t>
  </si>
  <si>
    <t>C.1.10 Podpora marketingových aktivit a vytváření nových odbytišť pro podnikatele (zahraniční mise, kulaté stoly s podnikateli, návštěvy zástupců jiných států apod.)</t>
  </si>
  <si>
    <t>C.1.11 Vzdělávání a poradenství pro podnikatele</t>
  </si>
  <si>
    <t>C.1.12 Podpora regionálních značek</t>
  </si>
  <si>
    <t>C.1.13 Spolupráce veřejné správy a zájmových podnikatelských organizací</t>
  </si>
  <si>
    <t>C.2.1 Naplňování regionální inovační strategie.</t>
  </si>
  <si>
    <t>C.2.2 Naplňování Strategie inteligentní specializace ČR.</t>
  </si>
  <si>
    <t>C.2.3 Podpora spolupráce mezi firmami, výzkumnými institucemi a vysokými školami</t>
  </si>
  <si>
    <t>C.2.4 Podpora vzniku, rozvoje a provozu center výzkumu, vývoje a inovací, podnikatelských inkubátorů a vědecko-technických parků</t>
  </si>
  <si>
    <t>C.2.5 Podpora informovanosti podnikatelů o možnostech zavádění inovací</t>
  </si>
  <si>
    <t>C.2.6 Zavádění nových technologií</t>
  </si>
  <si>
    <t>C.2.7 Podpora zapojování do mezinárodních výzkumných, inovačních a technologických platforem</t>
  </si>
  <si>
    <t>C.3.1 Rozvoj turistických cílů ve vazbě na potenciál a hlavní produkty destinace</t>
  </si>
  <si>
    <t>C.3.2 Rozvoj a zvyšování kvality turistické infrastruktury a služeb</t>
  </si>
  <si>
    <t>C.3.3 Budování a revitalizace komplexních středisek cestovního ruchu</t>
  </si>
  <si>
    <t>C.3.4 Vývoj a zkvalitnění nabídky konkurenceschopných témat a produktů destinace</t>
  </si>
  <si>
    <t>C.3.5 Realizace efektivních marketingových aktivit, podpora prodeje a prodej produktů</t>
  </si>
  <si>
    <t>C.3.6 Tvorba koncepcí a strategií, zajištění marketingových informací</t>
  </si>
  <si>
    <t>C.3.7 Rozvoj destinačního řízení na území destinace, spolupráce, síťování</t>
  </si>
  <si>
    <t>C.3.8 Rozvoj kvality lidských zdrojů, podpora vzdělávání pracovníků v cestovním ruchu</t>
  </si>
  <si>
    <t>C.3.9 Podpora zvyšování kvality a standardizace služeb</t>
  </si>
  <si>
    <t>C.3.10 Zkvalitnění spolupráce vně destinace, členství v organizacích, přeshraniční spolupráce</t>
  </si>
  <si>
    <t>C.3.11 Podpora činnosti organizací a aktivit s pozitivním vlivem na cestovní ruch</t>
  </si>
  <si>
    <t>D.1.1 Budování sítě dálnic, rychlostních silnic a silnic I. třídy</t>
  </si>
  <si>
    <t>D.1.2 Rekonstrukce a modernizace ostatní silniční sítě</t>
  </si>
  <si>
    <t>D.1.3 Napojování rozvojových průmyslových areálů a objektů na přilehlou silniční síť</t>
  </si>
  <si>
    <t>D.1.4 Výstavba, rekonstrukce a opravy místních komunikací</t>
  </si>
  <si>
    <t>D.1.5 Opatření ke zvyšování bezpečnosti silničního provozu</t>
  </si>
  <si>
    <t>D.1.6 Opatření ke snižování vlivů silniční dopravy na životní prostředí a veřejné zdraví</t>
  </si>
  <si>
    <t>D.1.7 Budování infrastruktury pro dopravu v klidu</t>
  </si>
  <si>
    <t>D.2.1 Rekonstrukce železničních stanic a zastávek</t>
  </si>
  <si>
    <t>D.2.2 Modernizace a elektrifikace regionálních železničních tratí</t>
  </si>
  <si>
    <t>D.2.3 Zajištění interoperability železniční infrastruktury</t>
  </si>
  <si>
    <t>D.2.4 Podpora terminálů pro kombinovanou přepravu</t>
  </si>
  <si>
    <t>D.3.1 Rozvoj  integrovaného dopravního systému</t>
  </si>
  <si>
    <t>D.3.2 Výstavba a modernizace dopravních terminálů</t>
  </si>
  <si>
    <t>D.3.3 Budování systémů dopravní telematiky (příprava regionální čipové karty, příprava informačních a dopravně telematických systémů)</t>
  </si>
  <si>
    <t>D.3.4 Zkvalitnění a ekologizace dopravních prostředků veřejné dopravy</t>
  </si>
  <si>
    <t>D.4.1 Budování cyklostezek a další cyklistické infrastruktury</t>
  </si>
  <si>
    <t>D.4.2 Změny organizace dopravy měst a obcí</t>
  </si>
  <si>
    <t>D.4.3 Budování infrastruktury pro dopravu v klidu</t>
  </si>
  <si>
    <t>D.4.4 Výstavba, rekonstrukce a opravy chodníků</t>
  </si>
  <si>
    <t>D.4.5 Rozvoj bezbariérovosti</t>
  </si>
  <si>
    <t>D.4.6 Opatření ke zvyšování bezpečnosti chodců a cyklistů</t>
  </si>
  <si>
    <t>E.1.1 Snižování emisí ze stacionárních zdrojů znečištění</t>
  </si>
  <si>
    <t>E.1.2 Snižování emisí z mobilních zdrojů znečištění</t>
  </si>
  <si>
    <t>E.1.3 Snižování dopadů individuální automobilové dopravy</t>
  </si>
  <si>
    <t>E.1.4 Budování a obnova vodovodů</t>
  </si>
  <si>
    <t>E.1.5 Výstavba a rekonstrukce kanalizací napojených na čistírny odpadních vod</t>
  </si>
  <si>
    <t>E.1.6 Výstavba, modernizace a intenzifikace čistíren odpadních vod</t>
  </si>
  <si>
    <t>E.1.7 Odstraňování ekologických zátěží</t>
  </si>
  <si>
    <t>E.1.8 Protihluková opatření</t>
  </si>
  <si>
    <t>E.1.9 Zvyšování odolnosti a bezpečnosti území vůči mimořádným událostem a krizovým situacím</t>
  </si>
  <si>
    <t>E.2.1 Podpora omezování vzniku odpadů</t>
  </si>
  <si>
    <t>E.2.2 Podpora třídění odpadů za účelem recyklace</t>
  </si>
  <si>
    <t>E.2.3 Podpora energetického a materiálového využití odpadů</t>
  </si>
  <si>
    <t>E.2.4 Podpora spolupráce při nakládání s odpady</t>
  </si>
  <si>
    <t>E.2.5 Podpora komunitních kompostáren</t>
  </si>
  <si>
    <t>E.2.6 Omezování skládkování v souladu s národní legislativou</t>
  </si>
  <si>
    <t>E.3.1 Zateplování a snižování energetické náročnosti veřejných budov</t>
  </si>
  <si>
    <t>E.3.2 Snižování energetické náročnosti bytového fondu</t>
  </si>
  <si>
    <t>E.3.3 Zkvalitňování energetického managementu</t>
  </si>
  <si>
    <t>E.3.4 Podpora využívání obnovitelných zdrojů energie</t>
  </si>
  <si>
    <t>E.4.1 Výstavba protipovodňových opatření</t>
  </si>
  <si>
    <t>E.4.2 Realizace protierozních opatření a budování ÚSES</t>
  </si>
  <si>
    <t>E.4.3 Výsadba krajinné zeleně</t>
  </si>
  <si>
    <t>E.4.4 Realizace agroenvironmentálních opatření</t>
  </si>
  <si>
    <t>E.4.5 Uplatňování ekologicky šetrných a tradičních způsobů zemědělského hospodaření</t>
  </si>
  <si>
    <t>E.4.6 Realizace komplexních pozemkových úprav</t>
  </si>
  <si>
    <t>E.4.7 Zájmová činnost přispívající k zachování různorodosti přírody a ochrany krajiny</t>
  </si>
  <si>
    <t>E.5.1 Prevence / omezení činností  zhoršujících stav krajiny, krajinných prvků a krajinného rázu a krajinotvorná a revitalizační opatření</t>
  </si>
  <si>
    <t>E.5.2 Podpora používání k přírodě šetřených technologií pro údržbu krajiny a lesů</t>
  </si>
  <si>
    <t>E.5.3 Realizace plánů péče ve zvláště chráněných územích</t>
  </si>
  <si>
    <t>E.5.4 Realizace programů péče pro chráněné druhy rostlin a živočichů</t>
  </si>
  <si>
    <t>E.5.5 Podpora obnovy lesních porostů</t>
  </si>
  <si>
    <t>F.1.1 Informační aktivity</t>
  </si>
  <si>
    <t>F.1.2 Využívání informačních a komunikačních technologií</t>
  </si>
  <si>
    <t>F.1.3 Rozvoj eGovernmentu</t>
  </si>
  <si>
    <t>F.1.4 Rozvoj lidských zdrojů</t>
  </si>
  <si>
    <t>F.1.5 Řízení kvality</t>
  </si>
  <si>
    <t>F.2.1 Zpracování programů rozvoje obcí</t>
  </si>
  <si>
    <t>F.2.2 Zpracování strategií svazků obcí, MAS a městských aglomerací</t>
  </si>
  <si>
    <t>F.2.3 Zpracování krajských koncepcí</t>
  </si>
  <si>
    <t>F.2.4 Podpora provázání dokumentů na jednotlivých prostorových úrovních</t>
  </si>
  <si>
    <t>F.2.5 Spolupráce s orgány státní správy při naplňování národních strategií</t>
  </si>
  <si>
    <t>F.2.7 Tvorba územních plánů, regulačních plánů a územních studií</t>
  </si>
  <si>
    <t>F.3.1 Podpora činnosti svazků obcí a MAS</t>
  </si>
  <si>
    <t>F.3.2 Podpora setkávání aktérů rozvoje</t>
  </si>
  <si>
    <t>F.3.3 Vzájemná komunikace partnerů / aktérů v území</t>
  </si>
  <si>
    <t>F.3.4 Komunikace kraje s aktéry rozvoje</t>
  </si>
  <si>
    <t>F.3.5 Rozvoj spolupráce v rámci ČR</t>
  </si>
  <si>
    <t>F.3.6 Optimalizace spolupráce se zahraničními subjekty</t>
  </si>
  <si>
    <t>F.3.7 Posilování přeshraniční spolupráce</t>
  </si>
  <si>
    <t>F.4.1 Spolupráce složek IZS a posilování společných postupů</t>
  </si>
  <si>
    <t>F.4.2 Spolupráce a koordinace IZS, veřejné správy a dalších subjektů</t>
  </si>
  <si>
    <t>F.4.3 Spolupráce IZS za hranicemi kraje, včetně spolupráce s polskými partnery</t>
  </si>
  <si>
    <t>F.4.4 Podpora rozvoje vybavení složek IZS pro řešení společných zásahů</t>
  </si>
  <si>
    <t>F.4.5 Podpora výstavby a revitalizace objektů pro činnost složek IZS</t>
  </si>
  <si>
    <t>F.4.6 Podpora činnosti jednotek sborů dobrovolných hasičů</t>
  </si>
  <si>
    <t>F.4.7 Rozvoj systému varování a informování obyvatelstva</t>
  </si>
  <si>
    <t>F.4.8 Rozvoj informačních a komunikačních technologií v krizovém řízení</t>
  </si>
  <si>
    <t>F.4.9 Podpora připravenosti obyvatelstva na řešení mimořádných událostí a krizových situací</t>
  </si>
  <si>
    <t>F.4.10 Výstavba, rekonstrukce, oprava veřejného rozhlasu</t>
  </si>
  <si>
    <t>F.2.6 Metodická a informační podpora práce se strategickými dokumenty.</t>
  </si>
  <si>
    <t>Realizátor</t>
  </si>
  <si>
    <t>Název činnosti</t>
  </si>
  <si>
    <t>Popis činnosti</t>
  </si>
  <si>
    <t>Priorita</t>
  </si>
  <si>
    <t>Hodnocení plnění PRÚOK 2015</t>
  </si>
  <si>
    <t>Celkové náklady v roce 2015 (v tis. Kč)</t>
  </si>
  <si>
    <t>Období realizace</t>
  </si>
  <si>
    <t>A.2 Podpora zaměstnanosti</t>
  </si>
  <si>
    <t>A.3 Podpora rovných příležitostí a prorodinných aktivit</t>
  </si>
  <si>
    <t>A.5 Péče o kulturní dědictví</t>
  </si>
  <si>
    <t>B.1 Optimalizace systému zajišťování zdravotní péče</t>
  </si>
  <si>
    <t>B.2 Zkvalitňování a rozvoj sítě sociálních služeb</t>
  </si>
  <si>
    <t>B.3 Zmírňování sociálního vyloučení</t>
  </si>
  <si>
    <t>B.4 Podpora dalších veřejných služeb</t>
  </si>
  <si>
    <t>C.1 Zlepšování podmínek pro podnikání</t>
  </si>
  <si>
    <t>C.2 Podpora znalostní ekonomiky</t>
  </si>
  <si>
    <t>C.3 Rozvoj cestovního ruchu</t>
  </si>
  <si>
    <t>D.1 Dobudování a modernizace silniční infrastruktury</t>
  </si>
  <si>
    <t>D.2 Modernizace železničních tratí</t>
  </si>
  <si>
    <t>D.3 Zkvalitnění dopravní obslužnosti území</t>
  </si>
  <si>
    <t>D.4 Zlepšování podmínek pro nemotorovou dopravu</t>
  </si>
  <si>
    <t>E.1 Snižování dopadů lidské činnosti na životní prostředí</t>
  </si>
  <si>
    <t>E.2 Zefektivnění odpadového hospodářství</t>
  </si>
  <si>
    <t>E.3 Dosažení energetických úspor</t>
  </si>
  <si>
    <t>E.4 Zlepšování ekologické stability krajiny</t>
  </si>
  <si>
    <t>E.5 Ochrana přírody a krajinného rázu</t>
  </si>
  <si>
    <t>F.2 Plánování a řízení rozvoje</t>
  </si>
  <si>
    <t>F.3 Rozvojová spolupráce</t>
  </si>
  <si>
    <t>A.1 Opt. systému škol a zvyšování kvality vzdělávání</t>
  </si>
  <si>
    <t>A.4 Zlep. podmínek pro kult., sportovní a volnočasové aktivity</t>
  </si>
  <si>
    <t>F.1 Efektivní fungování KÚOK a PO</t>
  </si>
  <si>
    <t>F.4 Rozvoj krizového řízení a integ. záchranného systému</t>
  </si>
  <si>
    <t>SPŠ elektrotechnická, Mohelnice - Rekonstrukce venkovní kanalizace</t>
  </si>
  <si>
    <t>OVZI/OŠMT</t>
  </si>
  <si>
    <t>IP. Rekonstrukce venkovní kanalizace SPŠE Mohelnice</t>
  </si>
  <si>
    <t>2015-2016</t>
  </si>
  <si>
    <t>Rozpočet OK</t>
  </si>
  <si>
    <t>SŠT a zemědělská, Mohelnice - Rekonstrukce tělocvičny</t>
  </si>
  <si>
    <t>IP. Rekonstrukce tělocvičny - Střední škola technická a zemědělská, Mohelnice</t>
  </si>
  <si>
    <t>VOŠ a SPŠ elektrotechnická Olomouc - Školní tělocvična</t>
  </si>
  <si>
    <t>IP. VOŠ a SPŠ elektrotechnická Olomouc - Školní tělocvična přeložka parovodu</t>
  </si>
  <si>
    <t>ZŠ Šternberk -  Kanalizační přípojka</t>
  </si>
  <si>
    <t>IP. Kanalizační přípojka - Základní škola, Šternberk</t>
  </si>
  <si>
    <t>IP. Podlaha tělocvičny vyššího gymnázia - Gymnázium Jeseník</t>
  </si>
  <si>
    <t>Gymnázium Jeseník - Podlaha tělocvičny</t>
  </si>
  <si>
    <t>OU a Praktická škola, Lipová - lázně - Plynová kotelna</t>
  </si>
  <si>
    <t>IP. Instalace nové plynové kotelny - Odborné učiliště a Praktická škola, Lipová</t>
  </si>
  <si>
    <t>IP. Odvlhčení zdi - Základní škola Jeseník, pracoviště Rudná</t>
  </si>
  <si>
    <t>ZŠ Jeseník -  Odstranění vlhkosti zdiva</t>
  </si>
  <si>
    <t xml:space="preserve">ZŠ Uničov - Sociální zařízení </t>
  </si>
  <si>
    <t>IP. Rekonstrukce sociálního zařízení - Základní škola Uničov</t>
  </si>
  <si>
    <t xml:space="preserve">SŠ, ZŠ a MŠ prof. V. Vejdovského Olomouc </t>
  </si>
  <si>
    <t>IP. Rekonstrukce kotelny, stavební úpravy pro potřeby MŠ - SŠ, ZŠ a MŠ prof. V. Vejdovského Olomouc</t>
  </si>
  <si>
    <t>SŠ zemědělská a zahradnická Olomouc - kotelna</t>
  </si>
  <si>
    <t>IP. Rekonstrukce plynové kotelny - SŠ zemědělská a zahradnická Olomouc, pracoviště Křelov</t>
  </si>
  <si>
    <t>PO v oblasti školství - opravy</t>
  </si>
  <si>
    <t>Počet podpořených činností</t>
  </si>
  <si>
    <t>IP. Opravy (nad 500 tis. Kč) nemovitostí užívaných PO v oblasti školství</t>
  </si>
  <si>
    <t>Domov seniorů FRANTIŠEK Náměšť na Hané - přístavba pavilonu</t>
  </si>
  <si>
    <t>IP. Přístavba pavilonu - Domov seniorů FRANTIŠEK Náměšť na Hané - 1. etapa - 3. NP. přístavby pavilonu hrubá stavbs, vč. technické instalace, omítek a hrubé podlahy, osazena okna</t>
  </si>
  <si>
    <t>OVZI/OSV</t>
  </si>
  <si>
    <t>IP. Rekonstrukce kuchyně - Domov důchodců Prostějov</t>
  </si>
  <si>
    <t>DS Tovačov - požární signalizace</t>
  </si>
  <si>
    <t>IP. Požární zabezpečení dřevostavby - Domov důchodců Červenka, pracoviště Litovel a Červenka</t>
  </si>
  <si>
    <t>IP. Rozšíření elektronické požární signalizace - Domov pro seniory Tovačov</t>
  </si>
  <si>
    <t>DS Radkova Lhota - úpravy</t>
  </si>
  <si>
    <t>IP. Domov pro seniory Radkova Lhota - Výtah staré budovy, klimatizace serverovny, úprava čističky odpadních vod</t>
  </si>
  <si>
    <t>IP. Rekonstrukce šatny a sociálního zázemí - Domov důchodců Hrubá Voda</t>
  </si>
  <si>
    <t>CSS Prostějov - Pozemní komunikace</t>
  </si>
  <si>
    <t>IP. Rekonstrukce pozemní komunikace a veřejného osvětlení - Centrum sociálních služeb Prostějov</t>
  </si>
  <si>
    <t>IP. Zateplení 1. PP - Penzion pro důchodce Loštice</t>
  </si>
  <si>
    <t>PO v oblasti soc. služeb - opravy</t>
  </si>
  <si>
    <t>IP. Opravy (nad 500 tis. Kč) nemovitostí užívaných PO v oblasti sociálních služeb</t>
  </si>
  <si>
    <t>Zámek Čechy pod Kosířem</t>
  </si>
  <si>
    <t>IP. Kanalizace v zámeckém parku, parkoviště, rekonstrukce a využití objektů</t>
  </si>
  <si>
    <t>PO v oblasti kultury - opravy</t>
  </si>
  <si>
    <t>IP. Opravy (nad 500 tis. Kč) nemovitostí užívaných PO v oblasti kultury</t>
  </si>
  <si>
    <t>OVZI/OKPP</t>
  </si>
  <si>
    <t>III/44814 - Luběnice</t>
  </si>
  <si>
    <t>IP. Silnice III/44814 - Protihluková opatření v obci Luběnice</t>
  </si>
  <si>
    <t>III/44621 - Pňovice</t>
  </si>
  <si>
    <t>III/44429 - Šternberk</t>
  </si>
  <si>
    <t>III/4537 Bernartice- Buková</t>
  </si>
  <si>
    <t>III/43510 - Blatec</t>
  </si>
  <si>
    <t>III/37354, III/36618 - Horní Štěpánov</t>
  </si>
  <si>
    <t>IP. III/44621 - Pňovice - průtah, silnice III. třídy</t>
  </si>
  <si>
    <t>IP. III/44429 - Šternberk Hvězdné údolí, I. Etapa, 1. stavba</t>
  </si>
  <si>
    <t>Délka nových a zrekonstruovaných silnic II. a III. třídy</t>
  </si>
  <si>
    <t>OVZI/ODSH</t>
  </si>
  <si>
    <t>ZZS OK, výjezdové stanoviště Šternberk</t>
  </si>
  <si>
    <t>IP. Zdravotnická záchranná služba OK, výjezdové stanoviště Šternberk - kotelna, přípojka, kanalizace</t>
  </si>
  <si>
    <t>DCP Šumperk - rekonstrukce</t>
  </si>
  <si>
    <t>SMN a.s. - o.z. Nemocnice Prostějov - LDN - ochozy</t>
  </si>
  <si>
    <t>Rozpočet SMN a. s.</t>
  </si>
  <si>
    <t>SMN a.s. - Prostějov - Parkoviště</t>
  </si>
  <si>
    <t>IP. SMN a.s. - o.z. Nemocnice Prostějov - Parkoviště v areálu nemocnice</t>
  </si>
  <si>
    <t>SMN a.s. - Šternberk - Rekonstrukce porodnice</t>
  </si>
  <si>
    <t>IP. SMN a.s. - o.z. Nemocnice Šternberk - Rekonstrukce porodnice</t>
  </si>
  <si>
    <t>SMN a.s. - Přerov - Odstavné plochy</t>
  </si>
  <si>
    <t>SMN a.s. - Prostějov - Rekonstrukce rehabilitace</t>
  </si>
  <si>
    <t>SMN a.s. - Prostějov - Rekonstrukce topného kanálu</t>
  </si>
  <si>
    <t>SMN a.s. - Přerov - Stavební úpravy návazné na projekt "modernizace pavilonu RDG"</t>
  </si>
  <si>
    <t>IP. SMN a.s. - o.z. Nemocnice Přerov - Stavební úpravy budov HTO a interny v souvislosti s realizací projektu "modernizace pavilonu RDG"</t>
  </si>
  <si>
    <t>SMN a.s. - Šternberk - Gynekologie</t>
  </si>
  <si>
    <t>SMN a.s. - Přerov - Magnetická rezonance</t>
  </si>
  <si>
    <t>SMN a.s. - Přerov - přístřešky</t>
  </si>
  <si>
    <t>SMN a.s. - Přerov - stavební úpravy pro CT</t>
  </si>
  <si>
    <t>OVZI/OZ</t>
  </si>
  <si>
    <t>IP. III/4537 Bernartice- Buková - oprava silnice</t>
  </si>
  <si>
    <t>IP. Rekonstrukce kuchyně - Domov důchodců Šumperk - projektová dokumentace, realizace proběhne v roce 2016</t>
  </si>
  <si>
    <t>Soutěž "Výrobek  Olomouckého kraje"</t>
  </si>
  <si>
    <t>OŽPZ</t>
  </si>
  <si>
    <t>NIP. Prezentace a propagace potravinářských výrobků vyrobených na území Olomouckého kraje. Výrobky oceněné v soutěži o nejlepší regionální potravinářský produkt "Výrobek Olomouckého kraje"</t>
  </si>
  <si>
    <t>2015+</t>
  </si>
  <si>
    <t xml:space="preserve">Příspěvky na hospodaření v lesích </t>
  </si>
  <si>
    <t>NIP. Poskytování finančních příspěvků na hospodaření v lesích (obnova, zajištění a výchova lesních porostů)</t>
  </si>
  <si>
    <t>Počet hektarů podpořených akcí obnovy a výchovy lesních porostů</t>
  </si>
  <si>
    <t>Programu podpory včelařům</t>
  </si>
  <si>
    <t>NIP. Programu podpory začínajícím a evidovaným včelařům je určen na nákup  včelařského vybavení a včelstev</t>
  </si>
  <si>
    <t>Zpracování plánů péče o zvláště chráněná území</t>
  </si>
  <si>
    <t>NIP. Zpracování plánů péče o zvláště chráněná území</t>
  </si>
  <si>
    <t xml:space="preserve">Zajišťování péče o zvláště chráněná území </t>
  </si>
  <si>
    <t>NIP. Zajištění péče o zvláště chráněné území v souladu se schválenými plány péče</t>
  </si>
  <si>
    <t xml:space="preserve">1. Aktualizace plánů dílčích povodí řeky Moravy, Odry a Dyje                                                                                                                           2. Příspěvek na  financování nákladů na provoz srážecích stanic na přítocích do VN Plumlov  </t>
  </si>
  <si>
    <t xml:space="preserve">NIP. Plány dílčích povodí pořizují správci povodí podle své působnosti ve spolupráci s příslušnými krajskými úřady a ve spolupráci s ústředními vodoprávními úřady.                                                                                                                                                                 Příspěvek firmě Povodí Moravy, s.p. na  financování nákladů na provoz srážecích stanic na přítocích do VN Plumlov  </t>
  </si>
  <si>
    <t>Fond na podporu výstavby a obnovy vodohospodářské infrastruktury</t>
  </si>
  <si>
    <t>IP. Podpora výstavby a obnovy vodohospodářské infrastruktury</t>
  </si>
  <si>
    <t>Počet přiznaných podpor</t>
  </si>
  <si>
    <t>Projekt "Intenzifikace odděleného sběru a zajištění využití komunálního odpadu včetně jeho obalové složky"</t>
  </si>
  <si>
    <t>NIP. Spoluúčast Olomouckého kraje na realizaci projektu, který se zaměřuje na zakoupení sběrových nádob a jejich distribucí obcím, informační kampaně o třídění  a recyklaci komunálních odpadů</t>
  </si>
  <si>
    <t>Plán odpadového hospodářství</t>
  </si>
  <si>
    <t>NIP. Zpracování nového Plánu odpadového hospodářství Olomouckého kraje</t>
  </si>
  <si>
    <t>Krajský standardizovaný projekt ZZS Olomouckého kraje</t>
  </si>
  <si>
    <t>OSR/OZ</t>
  </si>
  <si>
    <t>IP. Vybavení Zdravotnické záchranné služby Olomouckého kraje moderními technologiemi a její datové a telefonní propojení s novou společnou infrastrukturou IZS</t>
  </si>
  <si>
    <t>2011-2015</t>
  </si>
  <si>
    <t>IOP, Rozpočet OK</t>
  </si>
  <si>
    <t>Financování protidrogové prevence</t>
  </si>
  <si>
    <t>OZ</t>
  </si>
  <si>
    <t>NIP. Dotace na financování protidrogové prevence</t>
  </si>
  <si>
    <t>Počet podpořených služeb</t>
  </si>
  <si>
    <t xml:space="preserve">Počet podpořených osob </t>
  </si>
  <si>
    <t>ZDRAVÍ 2020</t>
  </si>
  <si>
    <t>Počet zúčastněných škol</t>
  </si>
  <si>
    <t>Počet zúčastněných žáků, studentů</t>
  </si>
  <si>
    <t>Počet zúčastněných učitelů</t>
  </si>
  <si>
    <t xml:space="preserve">Vzdělávání lékařů </t>
  </si>
  <si>
    <t>NIP. Příspěvek na financování vzdělávání zdravotnických pracovníků</t>
  </si>
  <si>
    <t>ARAK, o.p.s.</t>
  </si>
  <si>
    <t>NIP. Přímá podpora Významných akcí - Projekt Mandala</t>
  </si>
  <si>
    <t>Počet účastníků</t>
  </si>
  <si>
    <t>Rallye Rejvíz, o.s.</t>
  </si>
  <si>
    <t>NIP. Přímá podpora Významných akcí - Rallye Rejvíz - projekty: mezinárodní odborné metodické zaměstnávání posádek ZZS, Zlaté sluchátko, Helpíkův pohár</t>
  </si>
  <si>
    <t>Nemocnice Přerov-modernizace pavilonu radiodiagnostiky</t>
  </si>
  <si>
    <t>2014-2015</t>
  </si>
  <si>
    <t>ROP SM, Rozpočet OK</t>
  </si>
  <si>
    <t>Počet uživatelů majících prospěch
z podpořených zdravotních
zařízení</t>
  </si>
  <si>
    <t>Plocha regenerovaných a
revitalizovaných objektů pro
zdravotní péči (města) v m2</t>
  </si>
  <si>
    <t>Komplexní program modernizace geriatrického oddělení OLÚ Moravský Beroun</t>
  </si>
  <si>
    <t>Program švýcarsko-české spolupráce, Rozpočet OK</t>
  </si>
  <si>
    <t xml:space="preserve">IP. Vybudování nového výtahu v budově A (kojenecký ústav) pro postižené děti umístěné v nově vzniklém stacionáři, dále vybudování 2 místností v přístavbě a 2 místnosti na půdě. </t>
  </si>
  <si>
    <t>SMN a.s. - o.z. Nemocnice Prostějov - Rekonstrukce neurologie</t>
  </si>
  <si>
    <t>IP. Nová JIP,  projekt schválený MZČR "Iktové centrum"</t>
  </si>
  <si>
    <t>Zajištění služby výměny dat ZZ kraje se systémy IZS</t>
  </si>
  <si>
    <t xml:space="preserve">IP.Projekt řeší především zajištění služby výměny dat mezi informačními systémy ZZ krje a informačními systémy ZS. Vzniklá komunikační pltforma poskytuje podporu zpřístupnění dostupných informačních zdrojů, jejich sjednocení tak, by byly přístupné - v souladu s pravidly zajišťující bezpečnost dat - lékařům poskytujícím akutní a neodkladnou péči. </t>
  </si>
  <si>
    <t>Zdravotická záchranná služba Olomouckého kraje - Olomouc</t>
  </si>
  <si>
    <t>IP. Stupačky Aksamitova, Olomouc</t>
  </si>
  <si>
    <t>Zdravotická záchranná služba Olomouckého kraje - Šumperk</t>
  </si>
  <si>
    <t>IP. Podlahy a stěny garáže VZ Šumperk</t>
  </si>
  <si>
    <t>Dětské centrum Ostrůvek Přestavba budovy C</t>
  </si>
  <si>
    <t xml:space="preserve">IP. Přestavba budovy C (Dolní Hejčínská 35, Ol.) na zařízení rodinného typu </t>
  </si>
  <si>
    <t xml:space="preserve"> Odborný léčebný ústav Paseka Oprava soklu Pavilonu 1 Mor. Ber..</t>
  </si>
  <si>
    <t>Odborný léčebný ústav Paseka Rekonstrukce stávajícího výtahu na evakuační budovy C</t>
  </si>
  <si>
    <t>IP. Rekonstrukce stávajícího výtahu na evakuační budovy C</t>
  </si>
  <si>
    <t>Realizace energeticky úsporných opatření - Nemocnice Šternberk-budova gynekologie</t>
  </si>
  <si>
    <t>IP. Zateplování objektů, výměna oken a dalších energeticky úsporných opatření.</t>
  </si>
  <si>
    <t>OPŽP, Rozpočet OK</t>
  </si>
  <si>
    <t>IP. SMN a.s. - o.z. Nemocnice Prostějov - rekonstrukce havarijního stavu ochozů, pacienti nyní nemohou ochozy využívat.</t>
  </si>
  <si>
    <t>IP. SMN a.s. - o.z. Nemocnice Prostějov - ekonstrukce objektu centrální rehabilitace, lůžkové neurologie, požární řešení po kontrole HSZ</t>
  </si>
  <si>
    <t>IP. SMN a.s. - o.z. Nemocnice Prostějov - Rekonstrukce topného kanálu, energetická  úspora</t>
  </si>
  <si>
    <t>IP. SMN a.s. - o.z. Nemocnice Přerov - Staní vozidel před lékárnou, transfúzním střediskem a RDG (návaznost na projekt modernizace RDG)</t>
  </si>
  <si>
    <t>IP. SMN a.s. - o.z. Nemocnice Šternberk - Gynekologie - rekonstrukce rozvodů vody, koupelen, wc (návaznost na projekt energeticky úsporná opatření)</t>
  </si>
  <si>
    <t xml:space="preserve">NIP. ZDRAVÍ 2020 – Národní strategie ochrany a podpory zdraví a prevence nemocí, Finanční dar v rámci dlouhodobého projektu program Zdraví 2020 </t>
  </si>
  <si>
    <t>IP.  Oprava soklu Pavilonu 1 Moravský Beroun</t>
  </si>
  <si>
    <t>Příspěvek pro Oblastní spolek ČČK Olomouc</t>
  </si>
  <si>
    <t>Dotace na jednotky sborů dobrovolných hasičů</t>
  </si>
  <si>
    <t>Dotace z rozpočtu Olomouckého kraje pro hasiče (fyzické osoby) a na činnost, akce a projekty spolků a pobočných spolků hasičů</t>
  </si>
  <si>
    <t>OKŘ</t>
  </si>
  <si>
    <t>NIP. Dotace na rozvoj a zajištění činnosti jednotek sborů dobrovolných hasišů při obcích v Olomouckém kraji</t>
  </si>
  <si>
    <t>NIP. Příspěvky na činnost, akce aprojekty sdržení hasičů Olomouckého kraje</t>
  </si>
  <si>
    <t xml:space="preserve">Rozpočet OK </t>
  </si>
  <si>
    <t>Vzdělávací akce zaměstnanců KÚOK</t>
  </si>
  <si>
    <t>NIP. Realizace hromadných vzdělávacích akcí pro zaměstnance KÚOK (seminář Technické zhodnocení investičního majetku, Úprava dokumentů zpracovaných textovými editory, Správní řád v praxi orgánů životního prostředí, Nový kontrolní řád, Jak popsat výsledky kontroly nebo auditu, Protikorupční jednání, GINIS, Roční účetní závěrka a inventarizace za rok 2015 pro ÚSC a PO, Rozpočtová skladba)</t>
  </si>
  <si>
    <t>rozpočet OK</t>
  </si>
  <si>
    <t xml:space="preserve">Počet účastníků </t>
  </si>
  <si>
    <t>Jazykové vzdělávání zaměstnanců KÚOK</t>
  </si>
  <si>
    <t>NIP. Prohlubování jazykových znalostí zaměstnanců KÚOK (AJ, NJ)</t>
  </si>
  <si>
    <t xml:space="preserve">IP.  Hlavní podstatou je komplexní program modernizace I. a II. oddělení Pavilonu 1 na moderní geriatrická oddělení, uplatňující nejnovější metody léčby a přístupy k pacientům. </t>
  </si>
  <si>
    <t>2014-2016</t>
  </si>
  <si>
    <t>IP. Modernizace a změna dispozičního uspořádání vyšetřoven objektu RDG oddělení Nemocnice Přerov</t>
  </si>
  <si>
    <t>Realizace energeticky úsporných opatření - Domov důchodců Prostějov</t>
  </si>
  <si>
    <t>Úspora energie v GJ/rok</t>
  </si>
  <si>
    <t>Realizace energeticky úsporných opatření - SŠ sociální péče a služeb Zábřeh</t>
  </si>
  <si>
    <t>Realizace energeticky úsporných opatření - ZŠ a MŠ Hranice</t>
  </si>
  <si>
    <t>Realizace energeticky úsporných opatření - SOŠ obchodu a služeb Olomouc</t>
  </si>
  <si>
    <t>Realizace energeticky úsporných opatření - SŠ technická a obchodní Olomouc</t>
  </si>
  <si>
    <t>Realizace energeticky úsporných opatření - SOŠ a SOU Šumperk, Gen. Krátkého 30</t>
  </si>
  <si>
    <t>Realizace energeticky úsporných opatření - Slovanské gymnázium Olomouc - Pasteurova</t>
  </si>
  <si>
    <t>Realizace energeticky úsporných opatření - SŠ Logistiky a chemie Olomouc</t>
  </si>
  <si>
    <t>Realizace energeticky úsporných opatření - SOŠ gastronomie a potravinářství Jeseník - tělocvična</t>
  </si>
  <si>
    <t>Realizace energeticky úsporných opatření - SOŠ a SOU strojírenské a stavební Jeseník - dílny</t>
  </si>
  <si>
    <t>Realizace energeticky úsporných opatření - Sociální služby pro seniory Olomouc II</t>
  </si>
  <si>
    <t>CSS Prostějov, rekonstrukce budovy 6F - zřízení odlehčovací služby a denního stacionáře</t>
  </si>
  <si>
    <t>Rekonstrukce pavilonu CSS Prostějov - zřízení residenčního zařízení pro chronicky nemocné Alzheimerovou chorobou</t>
  </si>
  <si>
    <t>SŠ polytechnická Olomouc - nástavba dílen</t>
  </si>
  <si>
    <t>SŠTZ Mohelnice - přístavba dílen</t>
  </si>
  <si>
    <t>Domov seniorů POHODA Chválkovice - Modernizace hlavní budovy - část A</t>
  </si>
  <si>
    <t>Domov seniorů POHODA Chválkovice - Modernizace hlavní budovy - část B a C</t>
  </si>
  <si>
    <t xml:space="preserve">Domov seniorů POHODA Chválkovice - Rekonstrukce budovy A </t>
  </si>
  <si>
    <t>IP. Jedná se o kompletní rekonstrukci budovy 6F v areálu CSS Prostějov a vytvoření zázemí pro poskytování sociální služby, chráněné bydlení, odlehčovací služba a denní stacionář.</t>
  </si>
  <si>
    <t>IP. Cílem projektu je kompletní rekonstrukce a přístavba  budovy 12H v areálu CSS Prostějov. Díky této investiční akci dojde k vytvoření zázemí pro poskytování sociální služby pro osoby trpící Alzheimerovou chorobou.</t>
  </si>
  <si>
    <t>IP. 2. etapa rekonstrukce zámku Čechy pod Kosířem - restaurování dřevěných prvků, dveří, podlah a výměnu oken v jižním křídle, zbudování podlahy, rekonstrukci přízemí jižního křídla budovy (topení, elektřina, sanace vlhkosti, podlahy včetně odvětrání), vybudování archeologického centra a výstavních prostor, dokončení opravy sociálního zařízení a zresturování výstavního mobiliáře, který byl původně na zámku v Čechách p.K., a který bude na zámku instalován v rámci vybudování nové zámecké expozice.</t>
  </si>
  <si>
    <t>IP. V rámci projektu dojde k přestavbě prostor dnes využívaných pro sociální službu chráněné bydlení na novou sociální službu domov pro seniory, včetně rekonstrukce sociálního zařízení.</t>
  </si>
  <si>
    <t>2012-2014</t>
  </si>
  <si>
    <t>Počet uživatelů mající prospěch z podpořených sociálních zařízení</t>
  </si>
  <si>
    <t>Počet uživatelů mající prospěch zpodpořených sociálních zařízení</t>
  </si>
  <si>
    <t>Vnitřní plocha nových a zrekonstruovaných zařízení využitých</t>
  </si>
  <si>
    <t>Počet uživatelů majících prospěch z podpořených vzdělávacích zařízení</t>
  </si>
  <si>
    <t>Počet nově vytvořených pracovních míst</t>
  </si>
  <si>
    <t>Počet zrekonstruovaných mostů</t>
  </si>
  <si>
    <t>II/449 Valšovský Žleb-Dlouhá Loučka</t>
  </si>
  <si>
    <t>IP. Rekonstrukce silnice</t>
  </si>
  <si>
    <t>ROP SM, rozpočet OK</t>
  </si>
  <si>
    <t>III/37354 Holubice - Hrochov</t>
  </si>
  <si>
    <t>IP. Předmětem projektu jsou stavební úpravy silnice III/37354.</t>
  </si>
  <si>
    <t>2013-2015</t>
  </si>
  <si>
    <t>II/433 a III/36711 Výšovice - průtah</t>
  </si>
  <si>
    <t>IP. Rekonstrukce silnice II/433 a III/36711 v průtahu obcí Výšovice.</t>
  </si>
  <si>
    <t>Silnice II/444 Uničov – Šternberk, intravilány obcí</t>
  </si>
  <si>
    <t>IP. Rekonstrukce silnice II/444 mezi městy Uničov a Šternberk v intravilánech dotčených obcí a přestavba křižovatky silnic II/444 a III/44624 v Uničově.</t>
  </si>
  <si>
    <t>Počet zrekonstruovaných křižovatek</t>
  </si>
  <si>
    <t>II/150 Dub nad Moravou - hranice okresu PV - rekonstrukce silnice</t>
  </si>
  <si>
    <t>IP. Rekonstrukce silnice II/150 v majetku Olomouckého kraje.</t>
  </si>
  <si>
    <t>III/44029 - Drahotuše - průtah</t>
  </si>
  <si>
    <t>IP. Rekonstrukce silnice III/44029 v průtahu obcí Drahotuše.</t>
  </si>
  <si>
    <t>III/43415 Radslavice - Grymov</t>
  </si>
  <si>
    <t>IP. Rekonstrukce silnice III/43415 v extravilánu od konce obce Radslavice po křižovatku se silnicí  III/43413.</t>
  </si>
  <si>
    <t>III/3679 Čechůvky - Kralice</t>
  </si>
  <si>
    <t>IP. Projekt řeší celkovou rekonstrukci komunikace v intravilánu i extravilánu silnice III/3679 .</t>
  </si>
  <si>
    <t>II/439 Ústí - průtah-hranice okr. Vsetín</t>
  </si>
  <si>
    <t>IP. Projekt řeší rekonstrukci v intravilánu a extravilánu silnice II/439 od křižovatky se silnicí II/438 po hranici okresu.</t>
  </si>
  <si>
    <t>III/44317 Velká Bystřice – okružní křižovatka</t>
  </si>
  <si>
    <t>IP. Výstavba okružní křižovatky před zástavbou v prostoru křižovatky ulic Olomoucká a ČSA ve Velké Bystřici</t>
  </si>
  <si>
    <t>II/446 Chomoutov – Pňovice, křižovatka silnic II/446 a III/44613</t>
  </si>
  <si>
    <t>IP. Přestavba stykové křižovatky silnice II/446 a III/44613</t>
  </si>
  <si>
    <t>III/36916 Šumperk - okružní křižovatka, ul. Temenická</t>
  </si>
  <si>
    <t>IP. Rekonstrukce části ulice Temenická v Šumperku a přestavba průsečné křižovatky na křižovatku okružní (ulice Temenická, Šumavská, Prievidzská)</t>
  </si>
  <si>
    <t>Podpora výstavby cyklostezek</t>
  </si>
  <si>
    <t>ODSH</t>
  </si>
  <si>
    <t>IP. Příspěvek obcím a svazkům obcí na území Olomouckého kraje na podporu výstavby a oprav cyklostezek.</t>
  </si>
  <si>
    <t>Rozpočet OK,
rozpočet žadatelů</t>
  </si>
  <si>
    <t>Příspěvek na bezpečnostní prvky na silnicích</t>
  </si>
  <si>
    <t>IP. Příspěvek obcím a svazkům obcí na realizaci opatření pro zvýšení bezpečnosti dopravy v Olomouckém kraji na silnicích I., II. a III. třídy (výstavba zpomalovacích ostrůvků na vjezdech do obcí, středních dělících ostrůvků,  malých okružních křižovatek a pod.)</t>
  </si>
  <si>
    <t>Příspěvek na vybudování a rekonstrukci přechodů pro chodce</t>
  </si>
  <si>
    <t>IP. Příspěvek obcím a svazkům obcí na vybudování a rekonstrukci přechodů pro chodce na silnicích I., II. a III. třídy v Olomouckém kraji.</t>
  </si>
  <si>
    <t>Příspěvek Centru  služeb pro silniční dopravu</t>
  </si>
  <si>
    <t>NIP. Příspěvek krajskému koordinátorovi BESIP  na organizaci výchovných akcí pro děti a dospělé, přípravu instruktorů dopravní výchovy, přispívá na údržbu a  opravy  dětských dopravních hřišť.</t>
  </si>
  <si>
    <t>Koncepce optimalizace a rozvoje silničnícsítě II. a III. tříd</t>
  </si>
  <si>
    <t>NIP. Dílčí aktualizace dokumentu a pořízení software pro evidenci a plánování investičních akcí na silniční infrastruktuře.</t>
  </si>
  <si>
    <t>Příspěvek městu Mohelnice - vybudování kruhového objezdu na silnici III/03538</t>
  </si>
  <si>
    <t>IP. Příspěvek městu Mohelnice - vybudování kruhového objezdu na silnici III/03538</t>
  </si>
  <si>
    <t>Příspěvek obci Loučná nad Desnou - Lávka nad silnicí I/44 na Červenohorském sedle</t>
  </si>
  <si>
    <t>IP. Příspěvek obci Loučná nad Desnou - Lávka nad silnicí I/44 na Červenohorském sedle</t>
  </si>
  <si>
    <t>Dotace obci Čechy pod Kosířem - záchytné parkoviště v obci Čechy pod Kosířem</t>
  </si>
  <si>
    <t>IP. Dotace obci Čechy pod Kosířem na vybudování záchytného parkoviště.</t>
  </si>
  <si>
    <t>Dotace městu Hanušovice - oprava krajských komunikací</t>
  </si>
  <si>
    <t>IP. Dotace městu Hanušovice - oprava krajských komunikací po výstavbě kanalizace.</t>
  </si>
  <si>
    <t>Dotace městu Mohelnice - oprava krajských komunikací</t>
  </si>
  <si>
    <t>IP. Dotace městu Mohelnice - oprava krajských komunikací po výstavbě kanalizace.</t>
  </si>
  <si>
    <t>Dotace městu Zábřeh - oprava krajských komunikací</t>
  </si>
  <si>
    <t>II/446 Uničov - Libina, dva vybrané úseky</t>
  </si>
  <si>
    <t>SSOK/ODSH</t>
  </si>
  <si>
    <t>II/448 hranice okresu PV - Ludéřov, Ústín - Olomouc</t>
  </si>
  <si>
    <t>III/4492Dlouhá Loučka - nový most a nový úsek silnice</t>
  </si>
  <si>
    <t>Most ev. č. 44932-2A, Držovice</t>
  </si>
  <si>
    <t>Most ev. č. 4348-7, Říkovice</t>
  </si>
  <si>
    <t>Most ev. č. 446-007B, Strukov</t>
  </si>
  <si>
    <t>Silnice II/373 Chudobín - směr Slavětín</t>
  </si>
  <si>
    <t>II/150 Dřevohostice</t>
  </si>
  <si>
    <t>Silnice II/644 hr. okresu - Mohelnice</t>
  </si>
  <si>
    <t>II/150 Rokytnice - Předmostí</t>
  </si>
  <si>
    <t>II/370 Dolní Libina - Mirotínek</t>
  </si>
  <si>
    <t>II/635 MÚK Unčovice - Olomouc</t>
  </si>
  <si>
    <t>III/4465 Horka n. Moravou - Křelov</t>
  </si>
  <si>
    <t>III/5704 Olšany u Prostějova - Bystročice</t>
  </si>
  <si>
    <t>III/44317 Hlubočky - domov důchodců</t>
  </si>
  <si>
    <t>Most ev. č. 570-001, Olomouc - Holice</t>
  </si>
  <si>
    <t>Most ev. č. 44311-3, Jívová</t>
  </si>
  <si>
    <t>III/0462 Brodek u Prostějova - průtah</t>
  </si>
  <si>
    <t>III/44928 Olšany u Prostějova - Studenec</t>
  </si>
  <si>
    <t>Most ev. č. 37728-5, Otinoves</t>
  </si>
  <si>
    <t>Most ev. č. 377-017, Niva</t>
  </si>
  <si>
    <t>II/635 Mohelnice - Litovel (kř. Červená Lhota)</t>
  </si>
  <si>
    <t>III/44647 Staré Město - Velké Vrbno</t>
  </si>
  <si>
    <t>III/37349 Konice, ul. Na Chmelnici</t>
  </si>
  <si>
    <t>III/45711 Ondřejovice - opěrné zdi, vozovka</t>
  </si>
  <si>
    <t>Most ev. č. 453-10, Dolní Údolí</t>
  </si>
  <si>
    <t>III/44315 Pohořany</t>
  </si>
  <si>
    <t>IP. Stavební úpravy silnice.</t>
  </si>
  <si>
    <t>III/44923 Luběnice - průtah</t>
  </si>
  <si>
    <t>IP. Stavební úpravy silnice po kanalizaci.</t>
  </si>
  <si>
    <t>III/44434 Od kř. I/46 směr Domašov u Šternberka - vybrané úseky</t>
  </si>
  <si>
    <t>IP. Stavební úpravy vybraných úseků silnice.</t>
  </si>
  <si>
    <t>II/441 Potštát</t>
  </si>
  <si>
    <t>IP. Frézování betonové vozovky.</t>
  </si>
  <si>
    <t>III/4481 Luká po kanalizaci</t>
  </si>
  <si>
    <t>IP. Stavební úpravy silnice po kanalizaci. Spoluúčast obce.</t>
  </si>
  <si>
    <t>III/43716 Pavlovice - Hradčany</t>
  </si>
  <si>
    <t>III/31229 Malá Morava</t>
  </si>
  <si>
    <t>III/36916 Šumperk - Ruda</t>
  </si>
  <si>
    <t>III/3707 Kolšov</t>
  </si>
  <si>
    <t>III/45711 Ondřejovice - opěrná zeď</t>
  </si>
  <si>
    <t>IP. Oprava opěrné zdi. Povodňové škody.</t>
  </si>
  <si>
    <t>III/43911 Hustopeče - křižovatka</t>
  </si>
  <si>
    <t>II/366, II/150A Prostějov, Přikrylovo nám. - okružní křižovatka</t>
  </si>
  <si>
    <t>IP. Výstavba nové okružní křižovatky.</t>
  </si>
  <si>
    <t>III/42813 Koválovice - Osíčany</t>
  </si>
  <si>
    <t>III/44313 Bělkovice - křižovatka se sil. III/44436</t>
  </si>
  <si>
    <t>III/4464 Olomouc - ulice Hejdukova</t>
  </si>
  <si>
    <t>II/455 Supíkovice</t>
  </si>
  <si>
    <t>IP. Stavební úpravy silnice. Povodňové škody.</t>
  </si>
  <si>
    <t>II/366 Prostějov, ul. Olomoucká</t>
  </si>
  <si>
    <t>IP. Rekonstrukce komunikace</t>
  </si>
  <si>
    <t>IP. Nový úsek silnice, včetně joednoho nového mostu</t>
  </si>
  <si>
    <t>IP. Rekonstrukce mostu</t>
  </si>
  <si>
    <t>IP. Oprava komunikace</t>
  </si>
  <si>
    <t>IP. Oprava mostu</t>
  </si>
  <si>
    <t>IP. Protihluková opatření - výměna oken</t>
  </si>
  <si>
    <t>Příspěvky divadlům a filharmoniím (Moravské divadlo Olomouc, Moravská filharmonie Olomouc, Divadlo Šumperk)</t>
  </si>
  <si>
    <t>OKPP</t>
  </si>
  <si>
    <t>NIP. Příspěvek na zajištění regionální funkce divadla v Šumperku, v Olomouci a na zajištění regionální funkce Moravské filharmonie</t>
  </si>
  <si>
    <t>počet koncertů a divadelnch představení (MDO 362, DŠ 142, MFO 53)</t>
  </si>
  <si>
    <t>počet návštěvníků (MDO 76843, DŠ 28 500, MFO 21143)</t>
  </si>
  <si>
    <t>Regionální funkce knihoven</t>
  </si>
  <si>
    <t>NIP. Zajištění výkonů prostřednictvím VKOL a  sedmi pověřených knihoven pro cca 500 základních knihoven v kraji</t>
  </si>
  <si>
    <t>počet knihoven zapojených do systému</t>
  </si>
  <si>
    <t xml:space="preserve">počet školení </t>
  </si>
  <si>
    <t>Podpora kultury a památkové péče</t>
  </si>
  <si>
    <t>IP/NIP. Program na podporu Obnovy kulturních památek , Obnovy staveb drobné architektury, Podpory kulturních aktivit  a Přímá podpora významných kulturních akcí</t>
  </si>
  <si>
    <t>Příspěvek na provoz Muzea umění Olomouc</t>
  </si>
  <si>
    <t>IP/NIP. Finanční podpora aktivit Muzea umění Olomouc</t>
  </si>
  <si>
    <t>počet krátkodobých výstav</t>
  </si>
  <si>
    <t xml:space="preserve">počet návštěvníků </t>
  </si>
  <si>
    <t>BLUES ALIVE, s.r.o.</t>
  </si>
  <si>
    <t>NIP. Přímá podpora Významných akcí - hudební festival Blues Alive Šumperk</t>
  </si>
  <si>
    <t xml:space="preserve">počet koncertů </t>
  </si>
  <si>
    <t>Moravská filharmonie Olomouc</t>
  </si>
  <si>
    <t>NIP. Přímá podpora Významných akcí -Mezinárodní hudební festival „Dvořákova Olomouc“</t>
  </si>
  <si>
    <t>počet koncertů</t>
  </si>
  <si>
    <t>počet návštěvníků</t>
  </si>
  <si>
    <t>DW7 o.p.s.</t>
  </si>
  <si>
    <t>NIP. Přímá podpora Významných akcí -Divadelní Flora Olomouc</t>
  </si>
  <si>
    <t>počet představení a akcí</t>
  </si>
  <si>
    <t>počet diváků</t>
  </si>
  <si>
    <t>Univerzita Palackého v Olomouci</t>
  </si>
  <si>
    <t>NIP. Přímá podpora Významných akcí - Academia film Olomouc</t>
  </si>
  <si>
    <t xml:space="preserve">počet filmových projekcí + doprovodných akcí </t>
  </si>
  <si>
    <t xml:space="preserve">počet akreditovaných návštěvníků </t>
  </si>
  <si>
    <t>NIP. Přímá podpora Významných akcí - Mezinárodní varhanní festival Olomouc</t>
  </si>
  <si>
    <t>Musica Viva</t>
  </si>
  <si>
    <t>NIP. Přímá podpora Významných akcí - Podzimní festival duchovní hudby Olomouc</t>
  </si>
  <si>
    <t>Nadační fond Přerovského jazzového festivalu</t>
  </si>
  <si>
    <t>NIP. Přímá podpora Významných akcí - Československý jazzový festival Přerov</t>
  </si>
  <si>
    <t>Sdružení Karla Ditterse z Dittersdorfu</t>
  </si>
  <si>
    <t xml:space="preserve">NIP. Přímá podpora Významných akcí - Mezinárodní hudební festival Karla Ditterse z Dittersdorfu </t>
  </si>
  <si>
    <t>počet koncertů + akcí</t>
  </si>
  <si>
    <t>město Prostějov</t>
  </si>
  <si>
    <t>NIP. Přímá podpora Významných akcí - Wolkerův Prostějov</t>
  </si>
  <si>
    <t>počet aktivních vystupujících</t>
  </si>
  <si>
    <t>Města Prostějov, Přerov, Šumperk a Jeseník</t>
  </si>
  <si>
    <t>NIP. Přímá podpora Významných akcí - Slavnostní koncerty k příležitosti státního svátku 28. října</t>
  </si>
  <si>
    <t>cca 1500</t>
  </si>
  <si>
    <t xml:space="preserve">Městská kulturní zařízení Jeseník, p.o. </t>
  </si>
  <si>
    <t xml:space="preserve">počet aktivních účastníků </t>
  </si>
  <si>
    <t>NIP. Přímá podpora Významných akcí - Jesenické hudební léto</t>
  </si>
  <si>
    <t>Město Velká Bystřice</t>
  </si>
  <si>
    <t>NIP. Přímá podpora Významných akcí - Hanácký rok v Bystřici</t>
  </si>
  <si>
    <t>počet účinkujících</t>
  </si>
  <si>
    <t>Sdružení přátel folkloru Severní Hané</t>
  </si>
  <si>
    <t>NIP. Přímá podpora Významných akcí - Mezinárodní folklorní festival C.I.O.V Šumperk</t>
  </si>
  <si>
    <t xml:space="preserve">počat účinkujících </t>
  </si>
  <si>
    <t>počet diváků 15000</t>
  </si>
  <si>
    <t xml:space="preserve">ARKS Plus, s.r.o. </t>
  </si>
  <si>
    <t>NIP. Přímá podpora Významných akcí - Šternberské kulturní léto pod hvězdami</t>
  </si>
  <si>
    <t>Divadlo Tramtarie</t>
  </si>
  <si>
    <t>NIP. Přímá podpora Významných akcí - Příspěvek na činnost</t>
  </si>
  <si>
    <t>počet odehraných představení</t>
  </si>
  <si>
    <t>Friendly and Loyal, s.r.o.</t>
  </si>
  <si>
    <t>NIP. Přímá podpora Významných akcí - Mezinárodní festival flamenca a španělské kultury Olomouc</t>
  </si>
  <si>
    <t>počet koncertů a doprovodných akcá</t>
  </si>
  <si>
    <t>Gašparovič Libor, agentura Galia</t>
  </si>
  <si>
    <t>Město Zlaté Hory</t>
  </si>
  <si>
    <t>NIP. Přímá podpora Významných akcí - Zlaté dny - komplexní program kulturních akcí</t>
  </si>
  <si>
    <t>počet produkcí</t>
  </si>
  <si>
    <t>Moravská filharmonie Olomouc, p.o.</t>
  </si>
  <si>
    <t>NIP. Přímá podpora Významných akcí - Má vlast - koncerty s V. Hudečkem</t>
  </si>
  <si>
    <t xml:space="preserve">Unie výtvarných umělců Olomoucka, o.s.    </t>
  </si>
  <si>
    <t xml:space="preserve">NIP. Přímá podpora Významných akcí - celoroční výstavní a publikační činnost </t>
  </si>
  <si>
    <t xml:space="preserve">počet výstav </t>
  </si>
  <si>
    <t>Baletní studio při Moravském divadle Olomouc</t>
  </si>
  <si>
    <t>NIP. Přímá podpora Významných akcí - Příspěvek na činnost a přípravu nové baletní inscenace</t>
  </si>
  <si>
    <t xml:space="preserve">Svatopluk Kuča,        </t>
  </si>
  <si>
    <t>NIP. Přímá podpora Významných akcí - Balony nad Bouzovem</t>
  </si>
  <si>
    <t xml:space="preserve">počet vzletů + dopr. akcí </t>
  </si>
  <si>
    <t>Výstaviště Flora Olomouc, a.s.</t>
  </si>
  <si>
    <t>NIP. Přímá podpora Významných akcí - Rozkvetlé památky</t>
  </si>
  <si>
    <t xml:space="preserve">počet instalací </t>
  </si>
  <si>
    <t>Vydání publikace s pracovním názvem "Poklady ze sbírek muzeí OK"</t>
  </si>
  <si>
    <t xml:space="preserve">NIP. vydání publikace Svědkové starých časů,  (pův.prac.název "Poklady ze sbírek muzeí OK"). </t>
  </si>
  <si>
    <t xml:space="preserve">počet výtisků </t>
  </si>
  <si>
    <t xml:space="preserve">Muzeum a galerie v Prostějově </t>
  </si>
  <si>
    <t>Muzeum Komenského v Přerově - hrad Helfštýn - Sanace hradeb</t>
  </si>
  <si>
    <t>Muzeum Komenského v Přerově - hrad Helfštýn - Most nad 1. příkopem</t>
  </si>
  <si>
    <t>Muzeum a galerie v Prostějově - Expozice geologie</t>
  </si>
  <si>
    <t>Vlastivědné muzeum v Šumperku - Nová expozice v Lovecko-lesnickém muzeu v Úsově</t>
  </si>
  <si>
    <t>Muzeum Komenského v Přerově - Zastřešení paláce na hradě Helfštýn</t>
  </si>
  <si>
    <t xml:space="preserve">IP. Zastřešení hradního paláce za účelem zajištění lepší ochrany obvodového zdiva paláce  proti povětrnostním vlivům a stálého zachování vzácné architektury stavby. </t>
  </si>
  <si>
    <t>Vlastivědné muzeum v Olomouci - Zámek Čechy pod Kosířem - vybavení expozic</t>
  </si>
  <si>
    <t>IP. Vlastivědné muzeum v Olomouci - Zámek Čechy pod Kosířem - vybavení expozic</t>
  </si>
  <si>
    <t>Talent Olomouckého kraje</t>
  </si>
  <si>
    <t>OŠMT</t>
  </si>
  <si>
    <t>Počet oceněných škol</t>
  </si>
  <si>
    <t>Počet oceněných žáků</t>
  </si>
  <si>
    <t>Příspěvky na kofinancování mezinárodních výměn mládeže a evropských vzdělávacích systémů</t>
  </si>
  <si>
    <t>Studijní stipendium Olomouckého kraje</t>
  </si>
  <si>
    <t>Environmentální vzdělávání, výchova a osvěta</t>
  </si>
  <si>
    <t>Počet vydaných certifikátů</t>
  </si>
  <si>
    <t>Počet ohodnocených škol (Zelená škola)</t>
  </si>
  <si>
    <t>Učňovská stipendia Olomouckého kraje</t>
  </si>
  <si>
    <t>-</t>
  </si>
  <si>
    <t>Stipendia pro žáky vybraných technických oborů zakončených maturitní zkouškou</t>
  </si>
  <si>
    <t>Příspěvky vysokým školám</t>
  </si>
  <si>
    <t>Finanční příspěvky v oblasti sportu</t>
  </si>
  <si>
    <t>Počet podpořených akcí</t>
  </si>
  <si>
    <t>Přímá podpora vrcholových sportovních oddílů</t>
  </si>
  <si>
    <t>Podpora technického a přírodovědného vzdělávání v Olomouckém kraji</t>
  </si>
  <si>
    <t>OPVK</t>
  </si>
  <si>
    <t>Počet podpořených osob – pracovníků v dalším vzdělávání</t>
  </si>
  <si>
    <t>Počet nově vytvořených/inovovaných produktů</t>
  </si>
  <si>
    <t>Hranická rozvojová agentura, z.s.</t>
  </si>
  <si>
    <t>MAS Horní Pomoraví o.p.s.</t>
  </si>
  <si>
    <t xml:space="preserve">MAS Moravská cesta (Litovelsko - Pomoraví),o.s. </t>
  </si>
  <si>
    <t>OSR</t>
  </si>
  <si>
    <t>NIP. Přímá podpora Významných akcí - Příspěvek na načení regionálních produktů - Regionální produkt Moravská brána</t>
  </si>
  <si>
    <t>NIP. Přímá podpora Významných akcí - Příspěvek na načení regionálních produktů - Originální produkt Jeseníky</t>
  </si>
  <si>
    <t>NIP. Přímá podpora Významných akcí - Příspěvky na značení regionálních produktů - Regionální produkt Haná</t>
  </si>
  <si>
    <t xml:space="preserve">Příspěvek - Regionální agentura pro rozvoje Střední Moravy </t>
  </si>
  <si>
    <t xml:space="preserve">NIP. Neinvestiční příspěvek - Regionální agentura pro rozvoje Střední Moravy </t>
  </si>
  <si>
    <t>Počet neinvestičních akcí s dopadem na rozvoj měst a obcí</t>
  </si>
  <si>
    <t>Spolupráce s hospodářkými komorami</t>
  </si>
  <si>
    <t>NIP. Podpora Časopisu podnikatelů, příspěvek na pořádání kulatých stolů s podnikateli, podnikatelských misí a poradenské síte "BusinessPoint"</t>
  </si>
  <si>
    <t>NIP. Jedná se o zpracování územních studií řešící konkrétní problémy v území, např. v oblasti dopravy, podnikatelských ploch</t>
  </si>
  <si>
    <t>Územní studie navazující na ZÚR</t>
  </si>
  <si>
    <t>Aktualizace Zásad územního rozvoje Olomouckého kraje</t>
  </si>
  <si>
    <t>Aktualizace dat ÚAP</t>
  </si>
  <si>
    <t>NIP. Příprava aktializace ZÚR, vč. vyhodnocení vlivu na životní prostředí a návazných územních studií</t>
  </si>
  <si>
    <t>NIP. Aktualizace dat Územně analytických podkladů, včetně Rozboru udržitelného rozvoje území</t>
  </si>
  <si>
    <t>Aktualizace Zásad územního rozvoje Olomouckého kraje - č. 2b</t>
  </si>
  <si>
    <t>NIP. Příprava aktializace ZÚR pro oblast navazující na Letiště Bochoř</t>
  </si>
  <si>
    <t>Prezentace investičních příležitostí v Olomouckém kraji</t>
  </si>
  <si>
    <t>NIP. Prezentace na konferencích a veletrzích, propagační a prezentační materiály v oblasti investičních příležitostí, rozvojových ploch, průmyslových zón apod.</t>
  </si>
  <si>
    <t>Počet propagačních materiálů</t>
  </si>
  <si>
    <t>Euroregiony</t>
  </si>
  <si>
    <t>NIP. Podpora Euroderionů Praděd a Glacensisa, včetně členských příspěvků</t>
  </si>
  <si>
    <t>Spolupráce v rámci ESÚS NOVUM</t>
  </si>
  <si>
    <t>NIP. Příspěvek na činnost seskupení</t>
  </si>
  <si>
    <t>Aktualizace Územní energetické koncepce Olomouckého kraje</t>
  </si>
  <si>
    <t>NIP. Aktualizace Územní energetické koncepce Olomouckého kraje v návaznosti na aktualizaci Státní energetické koncepce ČR</t>
  </si>
  <si>
    <t>Zajištění provozu trafostanic v majetku OK</t>
  </si>
  <si>
    <t>NIP. Na základě čtyřleté rámcové smlouvy č. 2012/01307/OSR/DSM budou provedeny prohlídky trafostanic provozovaných příspěvkovými organizacemi Olomouckého kraje prostřednictvím centrálního dodavatele této služby.</t>
  </si>
  <si>
    <t>Příspěvek Krajské energetické agentuře</t>
  </si>
  <si>
    <t>NIP. Příspěvek OK na osvětovou činnost KEA (pořádání seminářů, exkurzí, konzultací, poradenství, odborná technická posouzení..)</t>
  </si>
  <si>
    <t>Průkazy energetické náročnosti budov</t>
  </si>
  <si>
    <t>NIP. Zhotovení průkazů energetické náročnosti budov nad 250 do 500 m2</t>
  </si>
  <si>
    <t xml:space="preserve">Asociace Entente Florale cz - souznění o. s.   </t>
  </si>
  <si>
    <t>NIP. Přímá podpora Významných akcí -  Účast OK na výstavě Má vlast - cestami proměn pro rok 2015 jako hlavního partnera.</t>
  </si>
  <si>
    <t>Podpora a propagace inovativních podniků</t>
  </si>
  <si>
    <t>Soutěž Vesnice roku</t>
  </si>
  <si>
    <t>NIP. Zajištění pořádání krajského kola soutěže, včetně příspevku pro vítěze</t>
  </si>
  <si>
    <t>Aktualizace PRÚOK</t>
  </si>
  <si>
    <t>NIP. Aktualizace Programu rozvoje územního obvodu Olomouckého kraje (dle zákona č. 248/2000 Sb., o podpoře regionálního rozvoje, § 9).</t>
  </si>
  <si>
    <t xml:space="preserve">Vyhledávací studie cyklistických komunikací </t>
  </si>
  <si>
    <t>NIP. Vyhledávací studie cyklistických komunikací v rámci ITI ORP Hranice,Konice,Lipník,Litovel Šternberk,Uničov</t>
  </si>
  <si>
    <t>Podpora klastrů</t>
  </si>
  <si>
    <t>NIP. Podpora činnosti a rozvoje 4 klastrů působících v Olomouckém kraji - Český nanotechnologický klastr, družstvo Informačně-technologický klastr Olomouc, družstvo Moravskoslezský dřevařský klastr, o.s.  MedChemBio</t>
  </si>
  <si>
    <t xml:space="preserve">Činnost zájmového sdružení OK4EU </t>
  </si>
  <si>
    <t>NIP. Členský příspevek zájmovému sdružení OK4EU, které zajišťuje zastupování zájmů Olomouckého kraje v Bruselu</t>
  </si>
  <si>
    <t>Činnost sdružení OK4Inovace</t>
  </si>
  <si>
    <t>Program obnovy venkova</t>
  </si>
  <si>
    <t>IP/NIP. Dotační titul pro obce na investice do infrastruktury obcí i vybrané neivestiční aktivity</t>
  </si>
  <si>
    <t>Inovační vouchery v OK II</t>
  </si>
  <si>
    <t>NIP. Druhá etapa: Regionální Inovační strategie - poskytnutí inovačních voucherů (dotací) podnikatelům na nákup znalostí od vědeckovýzkumných institucí</t>
  </si>
  <si>
    <t>Příprava a realizace pilotních nástrojů RIS3 Olomouckého kraje</t>
  </si>
  <si>
    <t xml:space="preserve">NIP.  3 pilotní projekty k realizaci v letech 2015/2016, konkrétně "Inovační vouchery Olomouckého kraje", "Studentské inovace ve firmách" a "Příměstské tábory se zaměřením na polytechnické vzdělávání" </t>
  </si>
  <si>
    <t>OPPS ČR-PR, Rozpočet OK, státní rozpočet</t>
  </si>
  <si>
    <t>2012-2015</t>
  </si>
  <si>
    <t>Podpora rozvoje Olomouckého kraje</t>
  </si>
  <si>
    <t>NIP. Projekty Podpora rozvoje Olomouckého kraje 2012-2015 a Podpora rozvoje Olomouckého kraje 2015</t>
  </si>
  <si>
    <t>Spolupráce s autonomní oblastí Vojvodina</t>
  </si>
  <si>
    <t>NIP. Podpora informačního portálu www.newbalkan.com</t>
  </si>
  <si>
    <t>Projekt technické pomoci OK v rámci OPPS ČR-PR</t>
  </si>
  <si>
    <t>Zvýšení efektivity Krajského úřadu Olomouckého kraje</t>
  </si>
  <si>
    <t>NIP. Zvýšení efektivity Krajského úřadu Olomouckého kraje</t>
  </si>
  <si>
    <t>OPLZZ, Rozpočet OK</t>
  </si>
  <si>
    <t>OSR/OKŘ</t>
  </si>
  <si>
    <t>Podpora zajištění dostupnosti a kvality sociálních služeb v Olomouckém kraji</t>
  </si>
  <si>
    <t>OSR/OSV</t>
  </si>
  <si>
    <t>NIP. Cílem předkládaného projektu je nejenom zachovat, ale dále rozvíjet proces KPSS v Ol. kraji. Jedná se především o metodu benchmarking a její vzrůstající hodnotu v závislosti na opakujícím se sběru informací v průběhu let. Dalším efektivním nástrojem je plánování služeb jako takové.</t>
  </si>
  <si>
    <t>OPLZZ</t>
  </si>
  <si>
    <t>Počet úspěšných absolventů kurzů</t>
  </si>
  <si>
    <t>Centrum odborného vzdělávání na SPŠ strojnická, Olomouc</t>
  </si>
  <si>
    <t>Podpora technického vybavením dílen-1. část</t>
  </si>
  <si>
    <t>Podpora technického vybavením dílen-3. část</t>
  </si>
  <si>
    <t>Strojní vybavení dílen pro praktickou výuku</t>
  </si>
  <si>
    <t>OSR/OŠMT</t>
  </si>
  <si>
    <t>IP. Projekt řeší modernizaci dílen a technického vybavení na Střední průmyslové škole strojnické v Olomouci. Konkrétně se jedná o částečnou rekonstrukci prostor v 1. a 2.NP školních dílen a o nákup nových strojů a zařízení do těchto dílen.</t>
  </si>
  <si>
    <t>Plocha regenerovaných a revitalizovaných objektů určených pro rozvoj vzdělávání (města) m2</t>
  </si>
  <si>
    <t>IP. Předmětem projektu je pořízení nového vybavení (strojů a dalšího technického zařízení včetně příslušenství) v rámci 5 vybraných škol, jejichž zřizovatelem je Olomoucký kraj.</t>
  </si>
  <si>
    <t>IP.V rámci projektu budou vybaveny dílny středních odborných škol soustruhy, CNC stoji, frézkami a dalším technickým vybavením, součástí projektu je i pořízení tiskového a knihařských strojů. Současně budou provedeny stavební úpravy prostor tak, aby vyhovovaly rozšířené výuce s novým zařízením.</t>
  </si>
  <si>
    <t>Počet nově vytvořených pracovních míst v rámci projektů na udržitelný rozvoj měst</t>
  </si>
  <si>
    <t>IP. Předmětem projektu je nákup nových strojírenských strojů a programovacích stanic do Střední odborné školy a středního odborného učiliště v Uničově s cílem modernizovat odbornou výuku.</t>
  </si>
  <si>
    <t>Marketingové aktivity Olomouckého kraje II</t>
  </si>
  <si>
    <t>NIP. Marketingové aktivity Olomouckého kraje na podporu cestovního ruchu - zajištění roadshow, zajištění tuzemských a zahraničních veletrhů cestovního ruchu</t>
  </si>
  <si>
    <t>Značení kulturních a turistických cílů v Olomouckém kraji - III. etapa</t>
  </si>
  <si>
    <t>NIP. Projekt spočívá v umístění dopravního značení, které upozorní na významné turistické cíle v Olomouckém kraji</t>
  </si>
  <si>
    <t>Počet nově označených turistických cílů</t>
  </si>
  <si>
    <t>Digitalizace Olomouc region Card</t>
  </si>
  <si>
    <t>OTH</t>
  </si>
  <si>
    <t>NIP. Provedena studie na realizaci digitalizace „Olomouc region Card“</t>
  </si>
  <si>
    <t>NIP. Prezentace Olomouckého kraje na veletrzích, v médiích, vydávání prezentačních publikací</t>
  </si>
  <si>
    <t>Podpora činnosti turistických informačních center</t>
  </si>
  <si>
    <t>NIP. Podpora činnosti turistických informačních center v Olomouckém kraji ve vybraných aktivitách jako je např. podpora standardizace, zkvalitňování a rozšiřování informačních služeb.</t>
  </si>
  <si>
    <t>Spolupráce moravských krajů</t>
  </si>
  <si>
    <t>NIP. Společné marketingové aktivty JMK, MSK, OK a ZK</t>
  </si>
  <si>
    <t xml:space="preserve">Rezervační systém Olomouckého kraje </t>
  </si>
  <si>
    <t>NIP. Zajištění provozu Rezervačního systému Olomouckého kraje - technická podpora systému</t>
  </si>
  <si>
    <t>Počet uživatelů</t>
  </si>
  <si>
    <t>Seniorské cestování</t>
  </si>
  <si>
    <t>NIP. Aktivita je zaměřena na podporu domácího cestovního ruchu a současně zlepší služby poskytované seniorům. Uskutečnilo se 70 zájezdů za účasti 2600 seniorů.</t>
  </si>
  <si>
    <t>Olomouc region Card</t>
  </si>
  <si>
    <t>NIP. Zabezpečení fungování Olomouc region Card</t>
  </si>
  <si>
    <t>Turistické značení - příspěvek ČKT</t>
  </si>
  <si>
    <t>NIP. Podpora údržby a obnovy značení turistických, cykloturistických a lyžařských tras na území Olomouckého kraje</t>
  </si>
  <si>
    <t>NIP. Příspěvky pro sdružení Jeseníky - Sdružení cestovního ruchu a pro sdružení Střední Morava - Sdružení cestovního ruchu</t>
  </si>
  <si>
    <t>Podpora nadregionálních akcí cestovního ruchu</t>
  </si>
  <si>
    <t>NIP. Podpora akcí významných pro cestovní ruch v Olomouckém kraji</t>
  </si>
  <si>
    <t>Turistický informační portál</t>
  </si>
  <si>
    <t>NIP. Zajištění obsahové a technické správy turistického informačního portálu ok-tourism.cz a jeho inovace</t>
  </si>
  <si>
    <t>Turistický informační portál - rozvoj</t>
  </si>
  <si>
    <t>NIP. Průběžný rozvoj portálu s ohledem na aktuální vývoj v oblasti internetu.</t>
  </si>
  <si>
    <t>Jeseníky - Sdružení cestovního ruchu</t>
  </si>
  <si>
    <t>NIP. Přímá podpora Významných akcí - Údržba běžeckých lyžařských tras</t>
  </si>
  <si>
    <t>Garden food festival</t>
  </si>
  <si>
    <t>NIP.  Akce se bude konat ve Smetanových sadech v Olomouci a má ambici stát se jednou z priorit cestovního ruchu pro rok 2015 a i roky následující</t>
  </si>
  <si>
    <t>Zahraniční Aktivity Olomouckého kraje</t>
  </si>
  <si>
    <t>NIP. Spolupráce s partnerskými zahraničními regiony včetně zajišťování prezentací Olomouckého kraje v zahraničí</t>
  </si>
  <si>
    <t>Podpora MEIS</t>
  </si>
  <si>
    <t>NIP. Podpora informačního střediska Europe Direct a jeho prostřednictvím sítě MEIS v Olomouckém kraji</t>
  </si>
  <si>
    <t>Rozpočet OK. rozpočet SmO, dotace EK</t>
  </si>
  <si>
    <t>Podpora zahraničních aktivit</t>
  </si>
  <si>
    <t>NIP. Dotační titul Olomouckého kraje na podporu zahraničních aktivit</t>
  </si>
  <si>
    <t>OSR/OTH</t>
  </si>
  <si>
    <t>Implementace a péče o území Natura 2000 v Olomouckém kraji - II.část</t>
  </si>
  <si>
    <t>OSR/OŽPZ</t>
  </si>
  <si>
    <t>NIP. Jedná se o realizaci plánů péče a geometrické zaměření území a označení oblastí dotčených vybraných územích Natura 2000 v Olomouckém kraji.</t>
  </si>
  <si>
    <t>OPŽP</t>
  </si>
  <si>
    <t>Počet evropsky významných lokalit, které jsou připraveny k vyhlášení  jako ZCHÚ</t>
  </si>
  <si>
    <t>Rozloha evropsky významných lokalit (ha)</t>
  </si>
  <si>
    <t xml:space="preserve">Domov seniorů  Prostějov - Rekonstrukce kuchyně </t>
  </si>
  <si>
    <t xml:space="preserve">Sociální služby pro seniory Šumperk - Rekonstrukce kuchyně </t>
  </si>
  <si>
    <t xml:space="preserve">Domov pro seniory Červenka - Požární zabezpečení </t>
  </si>
  <si>
    <t>Domov Hrubá Voda - sociální zázemí</t>
  </si>
  <si>
    <t>Domov u Třebůvky Loštice - zateplení</t>
  </si>
  <si>
    <t>Semináře pro sociální pracovníky</t>
  </si>
  <si>
    <t>OSV</t>
  </si>
  <si>
    <t>NIP. Podpora efektivního systému financování sociálních služeb v Olomouckém kraji, zpracování finanční analýzy poskytovaných finančních prostředků v oblasti sociálních služeb metodou benchmarking.</t>
  </si>
  <si>
    <t>Krajský informační systém sociálních služeb</t>
  </si>
  <si>
    <t>funkční Krajský informační systém sociálních služeb OK</t>
  </si>
  <si>
    <t>počet uživatelů KISSoS</t>
  </si>
  <si>
    <t xml:space="preserve">Program finanční podpory poskytování sociálních služeb v Olomouckém kraji </t>
  </si>
  <si>
    <t>Počet podpořených sociálních služeb</t>
  </si>
  <si>
    <t>Dotační oblast Olomouckého kraje pro sociální oblast pro rok 2015 - oblast prevence kriminality</t>
  </si>
  <si>
    <t xml:space="preserve">IP/NIP. Podpora aktivit zaměřených na sociální začleňování - oblast prevence kriminality </t>
  </si>
  <si>
    <t>Prevence kriminality na území Olomouckého kraje</t>
  </si>
  <si>
    <t>Rozpočet OK, Policie ČR</t>
  </si>
  <si>
    <t>2013-2016</t>
  </si>
  <si>
    <t>NIP. Jedná se o povinnou 10% spoluúčast státní podpory na realizaci pilotního projektu Olomouckého kraje v oblasti prevence kriminality, který bude realizován ve spolupráci s Policií ČR a dalšími partnery projektu.</t>
  </si>
  <si>
    <t>Rodinné pasy</t>
  </si>
  <si>
    <t>NIP. propojení a zajištění vzájemné uznatelnosti rodinných pasů u krajů, kde je realizován projekt Rodinné pasy a další navazující aktivity</t>
  </si>
  <si>
    <t>Tábor pro děti z pěstounských rodin 2015</t>
  </si>
  <si>
    <t>Národní rada osob se zdravotním postižením ČR, o.s.</t>
  </si>
  <si>
    <t>Sun Drive Communications, s.r.o.</t>
  </si>
  <si>
    <t>Podpora standardizace orgánu sociálně-právní ochrany na Krajském úřadě Olmouckého kraje</t>
  </si>
  <si>
    <t>Pro Mancus, o.p.s.</t>
  </si>
  <si>
    <t>Maltézská pomoc, o.p.s.</t>
  </si>
  <si>
    <t>Dotační oblast Olomouckého kraje pro sociální oblast pro rok 2015 - oblast integrace příslušníků romských komunit</t>
  </si>
  <si>
    <t>NIP. Jedná se o realizaci vícedenního  pobytu dětí z pěstounských a poručenských rodin na území Olomouckého kraje.</t>
  </si>
  <si>
    <t>NIP. Přímá podpora Významných akcí - Euroklíč v Olomouckém kraji</t>
  </si>
  <si>
    <t>NIP. Přímá podpora Významných akcí - Senior pas</t>
  </si>
  <si>
    <t xml:space="preserve">Počet podpořených organizací </t>
  </si>
  <si>
    <t>NIP. Přímá podpora Významných akcí -  festival Nad oblaky</t>
  </si>
  <si>
    <t>NIP. Přímá podpora Významných akcí - Rozloučení s létem v ZOO</t>
  </si>
  <si>
    <t>NIP. Přímá podpora Významných akcí - Křesadlo</t>
  </si>
  <si>
    <t>NIP. Podpora aktivit zaměřených na sociální začleňování - oblast integrace příslušníků romských komunit</t>
  </si>
  <si>
    <t>Zajištění integrace příslušníků romských komunit v Olomouckém kraji II</t>
  </si>
  <si>
    <t xml:space="preserve">NIP. Projekt je zacílen na integraci osob ohrožených sociálním vyloučením do společnosti a na otevřený trh práce, na prevenci sociálního vyloučení a to zejména v oblasti na prevenci ztráty bydlení, předluženosti, tedy bariér, které významně znesnadňují vstup na trh práce, ale i vzdělávání dětí. </t>
  </si>
  <si>
    <t>NIP. Projekt se zaměřuje na standardizaci činností orgánu sociálně-právní ochrany dětí - Krajského úřadu Olomouckého kraje - v souladu s platnou legislativou, kdy je povinností orgánů sociálně-právní ochrany dětí mít nejpozději do 31. 12. 2014 vypracovány standardy kvality sociálně-právní ochrany a nejpozději od tohoto data se jimi při výkonu své činnosti řídit.</t>
  </si>
  <si>
    <t>Další profesní vzdělávání pro technické kvalifikace</t>
  </si>
  <si>
    <t>Rozvoj nabídky dalšího vzdělávání pro oblast strojírenství v Olomouckém kraji</t>
  </si>
  <si>
    <t>Držíme krok s doboru a vzděláváme se</t>
  </si>
  <si>
    <t>Cizojazyčná komunikace pro hospodářskou praxi</t>
  </si>
  <si>
    <t>OŠMT/OSR</t>
  </si>
  <si>
    <t>Arcibiskupství olomoucké</t>
  </si>
  <si>
    <t>NIP. Přímá podpora Významných akcí - Noc kostelů</t>
  </si>
  <si>
    <t>Cine4net, s.r.o.</t>
  </si>
  <si>
    <t>NIP. Přímá podpora Významných akcí - Jano Köhler - dokumentární film</t>
  </si>
  <si>
    <t>Císařská Slavkovská Garda</t>
  </si>
  <si>
    <t>NIP. Přímá podpora Významných akcí - Olmütz 1813 III. ročník</t>
  </si>
  <si>
    <t>Dana Hanáková, Luděk Hanák s.o.</t>
  </si>
  <si>
    <t>NIP. Přímá podpora Významných akcí - Módní přehlídka TOP STYL</t>
  </si>
  <si>
    <t>Frankly models s.r.o.</t>
  </si>
  <si>
    <t>NIP. Přímá podpora Významných akcí - MISS OK - Miss středních škol Olomouckého kraje</t>
  </si>
  <si>
    <t>Historické kočáry MYLORD</t>
  </si>
  <si>
    <t>NIP. Přímá podpora Významných akcí - Záchrana a restaurování sbírky gala luceren a sousoší andělů</t>
  </si>
  <si>
    <t>HOST - vydavatelství, s.r.o.</t>
  </si>
  <si>
    <t>NIP. Přímá podpora Významných akcí - Napulijónčin rod</t>
  </si>
  <si>
    <t>Ing. Josef Lébr</t>
  </si>
  <si>
    <t>NIP. Přímá podpora Významných akcí - Obnova technického zařízení Loutkového divadla Kašpárkova říše</t>
  </si>
  <si>
    <t>Ing. Ladislav Dobeš</t>
  </si>
  <si>
    <t>NIP. Přímá podpora Významných akcí - Hudební festival NÁMĚŠŤSKÝ GONG 2015</t>
  </si>
  <si>
    <t>KUNZOV</t>
  </si>
  <si>
    <t>NIP. Přímá podpora Významných akcí - Záchrana a zpřístupnění nemovité kulturní památky - Hrádku Kunzov</t>
  </si>
  <si>
    <t>NIP. Přímá podpora Významných akcí - Výstavní činnost Galerie PATRO</t>
  </si>
  <si>
    <t>Libor Gašparovič - Agentura GALIA</t>
  </si>
  <si>
    <t>MĚSTO KOSTELEC NA HANÉ</t>
  </si>
  <si>
    <t>NIP. Přímá podpora Významných akcí - 24. ročník setkání Kostelců z České a Slovenské republiky</t>
  </si>
  <si>
    <t>Mikroregion Litovelsko</t>
  </si>
  <si>
    <t>NIP. Přímá podpora Významných akcí - Záchrana studánky</t>
  </si>
  <si>
    <t>Mohelnické kulturní centrum, s.r.o.</t>
  </si>
  <si>
    <t>NIP. Přímá podpora Významných akcí - Dny evropského dědictví a Mohelnické slavnosti</t>
  </si>
  <si>
    <t>Muzeum Olomoucké pevnosti, o.s.</t>
  </si>
  <si>
    <t>NIP. Přímá podpora Významných akcí - Korunní pevnůstka Olomouc - celoroční provoz a údržba areálu</t>
  </si>
  <si>
    <t>NIP. Přímá podpora Významných akcí - Muzeum Olomoucké pevnosti - úprava centrální plochy</t>
  </si>
  <si>
    <t>NB Trade, s.r.o.</t>
  </si>
  <si>
    <t>NIP. Přímá podpora Významných akcí - Festival Bounty rock cafe open air</t>
  </si>
  <si>
    <t>Nové Javoříčko</t>
  </si>
  <si>
    <t>NIP. Přímá podpora Významných akcí - Vybudování pietní expozice v Javoříčku</t>
  </si>
  <si>
    <t>Občanské sdružení Aktiv+</t>
  </si>
  <si>
    <t>NIP. Přímá podpora Významných akcí - Dokončení IV. etapy záchrany sušárny chmele v Odrlicích</t>
  </si>
  <si>
    <t>Obec Bělá pod Pradědem</t>
  </si>
  <si>
    <t>NIP. Přímá podpora Významných akcí - Jesenické dožínky - XII. Ročník</t>
  </si>
  <si>
    <t>Obec Cholina</t>
  </si>
  <si>
    <t>NIP. Přímá podpora Významných akcí - Zkvalitnění prostor a expozic Hanáckého muzea v Cholině II. Etapa</t>
  </si>
  <si>
    <t>Okresní agrární komora v Přerově</t>
  </si>
  <si>
    <t>NIP. Přímá podpora Významných akcí - Dožínky 2015</t>
  </si>
  <si>
    <t>PRO-BIO, obchodní společnost s r.o.</t>
  </si>
  <si>
    <t>NIP. Přímá podpora Významných akcí - Kulinářské hudební Bioslavnosti 2015</t>
  </si>
  <si>
    <t>SANATORIUM EDEL s.r.o.</t>
  </si>
  <si>
    <t>NIP. Přímá podpora Významných akcí - Revitalizace léčebného parku EDEL, etapa II.</t>
  </si>
  <si>
    <t>Sdružení přátel umění</t>
  </si>
  <si>
    <t>NIP. Přímá podpora Významných akcí - Účast dechového orchestru mladých ZUŠ Jeseník a mažoretek Crazy girls Jeseník na STF (Shanghai Tourism Festival v čínské Šanghaji)</t>
  </si>
  <si>
    <t>Sdružení rodičů tanečního studia Jeseník</t>
  </si>
  <si>
    <t>NIP. Přímá podpora Významných akcí - Účast mažoretek Pohybového studia LB Jeseník na soutěži Mistrovství ČR a Mistrovství Evropy v mažoretkovém sportu</t>
  </si>
  <si>
    <t>Stopy paměti, o.s.</t>
  </si>
  <si>
    <t>NIP. Přímá podpora Významných akcí - STOPY PAMĚTI</t>
  </si>
  <si>
    <t>T.T.TRADE-VÍTKOVICE, a.s.</t>
  </si>
  <si>
    <t>NIP. Přímá podpora Významných akcí - Dance Open Olomouc 2015 a Mistrovství Evropy profesionálů v latinsko - amerických tancích</t>
  </si>
  <si>
    <t>Technické muzeum 1. čs. samostatné tankové a samostatné obrněné brigády z. s.</t>
  </si>
  <si>
    <t>NIP. Přímá podpora Významných akcí - Oslavy k 70. výročí osvobození Olomouckého kraje</t>
  </si>
  <si>
    <t>Tenis klub Prostějov, a.s.</t>
  </si>
  <si>
    <t>NIP. Přímá podpora Významných akcí - Divadelní festival APLAUS</t>
  </si>
  <si>
    <t>TK PLUS s.r.o.</t>
  </si>
  <si>
    <t>NIP. Přímá podpora Významných akcí - Koncert lidebranda D´ Arcangela, Olomouc 22.6.2015</t>
  </si>
  <si>
    <t>Václav Vlasák</t>
  </si>
  <si>
    <t>Vojenská nemocnice Olomouc</t>
  </si>
  <si>
    <t>NIP. Přímá podpora Významných akcí - Klášterní Hradisko - Obnova malířské výzdoby Kapitulní kaple</t>
  </si>
  <si>
    <t>Volková Konečná Bohdana</t>
  </si>
  <si>
    <t>NIP. Přímá podpora Významných akcí - Moravský Revival Fest Mořice 2015 - 15. ročník</t>
  </si>
  <si>
    <t>Univerzita Palackého v Olomouci</t>
  </si>
  <si>
    <t>NIP. Přímá podpora Významných akcí - Podnikavá hlava</t>
  </si>
  <si>
    <t>Český tenisový svaz vozíčkářů</t>
  </si>
  <si>
    <t>NIP. Přímá podpora Významných akcí - VINCI WHEELCHAIR CZECH OPEN 2015 - mezin. turrnaj v tenise na vozíku (kategorie IFT2) v Prostějově</t>
  </si>
  <si>
    <t>FM solutions, a.s.</t>
  </si>
  <si>
    <t>NIP. Přímá podpora Významných akcí - Určitě si poradíte - průvodce životními situacemi</t>
  </si>
  <si>
    <t>Mgr. Kamil Kopecký, Ph.D.</t>
  </si>
  <si>
    <t>NIP. Přímá podpora Významných akcí - Poradna E-Bezpečí pro online kriminalitu</t>
  </si>
  <si>
    <t>NIPI bezbariérové prostředí, o.p.s.</t>
  </si>
  <si>
    <t>NIP. Přímá podpora Významných akcí - Vyrovnávání příležitostí pro občany se zdravotním postižením prostřednictvím ochrany veřejného zájmu na úseku bezbariérové přístupnosti staveb</t>
  </si>
  <si>
    <t>Občanské sdružení Ryzáček</t>
  </si>
  <si>
    <t>NIP. Přímá podpora Významných akcí - Kreativně s koněm</t>
  </si>
  <si>
    <t>Tichý svět</t>
  </si>
  <si>
    <t>NIP. Přímá podpora Významných akcí - Tichá linka</t>
  </si>
  <si>
    <t>TyfloCentrum Olomouc, o.p.s.</t>
  </si>
  <si>
    <t>NIP. Přímá podpora Významných akcí - Výstava (Ne) viditelná Olomouc</t>
  </si>
  <si>
    <t>1. SK PROSTĚJOV</t>
  </si>
  <si>
    <t>NIP. Přímá podpora Významných akcí - Mezinárodní turnaj fotbalových přípravek</t>
  </si>
  <si>
    <t>1.FC Olomouc</t>
  </si>
  <si>
    <t>NIP. Přímá podpora Významných akcí - O pohár Olomouckého kraje</t>
  </si>
  <si>
    <t>AUTO KLUB DLOUHÁ LOUČKA</t>
  </si>
  <si>
    <t>NIP. Přímá podpora Významných akcí - Mezinárodní mistrovství ČR v motokrosu a v sidecar 2015</t>
  </si>
  <si>
    <t>Autoklub Přerov město, V AČR</t>
  </si>
  <si>
    <t>NIP. Přímá podpora Významných akcí - Mistrovství Evropy v autokrosu</t>
  </si>
  <si>
    <t>Automotoklub ECCE HOMO Šternberk</t>
  </si>
  <si>
    <t>NIP. Přímá podpora Významných akcí - Závody ECCE HOMO Šternberk</t>
  </si>
  <si>
    <t>NIP. Přímá podpora Významných akcí - Vybudování stálé expozice ECCE HOMO Šternberk</t>
  </si>
  <si>
    <t>Automotoklub Mohelnice</t>
  </si>
  <si>
    <t>NIP. Přímá podpora Významných akcí - Velká cena Mohelnice TRUCK TRIAL</t>
  </si>
  <si>
    <t>BASKETBAL OLOMOUC s.r.o.</t>
  </si>
  <si>
    <t>NIP. Přímá podpora Významných akcí - Basketbal v Olomouci</t>
  </si>
  <si>
    <t>Bezpečně na silnicích o.p.s.</t>
  </si>
  <si>
    <t>NIP. Přímá podpora Významných akcí - Na kole jen s přilbou</t>
  </si>
  <si>
    <t>Boxing Club Lipník nad Bečvou</t>
  </si>
  <si>
    <t>NIP. Přímá podpora Významných akcí - Zápasníci za hradbami</t>
  </si>
  <si>
    <t>Cyklistika Uničov</t>
  </si>
  <si>
    <t>NIP. Přímá podpora Významných akcí - Český pohár v cyklistice TOI TOI CUP mládeže + muži a ženy Elite + U23 2015/2016 - světový pohár C1</t>
  </si>
  <si>
    <t>Cyklo team KOLARNA</t>
  </si>
  <si>
    <t>NIP. Přímá podpora Významných akcí - Evropský pohár DEAF cyklistů MTB cross country 2015</t>
  </si>
  <si>
    <t>Česká asociace stolního tenisu</t>
  </si>
  <si>
    <t>NIP. Přímá podpora Významných akcí - GAC World Tour Czech Open, Olomouc</t>
  </si>
  <si>
    <t>Denisa Všetíčková</t>
  </si>
  <si>
    <t>NIP. Přímá podpora Významných akcí - České finále Československé Tipsport Miss Aerobik</t>
  </si>
  <si>
    <t>Dům dětí a mládeže Olomouc</t>
  </si>
  <si>
    <t>NIP. Přímá podpora Významných akcí - Ozdravný poznávací pobyt dětí z Vojvodiny (Republika Srbsko) - letní dětský tábor</t>
  </si>
  <si>
    <t>Equine Sport Center Olomouc o.p.s.</t>
  </si>
  <si>
    <t>NIP. Přímá podpora Významných akcí - Pořádání jezdeckých parkurových závodů</t>
  </si>
  <si>
    <t>FBS Olomouc o.s.</t>
  </si>
  <si>
    <t>NIP. Přímá podpora Významných akcí - Florbalová extraliga žen</t>
  </si>
  <si>
    <t>JUDO CLUB ŽELEZO HRANICE</t>
  </si>
  <si>
    <t>NIP. Přímá podpora Významných akcí - Judo kemp - Hranice 2015</t>
  </si>
  <si>
    <t>KANOISTIKA KOJETÍN</t>
  </si>
  <si>
    <t>NIP. Přímá podpora Významných akcí - Rekonstrukce loděnice Kanoistiky Kojetín</t>
  </si>
  <si>
    <t>Klub přátel Josefa Masopusta</t>
  </si>
  <si>
    <t>NIP. Přímá podpora Významných akcí - Pohár Josefa Masopusta</t>
  </si>
  <si>
    <t>Krejčiřík Petr</t>
  </si>
  <si>
    <t>NIP. Přímá podpora Významných akcí - Podpora závodní činnosti v sezoně 2015 pro reprezentanty ČR v bezmotorovém létání</t>
  </si>
  <si>
    <t>LK Javaanes</t>
  </si>
  <si>
    <t>NIP. Přímá podpora Významných akcí - Realizace boulderových okruhů</t>
  </si>
  <si>
    <t>Marčan Vladimír</t>
  </si>
  <si>
    <t>NIP. Přímá podpora Významných akcí - Podpora handicapovaného sportovce na kvalifikačních soutěžích IPC k účasti na LPH 2016</t>
  </si>
  <si>
    <t>Nosálek Vít</t>
  </si>
  <si>
    <t xml:space="preserve">NIP. Přímá podpora Významných akcí - Na podporu závodní činnosti reprezentanta ČR a Ol. kraje - automobilového závodníka Víta Nosálka - Mistra ČR a Mistra Evropy v divizi Buggy </t>
  </si>
  <si>
    <t>Občanské sdružení "PŘIJDU VČAS"</t>
  </si>
  <si>
    <t>NIP. Přímá podpora Významných akcí - Projekt "Přijdu včas"</t>
  </si>
  <si>
    <t>Obec Dřevnovice</t>
  </si>
  <si>
    <t>NIP. Přímá podpora Významných akcí - Modernizace sportovního areálu III. etapa - zastřešení cvičné plochy, vybudování naučné stezky</t>
  </si>
  <si>
    <t>Obec Ruda nad Moravou</t>
  </si>
  <si>
    <t>NIP. Přímá podpora Významných akcí - Přeložka vysokého napětí</t>
  </si>
  <si>
    <t>Olomoucká krajská asociace Sport pro všechny</t>
  </si>
  <si>
    <t>NIP. Přímá podpora Významných akcí - Reprezentace Olomouckého kraje na XV. Světové gymnaestrádě v Helsinkách</t>
  </si>
  <si>
    <t>Olomoucká krajská organizace ČUS</t>
  </si>
  <si>
    <t>NIP. Přímá podpora Významných akcí - Systémová podpora provozu a údržby sportovních zařízení subjektů České unie sportu v Ol kraji</t>
  </si>
  <si>
    <t>OLOMOUCKÝ KRAJSKÝ FOTBALOVÝ SVAZ</t>
  </si>
  <si>
    <t>NIP. Přímá podpora Významných akcí - Bezpečná branka</t>
  </si>
  <si>
    <t>PH SPORT &amp; MARKETING s.r.o.</t>
  </si>
  <si>
    <t>NIP. Přímá podpora Významných akcí - Olomoucká letní fotbalová škola - 5. ročník</t>
  </si>
  <si>
    <t>Ricardo - racing team</t>
  </si>
  <si>
    <t>NIP. Přímá podpora Významných akcí - Grand Prix Prostějov - Memoriál Otmara Malečka</t>
  </si>
  <si>
    <t>Rychlebské stezky</t>
  </si>
  <si>
    <t>NIP. Přímá podpora Významných akcí - Provoz areálu</t>
  </si>
  <si>
    <t>SK Olomouc Sigma MŽ</t>
  </si>
  <si>
    <t>NIP. Přímá podpora Významných akcí - Mistrovství Evropy v kopané hráčů do 21 let</t>
  </si>
  <si>
    <t>Ski klub Kouty</t>
  </si>
  <si>
    <t>NIP. Přímá podpora Významných akcí - Finále Českého poháru a Mezinárodní Mistrovství ČR v alpském lyžování žáků a dospělých v termínu 28. - 31.3.2015</t>
  </si>
  <si>
    <t>Ski team Hrubá Voda, občanské sdružení</t>
  </si>
  <si>
    <t>NIP. Přímá podpora Významných akcí - Podpora celoroční sportovní činnosti mládeže</t>
  </si>
  <si>
    <t>Sokolská župa Severomoravská Zábřeh</t>
  </si>
  <si>
    <t>NIP. Přímá podpora Významných akcí - Opravy a údržba sportovních areálů Tělocvičných jednot</t>
  </si>
  <si>
    <t>Sport Management s.r.o.</t>
  </si>
  <si>
    <t>NIP. Přímá podpora Významných akcí - Vyhlášení ankety o nejlepší tenisty ČR "Zlatý kanár 2015"</t>
  </si>
  <si>
    <t>SPORTCLUB AGENTURA 64 OLOMOUC</t>
  </si>
  <si>
    <t>NIP. Přímá podpora Významných akcí - Olomoucké šachové léto</t>
  </si>
  <si>
    <t>Sportovní centrum NAPARIA o.p.s.</t>
  </si>
  <si>
    <t>NIP. Přímá podpora Významných akcí - Dovybavení sportovního centra mobilním i nemobilním inventářem nezbytným pro pořádání sportovních, veřejně prospěšných a společenských akcí</t>
  </si>
  <si>
    <t>Sportovní klub Přerov</t>
  </si>
  <si>
    <t>NIP. Přímá podpora Významných akcí - Stavební úpravy, přístavba, nástavba zázemí SK Přerov</t>
  </si>
  <si>
    <t>Sportovní klub ŠELA SPORT</t>
  </si>
  <si>
    <t>NIP. Přímá podpora Významných akcí - AUTOR ŠELA MARATON 2015</t>
  </si>
  <si>
    <t>Tělovýchovná jednota MEZ Mohelnice</t>
  </si>
  <si>
    <t>NIP. Přímá podpora Významných akcí - Nákup antuky a vybudování skladu pro její uložení</t>
  </si>
  <si>
    <t>Tělovýchovná jednota Vodní sporty Litovel</t>
  </si>
  <si>
    <t>NIP. Přímá podpora Významných akcí - BOBR CUP 2015</t>
  </si>
  <si>
    <t>Tempo team prague s.r.o.</t>
  </si>
  <si>
    <t>NIP. Přímá podpora Významných akcí - 1/2 Maraton Olomouc</t>
  </si>
  <si>
    <t>Tenisový klub Prostějov</t>
  </si>
  <si>
    <t>NIP. Přímá podpora Významných akcí - Mistrovství světa juniorů do 14 let v tenise</t>
  </si>
  <si>
    <t>TJ Milo Olomouc</t>
  </si>
  <si>
    <t>NIP. Přímá podpora Významných akcí - Výstavba dvou minitenisových dvorců a odrazové stěny pro výuku tenisu nejmenších dětí a mládeže</t>
  </si>
  <si>
    <t>NIP. Přímá podpora Významných akcí - Rekonstrukce dvorců pro výuku tenisu nejmenších dětí a mládeže</t>
  </si>
  <si>
    <t>TJ Sokol Horní Moštěnice, o. s.</t>
  </si>
  <si>
    <t>NIP. Přímá podpora Významných akcí - Mikroregionální víceúčelové sportoviště</t>
  </si>
  <si>
    <t>TTV Sport Group s.r.o.</t>
  </si>
  <si>
    <t>NIP. Přímá podpora Významných akcí - Mezinárodní cyklistický etapový závod Czech Cycling Tour 2015</t>
  </si>
  <si>
    <t>Václav Janík - Janík Motorsport</t>
  </si>
  <si>
    <t>NIP. Přímá podpora Významných akcí - Podpora sportovní činnosti Janík Motorsport (reprezentant ČR) v sezoně 2015 s možností reprezentace Olomouckého kraje v rámci ČR i zahraničí</t>
  </si>
  <si>
    <t>Veslařský klub Olomouc</t>
  </si>
  <si>
    <t>NIP. Přímá podpora Významných akcí - XXII. Mezinárodní mistrovství ČR 2015 v jízdě na veslařském trenažeru v Olomouci konané 14.2.2015</t>
  </si>
  <si>
    <t>Agentura rozvojové a humanitární pomoci Olomouckého kraje, o.p.s. (ARPOK)</t>
  </si>
  <si>
    <t>NIP. Přímá podpora Významných akcí - Učíme v souvislostech</t>
  </si>
  <si>
    <t>H.E.P.Y.</t>
  </si>
  <si>
    <t>NIP. Přímá podpora Významných akcí - Mezinárodní akademie HEPY pro neformální vzdělávání a podnikatelské příležitosti</t>
  </si>
  <si>
    <t>Sluňákov - centrum ekologických aktivit města Olomouce, o.p.s.</t>
  </si>
  <si>
    <t>NIP. Přímá podpora Významných akcí - Environmentální vzdělávání pro školy a veřejnost Olomouckého kraje</t>
  </si>
  <si>
    <t>START podnikání, o.p.s.</t>
  </si>
  <si>
    <t>NIP. Přímá podpora Významných akcí - Podpora podnikavosti žáků středních škol Olomouckého kraje</t>
  </si>
  <si>
    <t>Středisko volného času a zařízení pro další vzdělávání pedagogických pracovníků Doris Šumperk</t>
  </si>
  <si>
    <t>NIP. Přímá podpora Významných akcí - Na provozní činnost Střediska ekologické výchovy Švagrov</t>
  </si>
  <si>
    <t>Klub přátel Hotelové školy Jeseník</t>
  </si>
  <si>
    <t>NIP. Přímá podpora Významných akcí - 14. ročník mezinárodní koktejlové soutěže juniorů BACARDI Lázeňský pohár 2015 Jeseník a 4. ročník soutěže mistr kávy - Barista Lázeňský pohár 2015</t>
  </si>
  <si>
    <t>Jana Kašparová</t>
  </si>
  <si>
    <t>NIP. Přímá podpora Významných akcí - Čokoládové lázně</t>
  </si>
  <si>
    <t>Řeka Morava pro Olomouc z.s.</t>
  </si>
  <si>
    <t>NIP. Přímá podpora Významných akcí - Zatraktivnění turistického potenciálu řeky Moravy v Olomouci</t>
  </si>
  <si>
    <t>Tělovýchovná jednota Sokol Ústí</t>
  </si>
  <si>
    <t>NIP. Přímá podpora Významných akcí - Posílení autobusové přepravy cyklistů na Cyklostezce Bečva</t>
  </si>
  <si>
    <t>SPOLEČNOST VINCENZE PRIESSNITZE, o.s.</t>
  </si>
  <si>
    <t>NIP. Přímá podpora Významných akcí - Háj víly Ozdravy - I. etapa"</t>
  </si>
  <si>
    <t>Agrární komora Olomouckého kraje</t>
  </si>
  <si>
    <t>NIP. Přímá podpora Významných akcí - Soutěž regionálních potravinářských a zemědělských výrobků o ocenění „Výrobek Olomouckého kraje“</t>
  </si>
  <si>
    <t>NIP. Přímá podpora Významných akcí - KIS - Krajské informační středisko pro rozvoj zemědělství a venkova Olomouckého kraje</t>
  </si>
  <si>
    <t>Českomoravská myslivecká jednota okresní myslivecký spolek Olomouc</t>
  </si>
  <si>
    <t>NIP. Přímá podpora Významných akcí - Memoriál Karla Podhájského - mezinárodní mistrovství loveckých psů</t>
  </si>
  <si>
    <t>Český svaz chovatelů, Okresní organizace Prostějov</t>
  </si>
  <si>
    <t>NIP. Přímá podpora Významných akcí - Klubovna pro mladé chovatele v Prostějově</t>
  </si>
  <si>
    <t>Český svaz ochránců přírody – regionální sdružení IRIS</t>
  </si>
  <si>
    <t>NIP. Přímá podpora Významných akcí - Do přírody v každém věku v Olomouckém kraji</t>
  </si>
  <si>
    <t>Juráň Jaroslav</t>
  </si>
  <si>
    <t>NIP. Přímá podpora Významných akcí - Pořízení kočovných rámů pro převoz včelstev</t>
  </si>
  <si>
    <t>Svaz květinářů a floristů České republiky</t>
  </si>
  <si>
    <t>NIP. Přímá podpora Významných akcí - Česká květina - prezentace českých pěstitelů květin na zahradniíckém veletrhu Flora Olomouc 2015</t>
  </si>
  <si>
    <t>Zelinářská unie Čech a Moravy, o.s.</t>
  </si>
  <si>
    <t>NIP. Přímá podpora Významných akcí - Podzimní Flora - Hortikomplex</t>
  </si>
  <si>
    <t>Čechy pod Kosířem - Rekonstrukce a využití objektů a revitalizace parku, 3. etapa</t>
  </si>
  <si>
    <t>NIP. Přímá podpora Významných akcí - Maršál Radecký, publikace a činnost</t>
  </si>
  <si>
    <t>NIP. Přímá podpora Významných akcí - Technické a scénické vybavení nově rozšířeného Divadla Stará střelnice v Hranicích</t>
  </si>
  <si>
    <t>Příspěvky do 25. tis. Kč</t>
  </si>
  <si>
    <t>IP/NIP. Příspěvky do 25 tis. Kč za oblast dalšího vzdělávání</t>
  </si>
  <si>
    <t>IP/NIP. Příspěvky do 25 tis. Kč za oblast začleňování handicapovaných osob a prorodiných aktivit (OSV a OZ)</t>
  </si>
  <si>
    <t>různé</t>
  </si>
  <si>
    <t>IP/NIP. Příspěvky do 25 tis. Kč za oblast volnočasových aktivit (OKPP, OŠMT a OŽPZ)</t>
  </si>
  <si>
    <t>IP/NIP. Příspěvky do 25 tis. Kč za oblast péče o kulturní dědictví</t>
  </si>
  <si>
    <t>IP/NIP. Příspěvky do 25 tis. Kč za oblast ochrany zdraví a prevence</t>
  </si>
  <si>
    <t>IP/NIP. Příspěvky do 25 tis. Kč za oblast předcházení sociálně patologických jevů a práce se sociálně vyloučenými osobami</t>
  </si>
  <si>
    <t>IP/NIP. Příspěvky do 25 tis. Kč za oblast podpory podnikání</t>
  </si>
  <si>
    <t>IP/NIP. Příspěvky do 25 tis. Kč za oblast cestovního ruchu</t>
  </si>
  <si>
    <t>IP/NIP. Příspěvky do 25 tis. Kč za oblast nemotorové dopravy</t>
  </si>
  <si>
    <t>IP/NIP. Příspěvky do 25 tis. Kč za oblast ochrany přírody</t>
  </si>
  <si>
    <t>2008-2020</t>
  </si>
  <si>
    <t>NIP. Projekt technické pomoci OK v rámci OPPS ČR-PR 2007-2015 a 2014 -2020</t>
  </si>
  <si>
    <t>Počet seminářů</t>
  </si>
  <si>
    <t>N</t>
  </si>
  <si>
    <t>IP</t>
  </si>
  <si>
    <t>IP. III/43510 - Blatec průtah - Rekonstrukce silnice v obci</t>
  </si>
  <si>
    <t>IP. III/37354, III/36618 - Horní Štěpánov - 1. etapa - oprava úseku, kde silnice není v kolizi s vadnou obecní kanalizací</t>
  </si>
  <si>
    <t>IP. SMN a.s. - o.z. Nemocnice Přerov - Magnetická rezonance - dokončena 1. etapa stavby (zpevněné plochy)</t>
  </si>
  <si>
    <t>IP. SMN a.s. - o.z. Nemocnice Přerov - přístřešky</t>
  </si>
  <si>
    <t>IP. SMN a.s. - o.z. Nemocnice Přerov - stavební úpravy pavilonu RDG pro umístění CT</t>
  </si>
  <si>
    <t>NIP. Příspěvek pro Oblastní spolek ČČK Olomouc - dárci krve</t>
  </si>
  <si>
    <t>IP. Odvlhčení nevyhovujících prostor. Sbírkové předměty jsou ohroženy opakovanou vlhkostí,  plísní a zatékáním střechou.</t>
  </si>
  <si>
    <t>IP. Okružní hradba hradu Helfštýn je značně poškozena klimatickými vlivy. Koruna hradby je rozrušená, v některých úsecích chybí kameny. Zdivo hradby je nutné v celé ploše přespárovat a doplnit chybějící kameny.</t>
  </si>
  <si>
    <t>IP. Most nad 1. příkopem, který je jedinou přístupovou komunikací do hradu, je v havarijním stavu. Ocelové nosníky jsou značně zkorodované, došlo ke značnému zeslabení stojin I nosníků. Dožité jsou nosné trámy v mostovce.</t>
  </si>
  <si>
    <t xml:space="preserve">NIP. Expozice geologie  - Reinstalace stávající expozice geologie z důvodu únavy materiálu velkoplošných skleněných vitrín, které ohrožují bezpečnost návštěvníků.  </t>
  </si>
  <si>
    <t>NIP. Reinstalace části stálé expozice Lovecko-lesnického muzea v Úsově. Jedná se o prostory v druhém patře zámku, kde jsou prezentovány exponáty evropské fauny. Instalace do masivních vitrín je již velmi zastaralá, neatraktivní a bez osvětlení. S modernizováním expozice (nový fundus, osvětlené scény, atd.) bude spojena i reinstalace a repreparace některých exponátů. Zpracování dokumentace expozice - 100 tis. Kč</t>
  </si>
  <si>
    <t>IP. Nástavba 2.NP dílen praktického výcviku v jedné velkoprostorové učebně, dvou učebnách středních a dvou učebnách menších. Mimo učební plochy bylo také vytvořeno odpovídající šatnové a hygienické zázemí. Pro komunikaci osob i přepravu materiálů byl do dispozice 1.NP
vestavěn výtah, vybavený také pro přepravu osob se sníženou možností pohybu a
orientace.</t>
  </si>
  <si>
    <t>IP. Přístavba objektu. Stavba bude členěna na dva objekty, přičemž v objektu A bude probíhat praktická výuka na strojích, v objektu B bude v přízemí umístěna výdejna stravy včetně zázemí a v 2.NP dvě učebny a šatna. Součástí budovy B bude v úrovni 2.NP koridor spojující dnes stavebně oddělené budovy školy.</t>
  </si>
  <si>
    <t xml:space="preserve">NIP. Každoročně pořádané ocenění nejlepších žáků a studentů, kteří dosáhli mimořádných výsledků v krajských, ústředních 
a mezinárodních kolech soutěží a přehlídek.
</t>
  </si>
  <si>
    <t>NIP. Výjezd dětí a mládeže do zahraničí, organizace výměnného pobytu pro děti, žáky a studenty ze zahraničních partnerských škol a školských zařízení, kofinancování mezinárodních vzdělávacích programů</t>
  </si>
  <si>
    <t>NIP. Snížení nákladů žákům a studentům z Olomouckého kraje na studium v zahraničí</t>
  </si>
  <si>
    <t>NIP. Podpora environmentálního vzdělávání, výchovy a osvěty, Zelená škola Olomouckého kraje</t>
  </si>
  <si>
    <t>NIP. Cílem stipendií bylo zvýšit zájem žáků o studium vybraných, dlouhodobě perspektivních učebních oborů s vysokou uplatnitelností na trhu práce, a do budoucna zajistit pro tyto obory dostatek kvalifikované pracovní síly.</t>
  </si>
  <si>
    <t>NIP. Cílem bylo podpořit žáky technických oborů vzdělání zakončených maturitní zkouškou, o které je na trhu práce dlouhodobý zájem.</t>
  </si>
  <si>
    <t>NIP. Finanční prostředky na kofinancování investičních a neinvestičních projektů pro terciální vzdělávání v Olomouckém kraji</t>
  </si>
  <si>
    <t>NIP. Finanční prostředky na podporu vrcholových sportovních oddílů v Olomouckém kraji.</t>
  </si>
  <si>
    <t>NIP. Investiční a metodická podpora přírodovědného a technického vzdělávání na středních a základních školách v Olomouckém kraji prostřednictvím technického dovybavení škol, rozvoje spolupráce mezi ZŠ, SŠ, firmami a akademickou sférou</t>
  </si>
  <si>
    <t>NIP. Program finanční podpory poskytování sociálních služeb v Olomouckém kraji - Podprogram č. 1 (Účelová dotace ze státního rozpočtu na poskytování sociálních služeb)</t>
  </si>
  <si>
    <t>NIP. Program finanční podpory poskytování sociálních služeb v Olomouckém kraji - Podprogram č. 2 (Dotace z rozpočtu Olomouckého kraje určená na poskytování sociálních služeb nestátními neziskovými organizacemi)</t>
  </si>
  <si>
    <t xml:space="preserve">NIP. Střední škola technická, Přerov, Kouřílkova 8. Obsahem projektu je vytvoření nabídky 6 programů dalšího vzdělávání. Pět z nich bude zpracováno v režimu NSK pro profesní kvalifikace oboru Obráběč kovů. Šestý pro profesi Řidič kamionové dopravy. Ke každému modulu bude vytvořena učebnice s vědomostními testy. </t>
  </si>
  <si>
    <t xml:space="preserve">NIP. Odborné učiliště a Praktická škola, Lipová - lázně 458. Projekt napomáhá k rozšíření nabídky dalšího vzdělávání v oblasti strojírenství a strojírenské výroby v Olomouckém kraji. Projekt je zaměřen na vytvoření metodik vzdělávání a měření úspěšnosti. </t>
  </si>
  <si>
    <t xml:space="preserve">NIP. Střední průmyslová škola Hranice. Projekt nabízí dva programy dalšího vzdělávání, jeden zaměřený na sváření, druhý na počítačovou přípravu a na řízení výroby. K programům budou vytvořeny studijní materiály a prezentace. </t>
  </si>
  <si>
    <t>NIP. Střední zdravotnická škola a Vyšší odborná škola zdravotnické Emanuela Pöttinga a Jazyková škola s právem státní jazykové zkoušky Olomouc. Obsahem projektu je tvorba 4  vzděl.programů zaměřených na vzdělávání v oblasti ICT a v oblasti cizích jazyků a jejich následné pilotní ověřování.V rámci tohoto projektu budou vytvářeny studijní opory a učební texty pro prezenční výuku,e-learningové výukové programy pro každou z výše uvedených variant vzdělávání. V rámci této aktivity vznikne samostatný e-learningový portál.</t>
  </si>
  <si>
    <t>NIP. Finanční podpora určená na celoroční sportovní činnosti sportovních subjektů a podporu sportovních akcí regionálního charakteru</t>
  </si>
  <si>
    <t>NIP</t>
  </si>
  <si>
    <t>IP/NIP</t>
  </si>
  <si>
    <t>A</t>
  </si>
  <si>
    <t>NIP. Přímá podpora Významných akcí - Mezinárodní Schubertova soutěž pro klavírní dua</t>
  </si>
  <si>
    <t>Prezentace kraje v cestovním ruchu</t>
  </si>
  <si>
    <t>Příspěvek sdružením cestovního ruchu</t>
  </si>
  <si>
    <t>Rozpočet OK,  EKO KOM, a.s.</t>
  </si>
  <si>
    <t>Rozpočet OK, účastníci</t>
  </si>
  <si>
    <t>Rozpočet OK, rozpočty moravských krajů</t>
  </si>
  <si>
    <t>Profesní kvalifikace pro obory stavebních služeb</t>
  </si>
  <si>
    <t>NIP. Střední škola polytechnická, Olomouc, Rooseveltova 79. Vytvoření 4 programů dalšího vzdělávání (PDV) oborů Kominík a Klempíř stavební, které budou zpracovány dle kvalifikačních a hodnotících standardů NSK pro profesní kvalifikace v modulárním uspořádání.</t>
  </si>
  <si>
    <t>NIP. Realizace Regionální inovační strategie prostřednictvím zájmového sdružení právnických osob „OK4Inovace“, vč. členského příspěvku</t>
  </si>
  <si>
    <t>Počet investičních akcí s dopadem na rozvoj měst a obcí</t>
  </si>
  <si>
    <t>OPŘPO/OKPP</t>
  </si>
  <si>
    <t>Popisky řádků</t>
  </si>
  <si>
    <t>(prázdné)</t>
  </si>
  <si>
    <t>Celkový součet</t>
  </si>
  <si>
    <t>Popisky sloupců</t>
  </si>
  <si>
    <t>Součet z Náklady OK v roce 2015 (v tis. Kč)</t>
  </si>
  <si>
    <t>Revitalizace zámeckého parku v Domově Větrný mlýn Skalička</t>
  </si>
  <si>
    <t>IP. Revitalizace zámeckého parku v Domově Větrný mlýn Skalička</t>
  </si>
  <si>
    <t>Počet vysazených dřevin</t>
  </si>
  <si>
    <t>Počet ošetřených dřevin</t>
  </si>
  <si>
    <t>Vybrané služby sociální prevence v Olomouckém kraji</t>
  </si>
  <si>
    <t xml:space="preserve">NIP. Cílem tohoto projektu je napomoci osobám ohroženým sociálním vyloučením a osobám sociálně vyloučeným plně se zapojit do ekonomického, sociálního a kulturního života společnosti. Zejména pak umožnit těmto skupinám osob jejich návrat či vstup na trh práce, udržení se na trhu práce, případně umožnit jim přístup ke službám, které návrat či vstup na trh práce umožňují. </t>
  </si>
  <si>
    <t>Počet podpořených organizací</t>
  </si>
  <si>
    <t>Zajištění vybraných služeb sociální prevence v Olomouckém kraji</t>
  </si>
  <si>
    <t>NIP. zajištění poskytování vybraných sociálních služeb z oblasti sociální prevence (azylové domy §57 a sociální rehabilitace §70) a jejich dostupnosti osobám sociálně vyloučeným nebo ohroženým sociálním vyloučením na celém území Olomouckého kraje</t>
  </si>
  <si>
    <t>pomocný záznam</t>
  </si>
  <si>
    <t>Součet z Celkové náklady v roce 2015 (v tis. Kč)</t>
  </si>
  <si>
    <t>Počet podpořených lékařů</t>
  </si>
  <si>
    <t>Součet z Dosažená hodnota</t>
  </si>
  <si>
    <t>Počet zapojených škol</t>
  </si>
  <si>
    <t>A.4 Zlep. podmínek pro kult., sport. a volnočasové aktivity</t>
  </si>
  <si>
    <t>Celkem Součet z Dosažená hodnota</t>
  </si>
  <si>
    <t>Celkem Součet z Celkové náklady v roce 2015 (v tis. Kč)</t>
  </si>
  <si>
    <t>Počet podpořených neinvestičních činností</t>
  </si>
  <si>
    <t>Počet podpořených investičních činností</t>
  </si>
  <si>
    <t>OPVK, GG</t>
  </si>
  <si>
    <t>SFDI, Rozpočet OK</t>
  </si>
  <si>
    <t>Celkový rozpočet OK bez účelových dotací</t>
  </si>
  <si>
    <t>Dotace čerpané Olomouckým krajem</t>
  </si>
  <si>
    <t>Dotace poskytnuté druhým subjektům</t>
  </si>
  <si>
    <t>Hodnocení PRÚOK celkem</t>
  </si>
  <si>
    <t>Spoluúčast</t>
  </si>
  <si>
    <t>Čistá výše dotace získané OK</t>
  </si>
  <si>
    <t>2015*</t>
  </si>
  <si>
    <t>2016*</t>
  </si>
  <si>
    <t>A.1 Podpora vzniku firem a prac. příležitostí</t>
  </si>
  <si>
    <t>A.2 Internacionalizace ekonomiky kraje</t>
  </si>
  <si>
    <t>A.3 Podpora znalostní ekonomiky</t>
  </si>
  <si>
    <t>A.4 Podpora tradiční ekonomiky a stabilizace podniků</t>
  </si>
  <si>
    <t>B.1 Rozvoj vzdělávání</t>
  </si>
  <si>
    <t>B.2 Podpora rovných příležitostí</t>
  </si>
  <si>
    <t>B.3 Zefektivnění veřejné správy</t>
  </si>
  <si>
    <t>C.1 Výstavba a modernizace silniční sítě</t>
  </si>
  <si>
    <t>C.2 Rozvoj letecké dopravy</t>
  </si>
  <si>
    <t>C.3 Rozvoj veřejné dopravy</t>
  </si>
  <si>
    <t>C.4 Energetika</t>
  </si>
  <si>
    <t>D.I.1 Udržitelný rozvoj území kraje</t>
  </si>
  <si>
    <t>D.I.2 Ochrana ovzduší</t>
  </si>
  <si>
    <t>D.I.3 Zlepšování kvality ochrany podz. a povrch. vod</t>
  </si>
  <si>
    <t>D.I.4 Moderní odpadové hospodářství</t>
  </si>
  <si>
    <t>D.II.1 Krizové řízení a IZS</t>
  </si>
  <si>
    <t>D.III.1 Kultura a památková péče</t>
  </si>
  <si>
    <t>D.IV.1 Rozvoj měst a obcí</t>
  </si>
  <si>
    <t>D.V.1 Informační a komunikační technologie</t>
  </si>
  <si>
    <t>D.VI.1 Soc. a zdrav. služby – rozvoj fyzického kapitálu</t>
  </si>
  <si>
    <t>D.VI.2 Soc. a zdrav. služby – rozvoj lidského kapitálu</t>
  </si>
  <si>
    <t>D.VI.3 Soulad nabídka/poptávka po soc. a zdrav. službách</t>
  </si>
  <si>
    <t>D.VI.4 Soc. a zdrav. služby – Informační podpora</t>
  </si>
  <si>
    <t>D.VII.1 Podpora rozvoje tělovýchovy a sportu</t>
  </si>
  <si>
    <t>Oblasti podpory PRÚOOK 2012 - 2015</t>
  </si>
  <si>
    <t>Oblasti podpory 2012 - 2015</t>
  </si>
  <si>
    <t>Podpora jiných subjektů</t>
  </si>
  <si>
    <t>Akce realizované samotným krajem</t>
  </si>
  <si>
    <t>(v tis. Kč)</t>
  </si>
  <si>
    <t>Investi-ční akce</t>
  </si>
  <si>
    <t>Neinvesti-ční akce</t>
  </si>
  <si>
    <t>Celkem</t>
  </si>
  <si>
    <t>B.2. Podpora rovných příležitostí</t>
  </si>
  <si>
    <t>B.3. Zefektivnění veřejné správy</t>
  </si>
  <si>
    <t>D.VI.3 Soulad nabídky/poptávky po soc. a zdrav. službách</t>
  </si>
  <si>
    <t>A. Podnikání a ekonomika</t>
  </si>
  <si>
    <t>B. Rozvoj lidských zdrojů</t>
  </si>
  <si>
    <t>C. Doprava a technická infrastruktura</t>
  </si>
  <si>
    <t>D. Kvalita života</t>
  </si>
  <si>
    <t>Dotace</t>
  </si>
  <si>
    <t>Investice</t>
  </si>
  <si>
    <t>neinvestice</t>
  </si>
  <si>
    <t>kraj</t>
  </si>
  <si>
    <t>celkem</t>
  </si>
  <si>
    <t>NIP. Organizace soutěže Podnikatel roku, podpora Vědeckotechnického parku Univerzity Palackého</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</si>
</sst>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alibri"/>
      <family val="2"/>
      <charset val="238"/>
    </font>
    <font>
      <sz val="10"/>
      <name val="Arial"/>
      <family val="2"/>
      <charset val="238"/>
    </font>
    <font>
      <b/>
      <sz val="10"/>
      <name val="Arial"/>
      <family val="2"/>
      <charset val="238"/>
    </font>
    <font>
      <b/>
      <sz val="14"/>
      <name val="Arial"/>
      <family val="2"/>
      <charset val="238"/>
    </font>
    <font>
      <sz val="11"/>
      <color indexed="8"/>
      <name val="Calibri"/>
      <family val="2"/>
      <charset val="238"/>
    </font>
    <font>
      <b/>
      <sz val="18"/>
      <color indexed="56"/>
      <name val="Cambria"/>
      <family val="2"/>
      <charset val="238"/>
    </font>
    <font>
      <sz val="11"/>
      <color indexed="9"/>
      <name val="Calibri"/>
      <family val="2"/>
      <charset val="238"/>
    </font>
    <font>
      <b/>
      <sz val="11"/>
      <color indexed="8"/>
      <name val="Calibri"/>
      <family val="2"/>
      <charset val="238"/>
    </font>
    <font>
      <sz val="11"/>
      <color indexed="20"/>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sz val="11"/>
      <color indexed="17"/>
      <name val="Calibri"/>
      <family val="2"/>
      <charset val="238"/>
    </font>
    <font>
      <sz val="11"/>
      <color indexed="10"/>
      <name val="Calibri"/>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0"/>
      <color theme="1"/>
      <name val="Arial"/>
      <family val="2"/>
      <charset val="238"/>
    </font>
    <font>
      <sz val="8"/>
      <color indexed="81"/>
      <name val="Tahoma"/>
      <family val="2"/>
      <charset val="238"/>
    </font>
    <font>
      <b/>
      <sz val="8"/>
      <color indexed="81"/>
      <name val="Tahoma"/>
      <family val="2"/>
      <charset val="238"/>
    </font>
    <font>
      <b/>
      <sz val="10"/>
      <color theme="1"/>
      <name val="Arial"/>
      <family val="2"/>
      <charset val="238"/>
    </font>
    <font>
      <sz val="12"/>
      <name val="Arial"/>
      <family val="2"/>
      <charset val="238"/>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medium">
        <color indexed="64"/>
      </left>
      <right/>
      <top style="medium">
        <color indexed="64"/>
      </top>
      <bottom/>
      <diagonal/>
    </border>
    <border>
      <left style="double">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double">
        <color indexed="64"/>
      </left>
      <right style="medium">
        <color indexed="64"/>
      </right>
      <top/>
      <bottom style="medium">
        <color indexed="64"/>
      </bottom>
      <diagonal/>
    </border>
    <border>
      <left/>
      <right style="medium">
        <color indexed="64"/>
      </right>
      <top/>
      <bottom style="medium">
        <color indexed="64"/>
      </bottom>
      <diagonal/>
    </border>
  </borders>
  <cellStyleXfs count="112">
    <xf numFmtId="0" fontId="0"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1" fillId="0" borderId="3" applyNumberFormat="0" applyFill="0" applyAlignment="0" applyProtection="0"/>
    <xf numFmtId="0" fontId="12" fillId="4" borderId="0" applyNumberFormat="0" applyBorder="0" applyAlignment="0" applyProtection="0"/>
    <xf numFmtId="0" fontId="13" fillId="17"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17" fillId="18" borderId="0" applyNumberFormat="0" applyBorder="0" applyAlignment="0" applyProtection="0"/>
    <xf numFmtId="0" fontId="5" fillId="0" borderId="0"/>
    <xf numFmtId="0" fontId="5" fillId="19" borderId="8" applyNumberFormat="0" applyFont="0" applyAlignment="0" applyProtection="0"/>
    <xf numFmtId="0" fontId="18" fillId="0" borderId="9" applyNumberFormat="0" applyFill="0" applyAlignment="0" applyProtection="0"/>
    <xf numFmtId="0" fontId="19" fillId="5" borderId="0" applyNumberFormat="0" applyBorder="0" applyAlignment="0" applyProtection="0"/>
    <xf numFmtId="0" fontId="20" fillId="0" borderId="0" applyNumberFormat="0" applyFill="0" applyBorder="0" applyAlignment="0" applyProtection="0"/>
    <xf numFmtId="0" fontId="21" fillId="8" borderId="10" applyNumberFormat="0" applyAlignment="0" applyProtection="0"/>
    <xf numFmtId="0" fontId="22" fillId="20" borderId="10" applyNumberFormat="0" applyAlignment="0" applyProtection="0"/>
    <xf numFmtId="0" fontId="23" fillId="20" borderId="11" applyNumberFormat="0" applyAlignment="0" applyProtection="0"/>
    <xf numFmtId="0" fontId="24" fillId="0" borderId="0" applyNumberFormat="0" applyFill="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2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1" fillId="0" borderId="0"/>
  </cellStyleXfs>
  <cellXfs count="131">
    <xf numFmtId="0" fontId="0" fillId="0" borderId="0" xfId="0"/>
    <xf numFmtId="0" fontId="5" fillId="0" borderId="0" xfId="0" applyFont="1" applyAlignment="1">
      <alignment horizontal="justify" vertical="center"/>
    </xf>
    <xf numFmtId="0" fontId="5" fillId="0" borderId="0" xfId="0" applyFont="1" applyAlignment="1">
      <alignment wrapText="1"/>
    </xf>
    <xf numFmtId="0" fontId="5" fillId="0" borderId="2" xfId="0" applyFont="1" applyBorder="1" applyAlignment="1">
      <alignment horizontal="center" vertical="center" wrapText="1"/>
    </xf>
    <xf numFmtId="49" fontId="5" fillId="0" borderId="2" xfId="0" applyNumberFormat="1" applyFont="1" applyBorder="1" applyAlignment="1">
      <alignment horizontal="center" vertical="center" wrapText="1"/>
    </xf>
    <xf numFmtId="0" fontId="5" fillId="0" borderId="0" xfId="0" applyFont="1" applyFill="1" applyAlignment="1">
      <alignment wrapText="1"/>
    </xf>
    <xf numFmtId="0" fontId="5" fillId="0" borderId="2" xfId="0" applyFont="1" applyFill="1" applyBorder="1" applyAlignment="1">
      <alignment horizontal="center" vertical="center" wrapText="1"/>
    </xf>
    <xf numFmtId="0" fontId="0" fillId="0" borderId="0" xfId="0" applyFill="1" applyAlignment="1">
      <alignment wrapText="1"/>
    </xf>
    <xf numFmtId="9" fontId="5" fillId="0" borderId="1" xfId="0" applyNumberFormat="1" applyFont="1" applyBorder="1" applyAlignment="1">
      <alignment horizontal="right" vertical="center" wrapText="1"/>
    </xf>
    <xf numFmtId="0" fontId="0" fillId="0" borderId="0" xfId="0" applyAlignment="1">
      <alignment wrapText="1"/>
    </xf>
    <xf numFmtId="0" fontId="5" fillId="0" borderId="1" xfId="0" applyFont="1" applyBorder="1" applyAlignment="1">
      <alignment horizontal="left" vertical="center" wrapText="1"/>
    </xf>
    <xf numFmtId="3" fontId="5" fillId="0" borderId="1" xfId="0" applyNumberFormat="1" applyFont="1" applyBorder="1" applyAlignment="1">
      <alignment horizontal="right" vertical="center" wrapText="1"/>
    </xf>
    <xf numFmtId="0" fontId="5" fillId="0" borderId="1" xfId="0" applyFont="1" applyBorder="1" applyAlignment="1">
      <alignment horizontal="righ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3" fontId="5" fillId="0" borderId="1" xfId="0" applyNumberFormat="1" applyFont="1" applyFill="1" applyBorder="1" applyAlignment="1">
      <alignment horizontal="right" vertical="center" wrapText="1"/>
    </xf>
    <xf numFmtId="0" fontId="5" fillId="0" borderId="1" xfId="0" applyFont="1" applyFill="1" applyBorder="1" applyAlignment="1">
      <alignment horizontal="right" vertical="center" wrapText="1"/>
    </xf>
    <xf numFmtId="3" fontId="5" fillId="2" borderId="1" xfId="0" applyNumberFormat="1" applyFont="1" applyFill="1" applyBorder="1" applyAlignment="1">
      <alignment horizontal="right" vertical="center" wrapText="1"/>
    </xf>
    <xf numFmtId="0" fontId="5" fillId="2" borderId="1" xfId="0" applyFont="1" applyFill="1" applyBorder="1" applyAlignment="1">
      <alignment horizontal="right" vertical="center" wrapText="1"/>
    </xf>
    <xf numFmtId="0" fontId="0" fillId="2" borderId="0" xfId="0" applyFill="1" applyAlignment="1">
      <alignment wrapText="1"/>
    </xf>
    <xf numFmtId="0" fontId="0" fillId="0" borderId="1" xfId="0" applyFill="1" applyBorder="1" applyAlignment="1">
      <alignment horizontal="center" vertical="center" wrapText="1"/>
    </xf>
    <xf numFmtId="0" fontId="5" fillId="0" borderId="1" xfId="54" applyFont="1" applyFill="1" applyBorder="1" applyAlignment="1">
      <alignment horizontal="left" vertical="center" wrapText="1" shrinkToFit="1"/>
    </xf>
    <xf numFmtId="0" fontId="5" fillId="0" borderId="0" xfId="0" applyFont="1"/>
    <xf numFmtId="0" fontId="6" fillId="0" borderId="0" xfId="0" applyFont="1" applyAlignment="1"/>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right" vertical="center" wrapText="1"/>
    </xf>
    <xf numFmtId="0" fontId="0" fillId="2" borderId="1" xfId="0" applyFill="1" applyBorder="1" applyAlignment="1">
      <alignment horizontal="center" vertical="center" wrapText="1"/>
    </xf>
    <xf numFmtId="3" fontId="0" fillId="2" borderId="1" xfId="0" applyNumberFormat="1" applyFill="1" applyBorder="1" applyAlignment="1">
      <alignment horizontal="right" vertical="center" wrapText="1"/>
    </xf>
    <xf numFmtId="0" fontId="0" fillId="2" borderId="1" xfId="0" applyFill="1" applyBorder="1" applyAlignment="1">
      <alignment horizontal="right" vertical="center" wrapText="1"/>
    </xf>
    <xf numFmtId="3" fontId="5" fillId="0" borderId="1" xfId="0" applyNumberFormat="1" applyFont="1" applyBorder="1" applyAlignment="1">
      <alignment horizontal="right" vertical="center" wrapText="1"/>
    </xf>
    <xf numFmtId="0" fontId="0" fillId="2" borderId="1" xfId="0" applyFill="1" applyBorder="1" applyAlignment="1">
      <alignment horizontal="left" vertical="center" wrapText="1"/>
    </xf>
    <xf numFmtId="0" fontId="5" fillId="2" borderId="1" xfId="0"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ill="1" applyBorder="1" applyAlignment="1">
      <alignment horizontal="center" vertical="center" wrapText="1"/>
    </xf>
    <xf numFmtId="3" fontId="0" fillId="0" borderId="1" xfId="0" applyNumberFormat="1" applyFill="1" applyBorder="1" applyAlignment="1">
      <alignment horizontal="right" vertical="center" wrapText="1"/>
    </xf>
    <xf numFmtId="0" fontId="0" fillId="0" borderId="1" xfId="0" applyFill="1" applyBorder="1" applyAlignment="1">
      <alignment horizontal="right" vertical="center" wrapText="1"/>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wrapText="1"/>
    </xf>
    <xf numFmtId="3" fontId="5" fillId="0" borderId="1" xfId="0" applyNumberFormat="1" applyFont="1" applyBorder="1" applyAlignment="1">
      <alignment horizontal="right" vertical="center" wrapText="1"/>
    </xf>
    <xf numFmtId="0" fontId="5" fillId="0" borderId="1" xfId="0" applyFont="1" applyBorder="1" applyAlignment="1">
      <alignment horizontal="right" vertical="center" wrapText="1"/>
    </xf>
    <xf numFmtId="0" fontId="0" fillId="2" borderId="1" xfId="0" applyFill="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right" vertical="center" wrapText="1"/>
    </xf>
    <xf numFmtId="3" fontId="5" fillId="0" borderId="1" xfId="0" applyNumberFormat="1" applyFont="1" applyBorder="1" applyAlignment="1">
      <alignment horizontal="right" vertical="center" wrapText="1"/>
    </xf>
    <xf numFmtId="0" fontId="5" fillId="0" borderId="1" xfId="0" applyFont="1" applyBorder="1" applyAlignment="1">
      <alignment horizontal="center" vertical="center" wrapText="1"/>
    </xf>
    <xf numFmtId="0" fontId="25" fillId="0" borderId="1" xfId="96" applyFont="1" applyFill="1" applyBorder="1" applyAlignment="1">
      <alignment vertical="center" wrapText="1"/>
    </xf>
    <xf numFmtId="3" fontId="0" fillId="0" borderId="1" xfId="0" applyNumberFormat="1" applyBorder="1" applyAlignment="1">
      <alignment horizontal="right" vertical="center" wrapText="1"/>
    </xf>
    <xf numFmtId="0" fontId="0" fillId="0" borderId="1" xfId="0"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right" vertical="center" wrapText="1"/>
    </xf>
    <xf numFmtId="3" fontId="5" fillId="0" borderId="1" xfId="0" applyNumberFormat="1" applyFont="1" applyBorder="1" applyAlignment="1">
      <alignment horizontal="right" vertical="center" wrapText="1"/>
    </xf>
    <xf numFmtId="0" fontId="5" fillId="0" borderId="1" xfId="0" applyFont="1" applyFill="1" applyBorder="1" applyAlignment="1">
      <alignment horizontal="left" vertical="center" wrapText="1"/>
    </xf>
    <xf numFmtId="1" fontId="5" fillId="0" borderId="1" xfId="54" applyNumberFormat="1" applyFont="1" applyFill="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Fill="1" applyBorder="1" applyAlignment="1">
      <alignment horizontal="left" vertical="center" wrapText="1"/>
    </xf>
    <xf numFmtId="3" fontId="5" fillId="0" borderId="1" xfId="0" applyNumberFormat="1" applyFont="1" applyFill="1" applyBorder="1" applyAlignment="1">
      <alignment horizontal="right" vertical="center" wrapText="1"/>
    </xf>
    <xf numFmtId="0" fontId="5" fillId="0" borderId="1" xfId="0" applyFont="1" applyFill="1" applyBorder="1" applyAlignment="1">
      <alignment horizontal="right" vertical="center" wrapText="1"/>
    </xf>
    <xf numFmtId="0" fontId="5" fillId="2" borderId="1" xfId="0" applyFont="1" applyFill="1" applyBorder="1" applyAlignment="1">
      <alignment horizontal="left" vertical="center" wrapText="1"/>
    </xf>
    <xf numFmtId="0" fontId="0" fillId="0" borderId="1" xfId="0"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NumberFormat="1"/>
    <xf numFmtId="0" fontId="6" fillId="0" borderId="0" xfId="0" applyFont="1"/>
    <xf numFmtId="0" fontId="5" fillId="0" borderId="1" xfId="0" applyFont="1" applyBorder="1" applyAlignment="1">
      <alignment horizontal="center" vertical="center" wrapText="1"/>
    </xf>
    <xf numFmtId="0" fontId="6" fillId="0" borderId="0" xfId="1" applyFont="1"/>
    <xf numFmtId="0" fontId="5" fillId="0" borderId="0" xfId="1"/>
    <xf numFmtId="0" fontId="5" fillId="0" borderId="0" xfId="1" applyFont="1" applyAlignment="1">
      <alignment horizontal="justify" vertical="center"/>
    </xf>
    <xf numFmtId="0" fontId="28" fillId="0" borderId="18" xfId="0" applyFont="1" applyBorder="1" applyAlignment="1">
      <alignment horizontal="justify" vertical="center" wrapText="1"/>
    </xf>
    <xf numFmtId="0" fontId="28" fillId="0" borderId="19"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24" xfId="0" applyFont="1" applyBorder="1" applyAlignment="1">
      <alignment horizontal="justify" vertical="center"/>
    </xf>
    <xf numFmtId="0" fontId="28" fillId="0" borderId="25" xfId="0" applyFont="1" applyBorder="1" applyAlignment="1">
      <alignment horizontal="center" vertical="center"/>
    </xf>
    <xf numFmtId="0" fontId="28" fillId="0" borderId="26"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26" xfId="0" applyFont="1" applyBorder="1" applyAlignment="1">
      <alignment horizontal="center" vertical="center"/>
    </xf>
    <xf numFmtId="0" fontId="25" fillId="0" borderId="24" xfId="0" applyFont="1" applyBorder="1" applyAlignment="1">
      <alignment horizontal="left" vertical="center"/>
    </xf>
    <xf numFmtId="0" fontId="25" fillId="0" borderId="25" xfId="0" applyFont="1" applyBorder="1" applyAlignment="1">
      <alignment horizontal="right" vertical="center"/>
    </xf>
    <xf numFmtId="0" fontId="25" fillId="0" borderId="26" xfId="0" applyFont="1" applyBorder="1" applyAlignment="1">
      <alignment horizontal="right" vertical="center" wrapText="1"/>
    </xf>
    <xf numFmtId="0" fontId="25" fillId="0" borderId="16" xfId="0" applyFont="1" applyBorder="1" applyAlignment="1">
      <alignment horizontal="right" vertical="center" wrapText="1"/>
    </xf>
    <xf numFmtId="0" fontId="25" fillId="0" borderId="17" xfId="0" applyFont="1" applyBorder="1" applyAlignment="1">
      <alignment horizontal="right" vertical="center" wrapText="1"/>
    </xf>
    <xf numFmtId="0" fontId="25" fillId="0" borderId="26" xfId="0" applyFont="1" applyBorder="1" applyAlignment="1">
      <alignment horizontal="right" vertical="center"/>
    </xf>
    <xf numFmtId="3" fontId="25" fillId="0" borderId="25" xfId="0" applyNumberFormat="1" applyFont="1" applyBorder="1" applyAlignment="1">
      <alignment horizontal="right" vertical="center"/>
    </xf>
    <xf numFmtId="3" fontId="25" fillId="0" borderId="26" xfId="0" applyNumberFormat="1" applyFont="1" applyBorder="1" applyAlignment="1">
      <alignment horizontal="right" vertical="center" wrapText="1"/>
    </xf>
    <xf numFmtId="3" fontId="25" fillId="0" borderId="16" xfId="0" applyNumberFormat="1" applyFont="1" applyBorder="1" applyAlignment="1">
      <alignment horizontal="right" vertical="center" wrapText="1"/>
    </xf>
    <xf numFmtId="3" fontId="25" fillId="0" borderId="17" xfId="0" applyNumberFormat="1" applyFont="1" applyBorder="1" applyAlignment="1">
      <alignment horizontal="right" vertical="center" wrapText="1"/>
    </xf>
    <xf numFmtId="3" fontId="25" fillId="0" borderId="26" xfId="0" applyNumberFormat="1" applyFont="1" applyBorder="1" applyAlignment="1">
      <alignment horizontal="right" vertical="center"/>
    </xf>
    <xf numFmtId="0" fontId="25" fillId="0" borderId="26" xfId="0" applyFont="1" applyBorder="1" applyAlignment="1">
      <alignment horizontal="justify" vertical="center" wrapText="1"/>
    </xf>
    <xf numFmtId="3" fontId="28" fillId="0" borderId="25" xfId="0" applyNumberFormat="1" applyFont="1" applyBorder="1" applyAlignment="1">
      <alignment horizontal="right" vertical="center"/>
    </xf>
    <xf numFmtId="3" fontId="28" fillId="0" borderId="26" xfId="0" applyNumberFormat="1" applyFont="1" applyBorder="1" applyAlignment="1">
      <alignment horizontal="right" vertical="center" wrapText="1"/>
    </xf>
    <xf numFmtId="0" fontId="28" fillId="0" borderId="16" xfId="0" applyFont="1" applyBorder="1" applyAlignment="1">
      <alignment horizontal="right" vertical="center" wrapText="1"/>
    </xf>
    <xf numFmtId="0" fontId="28" fillId="0" borderId="17" xfId="0" applyFont="1" applyBorder="1" applyAlignment="1">
      <alignment horizontal="right" vertical="center" wrapText="1"/>
    </xf>
    <xf numFmtId="3" fontId="28" fillId="0" borderId="26" xfId="0" applyNumberFormat="1" applyFont="1" applyBorder="1" applyAlignment="1">
      <alignment horizontal="right" vertical="center"/>
    </xf>
    <xf numFmtId="3" fontId="28" fillId="0" borderId="17" xfId="0" applyNumberFormat="1" applyFont="1" applyBorder="1" applyAlignment="1">
      <alignment horizontal="right" vertical="center" wrapText="1"/>
    </xf>
    <xf numFmtId="3" fontId="5" fillId="0" borderId="0" xfId="1" applyNumberFormat="1"/>
    <xf numFmtId="0" fontId="29" fillId="0" borderId="0" xfId="0" applyFont="1" applyAlignment="1">
      <alignment horizontal="justify"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0" xfId="0" applyFont="1" applyBorder="1" applyAlignment="1">
      <alignment horizontal="left"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21" xfId="0" applyFont="1" applyBorder="1" applyAlignment="1">
      <alignment horizontal="center" vertical="center" wrapText="1"/>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28" fillId="0" borderId="22" xfId="0" applyFont="1" applyBorder="1" applyAlignment="1">
      <alignment horizontal="center" vertical="center" wrapText="1"/>
    </xf>
  </cellXfs>
  <cellStyles count="112">
    <cellStyle name="20 % – Zvýraznění1 2" xfId="27"/>
    <cellStyle name="20 % – Zvýraznění2 2" xfId="28"/>
    <cellStyle name="20 % – Zvýraznění3 2" xfId="29"/>
    <cellStyle name="20 % – Zvýraznění4 2" xfId="30"/>
    <cellStyle name="20 % – Zvýraznění5 2" xfId="31"/>
    <cellStyle name="20 % – Zvýraznění6 2" xfId="32"/>
    <cellStyle name="40 % – Zvýraznění1 2" xfId="33"/>
    <cellStyle name="40 % – Zvýraznění2 2" xfId="34"/>
    <cellStyle name="40 % – Zvýraznění3 2" xfId="35"/>
    <cellStyle name="40 % – Zvýraznění4 2" xfId="36"/>
    <cellStyle name="40 % – Zvýraznění5 2" xfId="37"/>
    <cellStyle name="40 % – Zvýraznění6 2" xfId="38"/>
    <cellStyle name="60 % – Zvýraznění1 2" xfId="39"/>
    <cellStyle name="60 % – Zvýraznění2 2" xfId="40"/>
    <cellStyle name="60 % – Zvýraznění3 2" xfId="41"/>
    <cellStyle name="60 % – Zvýraznění4 2" xfId="42"/>
    <cellStyle name="60 % – Zvýraznění5 2" xfId="43"/>
    <cellStyle name="60 % – Zvýraznění6 2" xfId="44"/>
    <cellStyle name="Celkem 2" xfId="45"/>
    <cellStyle name="Chybně 2" xfId="46"/>
    <cellStyle name="Kontrolní buňka 2" xfId="47"/>
    <cellStyle name="Nadpis 1 2" xfId="48"/>
    <cellStyle name="Nadpis 2 2" xfId="49"/>
    <cellStyle name="Nadpis 3 2" xfId="50"/>
    <cellStyle name="Nadpis 4 2" xfId="51"/>
    <cellStyle name="Název 2" xfId="52"/>
    <cellStyle name="Neutrální 2" xfId="53"/>
    <cellStyle name="Normální" xfId="0" builtinId="0"/>
    <cellStyle name="Normální 10" xfId="1"/>
    <cellStyle name="Normální 11" xfId="109"/>
    <cellStyle name="Normální 11 2" xfId="111"/>
    <cellStyle name="normální 2" xfId="2"/>
    <cellStyle name="Normální 2 10" xfId="19"/>
    <cellStyle name="normální 2 11" xfId="20"/>
    <cellStyle name="normální 2 12" xfId="21"/>
    <cellStyle name="normální 2 13" xfId="22"/>
    <cellStyle name="normální 2 14" xfId="23"/>
    <cellStyle name="normální 2 15" xfId="24"/>
    <cellStyle name="normální 2 16" xfId="71"/>
    <cellStyle name="normální 2 17" xfId="70"/>
    <cellStyle name="normální 2 18" xfId="69"/>
    <cellStyle name="normální 2 19" xfId="72"/>
    <cellStyle name="normální 2 2" xfId="3"/>
    <cellStyle name="normální 2 2 2" xfId="15"/>
    <cellStyle name="normální 2 2 3" xfId="54"/>
    <cellStyle name="normální 2 20" xfId="73"/>
    <cellStyle name="normální 2 21" xfId="74"/>
    <cellStyle name="normální 2 22" xfId="75"/>
    <cellStyle name="normální 2 23" xfId="76"/>
    <cellStyle name="normální 2 24" xfId="77"/>
    <cellStyle name="normální 2 25" xfId="78"/>
    <cellStyle name="normální 2 26" xfId="79"/>
    <cellStyle name="normální 2 27" xfId="80"/>
    <cellStyle name="normální 2 28" xfId="83"/>
    <cellStyle name="normální 2 29" xfId="81"/>
    <cellStyle name="Normální 2 3" xfId="4"/>
    <cellStyle name="normální 2 30" xfId="82"/>
    <cellStyle name="normální 2 31" xfId="25"/>
    <cellStyle name="normální 2 32" xfId="26"/>
    <cellStyle name="normální 2 33" xfId="87"/>
    <cellStyle name="normální 2 34" xfId="84"/>
    <cellStyle name="normální 2 35" xfId="86"/>
    <cellStyle name="normální 2 36" xfId="85"/>
    <cellStyle name="normální 2 37" xfId="88"/>
    <cellStyle name="normální 2 38" xfId="89"/>
    <cellStyle name="normální 2 39" xfId="90"/>
    <cellStyle name="Normální 2 4" xfId="5"/>
    <cellStyle name="normální 2 40" xfId="95"/>
    <cellStyle name="normální 2 41" xfId="92"/>
    <cellStyle name="normální 2 42" xfId="91"/>
    <cellStyle name="normální 2 43" xfId="94"/>
    <cellStyle name="normální 2 44" xfId="93"/>
    <cellStyle name="normální 2 45" xfId="97"/>
    <cellStyle name="normální 2 46" xfId="105"/>
    <cellStyle name="normální 2 47" xfId="101"/>
    <cellStyle name="normální 2 48" xfId="98"/>
    <cellStyle name="normální 2 49" xfId="104"/>
    <cellStyle name="Normální 2 5" xfId="6"/>
    <cellStyle name="normální 2 50" xfId="102"/>
    <cellStyle name="normální 2 51" xfId="106"/>
    <cellStyle name="normální 2 52" xfId="100"/>
    <cellStyle name="normální 2 53" xfId="107"/>
    <cellStyle name="normální 2 54" xfId="99"/>
    <cellStyle name="normální 2 55" xfId="103"/>
    <cellStyle name="normální 2 56" xfId="108"/>
    <cellStyle name="normální 2 57" xfId="110"/>
    <cellStyle name="Normální 2 6" xfId="14"/>
    <cellStyle name="Normální 2 7" xfId="16"/>
    <cellStyle name="Normální 2 8" xfId="18"/>
    <cellStyle name="Normální 2 9" xfId="17"/>
    <cellStyle name="Normální 27" xfId="96"/>
    <cellStyle name="Normální 3" xfId="7"/>
    <cellStyle name="Normální 4" xfId="8"/>
    <cellStyle name="Normální 5" xfId="9"/>
    <cellStyle name="Normální 6" xfId="10"/>
    <cellStyle name="Normální 7" xfId="11"/>
    <cellStyle name="Normální 8" xfId="12"/>
    <cellStyle name="Normální 9" xfId="13"/>
    <cellStyle name="Poznámka 2" xfId="55"/>
    <cellStyle name="Propojená buňka 2" xfId="56"/>
    <cellStyle name="Správně 2" xfId="57"/>
    <cellStyle name="Text upozornění 2" xfId="58"/>
    <cellStyle name="Vstup 2" xfId="59"/>
    <cellStyle name="Výpočet 2" xfId="60"/>
    <cellStyle name="Výstup 2" xfId="61"/>
    <cellStyle name="Vysvětlující text 2" xfId="62"/>
    <cellStyle name="Zvýraznění 1 2" xfId="63"/>
    <cellStyle name="Zvýraznění 2 2" xfId="64"/>
    <cellStyle name="Zvýraznění 3 2" xfId="65"/>
    <cellStyle name="Zvýraznění 4 2" xfId="66"/>
    <cellStyle name="Zvýraznění 5 2" xfId="67"/>
    <cellStyle name="Zvýraznění 6 2" xfId="68"/>
  </cellStyles>
  <dxfs count="0"/>
  <tableStyles count="0" defaultTableStyle="TableStyleMedium2" defaultPivotStyle="PivotStyleLight16"/>
  <colors>
    <mruColors>
      <color rgb="FF63D03C"/>
      <color rgb="FF5EBE4E"/>
      <color rgb="FFF3462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34514973940268E-2"/>
          <c:y val="0.13960842362067666"/>
          <c:w val="0.7378534370278399"/>
          <c:h val="0.77317955360018642"/>
        </c:manualLayout>
      </c:layout>
      <c:lineChart>
        <c:grouping val="standard"/>
        <c:varyColors val="0"/>
        <c:ser>
          <c:idx val="1"/>
          <c:order val="0"/>
          <c:tx>
            <c:strRef>
              <c:f>Vývoj!$A$16</c:f>
              <c:strCache>
                <c:ptCount val="1"/>
                <c:pt idx="0">
                  <c:v>Hodnocení PRÚOK celkem</c:v>
                </c:pt>
              </c:strCache>
            </c:strRef>
          </c:tx>
          <c:spPr>
            <a:ln>
              <a:solidFill>
                <a:srgbClr val="002060"/>
              </a:solidFill>
            </a:ln>
          </c:spPr>
          <c:marker>
            <c:spPr>
              <a:solidFill>
                <a:srgbClr val="002060"/>
              </a:solidFill>
            </c:spPr>
          </c:marker>
          <c:cat>
            <c:strRef>
              <c:f>Vývoj!$B$14:$G$14</c:f>
              <c:strCache>
                <c:ptCount val="6"/>
                <c:pt idx="0">
                  <c:v>2011</c:v>
                </c:pt>
                <c:pt idx="1">
                  <c:v>2012</c:v>
                </c:pt>
                <c:pt idx="2">
                  <c:v>2013</c:v>
                </c:pt>
                <c:pt idx="3">
                  <c:v>2014</c:v>
                </c:pt>
                <c:pt idx="4">
                  <c:v>2015*</c:v>
                </c:pt>
                <c:pt idx="5">
                  <c:v>2016*</c:v>
                </c:pt>
              </c:strCache>
            </c:strRef>
          </c:cat>
          <c:val>
            <c:numRef>
              <c:f>Vývoj!$B$16:$G$16</c:f>
              <c:numCache>
                <c:formatCode>General</c:formatCode>
                <c:ptCount val="6"/>
                <c:pt idx="0">
                  <c:v>1607638</c:v>
                </c:pt>
                <c:pt idx="1">
                  <c:v>1685842</c:v>
                </c:pt>
                <c:pt idx="2">
                  <c:v>1472887</c:v>
                </c:pt>
                <c:pt idx="3">
                  <c:v>2033395</c:v>
                </c:pt>
                <c:pt idx="4">
                  <c:v>2195630</c:v>
                </c:pt>
                <c:pt idx="5">
                  <c:v>1600863</c:v>
                </c:pt>
              </c:numCache>
            </c:numRef>
          </c:val>
          <c:smooth val="0"/>
        </c:ser>
        <c:ser>
          <c:idx val="4"/>
          <c:order val="1"/>
          <c:tx>
            <c:strRef>
              <c:f>Vývoj!$A$19</c:f>
              <c:strCache>
                <c:ptCount val="1"/>
                <c:pt idx="0">
                  <c:v>Čistá výše dotace získané OK</c:v>
                </c:pt>
              </c:strCache>
            </c:strRef>
          </c:tx>
          <c:spPr>
            <a:ln>
              <a:solidFill>
                <a:srgbClr val="00B0F0"/>
              </a:solidFill>
              <a:prstDash val="sysDash"/>
            </a:ln>
          </c:spPr>
          <c:marker>
            <c:spPr>
              <a:solidFill>
                <a:srgbClr val="00B0F0"/>
              </a:solidFill>
            </c:spPr>
          </c:marker>
          <c:cat>
            <c:strRef>
              <c:f>Vývoj!$B$14:$G$14</c:f>
              <c:strCache>
                <c:ptCount val="6"/>
                <c:pt idx="0">
                  <c:v>2011</c:v>
                </c:pt>
                <c:pt idx="1">
                  <c:v>2012</c:v>
                </c:pt>
                <c:pt idx="2">
                  <c:v>2013</c:v>
                </c:pt>
                <c:pt idx="3">
                  <c:v>2014</c:v>
                </c:pt>
                <c:pt idx="4">
                  <c:v>2015*</c:v>
                </c:pt>
                <c:pt idx="5">
                  <c:v>2016*</c:v>
                </c:pt>
              </c:strCache>
            </c:strRef>
          </c:cat>
          <c:val>
            <c:numRef>
              <c:f>Vývoj!$B$19:$G$19</c:f>
              <c:numCache>
                <c:formatCode>General</c:formatCode>
                <c:ptCount val="6"/>
                <c:pt idx="0">
                  <c:v>505857</c:v>
                </c:pt>
                <c:pt idx="1">
                  <c:v>418589</c:v>
                </c:pt>
                <c:pt idx="2">
                  <c:v>286508</c:v>
                </c:pt>
                <c:pt idx="3">
                  <c:v>877745</c:v>
                </c:pt>
                <c:pt idx="4">
                  <c:v>864091</c:v>
                </c:pt>
                <c:pt idx="5">
                  <c:v>285014</c:v>
                </c:pt>
              </c:numCache>
            </c:numRef>
          </c:val>
          <c:smooth val="0"/>
        </c:ser>
        <c:ser>
          <c:idx val="5"/>
          <c:order val="2"/>
          <c:tx>
            <c:strRef>
              <c:f>Vývoj!$A$20</c:f>
              <c:strCache>
                <c:ptCount val="1"/>
                <c:pt idx="0">
                  <c:v>Dotace poskytnuté druhým subjektům</c:v>
                </c:pt>
              </c:strCache>
            </c:strRef>
          </c:tx>
          <c:spPr>
            <a:ln>
              <a:solidFill>
                <a:srgbClr val="63D03C"/>
              </a:solidFill>
              <a:prstDash val="sysDot"/>
            </a:ln>
          </c:spPr>
          <c:marker>
            <c:spPr>
              <a:solidFill>
                <a:srgbClr val="63D03C"/>
              </a:solidFill>
            </c:spPr>
          </c:marker>
          <c:cat>
            <c:strRef>
              <c:f>Vývoj!$B$14:$G$14</c:f>
              <c:strCache>
                <c:ptCount val="6"/>
                <c:pt idx="0">
                  <c:v>2011</c:v>
                </c:pt>
                <c:pt idx="1">
                  <c:v>2012</c:v>
                </c:pt>
                <c:pt idx="2">
                  <c:v>2013</c:v>
                </c:pt>
                <c:pt idx="3">
                  <c:v>2014</c:v>
                </c:pt>
                <c:pt idx="4">
                  <c:v>2015*</c:v>
                </c:pt>
                <c:pt idx="5">
                  <c:v>2016*</c:v>
                </c:pt>
              </c:strCache>
            </c:strRef>
          </c:cat>
          <c:val>
            <c:numRef>
              <c:f>Vývoj!$B$20:$G$20</c:f>
              <c:numCache>
                <c:formatCode>General</c:formatCode>
                <c:ptCount val="6"/>
                <c:pt idx="0">
                  <c:v>318555</c:v>
                </c:pt>
                <c:pt idx="1">
                  <c:v>345101</c:v>
                </c:pt>
                <c:pt idx="2">
                  <c:v>313709</c:v>
                </c:pt>
                <c:pt idx="3">
                  <c:v>398848</c:v>
                </c:pt>
                <c:pt idx="4">
                  <c:v>410739</c:v>
                </c:pt>
                <c:pt idx="5">
                  <c:v>324541</c:v>
                </c:pt>
              </c:numCache>
            </c:numRef>
          </c:val>
          <c:smooth val="0"/>
        </c:ser>
        <c:dLbls>
          <c:showLegendKey val="0"/>
          <c:showVal val="0"/>
          <c:showCatName val="0"/>
          <c:showSerName val="0"/>
          <c:showPercent val="0"/>
          <c:showBubbleSize val="0"/>
        </c:dLbls>
        <c:marker val="1"/>
        <c:smooth val="0"/>
        <c:axId val="89064960"/>
        <c:axId val="89066880"/>
      </c:lineChart>
      <c:catAx>
        <c:axId val="89064960"/>
        <c:scaling>
          <c:orientation val="minMax"/>
        </c:scaling>
        <c:delete val="0"/>
        <c:axPos val="b"/>
        <c:majorTickMark val="out"/>
        <c:minorTickMark val="none"/>
        <c:tickLblPos val="nextTo"/>
        <c:crossAx val="89066880"/>
        <c:crosses val="autoZero"/>
        <c:auto val="1"/>
        <c:lblAlgn val="ctr"/>
        <c:lblOffset val="100"/>
        <c:noMultiLvlLbl val="0"/>
      </c:catAx>
      <c:valAx>
        <c:axId val="89066880"/>
        <c:scaling>
          <c:orientation val="minMax"/>
        </c:scaling>
        <c:delete val="0"/>
        <c:axPos val="l"/>
        <c:majorGridlines/>
        <c:numFmt formatCode="General" sourceLinked="1"/>
        <c:majorTickMark val="out"/>
        <c:minorTickMark val="none"/>
        <c:tickLblPos val="nextTo"/>
        <c:crossAx val="89064960"/>
        <c:crosses val="autoZero"/>
        <c:crossBetween val="between"/>
        <c:dispUnits>
          <c:builtInUnit val="thousands"/>
        </c:dispUnits>
      </c:valAx>
    </c:plotArea>
    <c:legend>
      <c:legendPos val="r"/>
      <c:layout>
        <c:manualLayout>
          <c:xMode val="edge"/>
          <c:yMode val="edge"/>
          <c:x val="0.76682901638482093"/>
          <c:y val="0.2732833069495556"/>
          <c:w val="0.22310175968277451"/>
          <c:h val="0.32114443919053198"/>
        </c:manualLayout>
      </c:layout>
      <c:overlay val="0"/>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557211</xdr:colOff>
      <xdr:row>16</xdr:row>
      <xdr:rowOff>85725</xdr:rowOff>
    </xdr:from>
    <xdr:to>
      <xdr:col>20</xdr:col>
      <xdr:colOff>200025</xdr:colOff>
      <xdr:row>39</xdr:row>
      <xdr:rowOff>9525</xdr:rowOff>
    </xdr:to>
    <xdr:graphicFrame macro="">
      <xdr:nvGraphicFramePr>
        <xdr:cNvPr id="2" name="Graf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Juránek Jiří" refreshedDate="42447.335131134256" createdVersion="4" refreshedVersion="4" minRefreshableVersion="3" recordCount="407">
  <cacheSource type="worksheet">
    <worksheetSource ref="A3:R410" sheet="Hodnocení 2015"/>
  </cacheSource>
  <cacheFields count="18">
    <cacheField name="ID" numFmtId="0">
      <sharedItems containsString="0" containsBlank="1" containsNumber="1" containsInteger="1" minValue="1" maxValue="743"/>
    </cacheField>
    <cacheField name="Priorita" numFmtId="0">
      <sharedItems count="25">
        <s v="A.1 Opt. systému škol a zvyšování kvality vzdělávání"/>
        <s v="B.2 Zkvalitňování a rozvoj sítě sociálních služeb"/>
        <s v="A.5 Péče o kulturní dědictví"/>
        <s v="D.1 Dobudování a modernizace silniční infrastruktury"/>
        <s v="B.1 Optimalizace systému zajišťování zdravotní péče"/>
        <s v="C.1 Zlepšování podmínek pro podnikání"/>
        <s v="E.5 Ochrana přírody a krajinného rázu"/>
        <s v="E.4 Zlepšování ekologické stability krajiny"/>
        <s v="E.1 Snižování dopadů lidské činnosti na životní prostředí"/>
        <s v="E.2 Zefektivnění odpadového hospodářství"/>
        <s v="F.2 Plánování a řízení rozvoje"/>
        <s v="E.3 Dosažení energetických úspor"/>
        <s v="F.4 Rozvoj krizového řízení a integ. záchranného systému"/>
        <s v="F.1 Efektivní fungování KÚOK a PO"/>
        <s v="A.4 Zlep. podmínek pro kult., sportovní a volnočasové aktivity"/>
        <s v="D.4 Zlepšování podmínek pro nemotorovou dopravu"/>
        <s v="A.2 Podpora zaměstnanosti"/>
        <s v="F.3 Rozvojová spolupráce"/>
        <s v="C.2 Podpora znalostní ekonomiky"/>
        <s v="B.4 Podpora dalších veřejných služeb"/>
        <s v="C.3 Rozvoj cestovního ruchu"/>
        <s v="B.3 Zmírňování sociálního vyloučení"/>
        <s v="A.3 Podpora rovných příležitostí a prorodinných aktivit"/>
        <s v="D.2 Modernizace železničních tratí"/>
        <s v="D.3 Zkvalitnění dopravní obslužnosti území"/>
      </sharedItems>
    </cacheField>
    <cacheField name="Název činnosti" numFmtId="0">
      <sharedItems longText="1"/>
    </cacheField>
    <cacheField name="Realizátor" numFmtId="0">
      <sharedItems containsBlank="1"/>
    </cacheField>
    <cacheField name="Popis činnosti" numFmtId="0">
      <sharedItems containsBlank="1" longText="1"/>
    </cacheField>
    <cacheField name="Období realizace" numFmtId="0">
      <sharedItems containsBlank="1" containsMixedTypes="1" containsNumber="1" containsInteger="1" minValue="2015" maxValue="2015"/>
    </cacheField>
    <cacheField name="Finanční zdroje" numFmtId="0">
      <sharedItems containsBlank="1" count="23">
        <s v="Rozpočet OK"/>
        <s v="SFDI, Rozpočet OK"/>
        <s v="Rozpočet SMN a. s."/>
        <s v="Rozpočet OK,  EKO KOM, a.s."/>
        <s v="IOP, Rozpočet OK"/>
        <s v="ROP SM, Rozpočet OK"/>
        <s v="Program švýcarsko-české spolupráce, Rozpočet OK"/>
        <s v="OPŽP, Rozpočet OK"/>
        <s v="Rozpočet OK "/>
        <s v="Rozpočet OK, účastníci"/>
        <s v="Rozpočet OK,_x000a_rozpočet žadatelů"/>
        <s v="OPVK"/>
        <s v="OPPS ČR-PR, Rozpočet OK, státní rozpočet"/>
        <s v="OPLZZ, Rozpočet OK"/>
        <s v="OPLZZ"/>
        <s v="Rozpočet OK, rozpočty moravských krajů"/>
        <s v="Rozpočet OK. rozpočet SmO, dotace EK"/>
        <s v="OPŽP"/>
        <s v="Rozpočet OK, Policie ČR"/>
        <s v="OPVK, GG"/>
        <m/>
        <s v="OP VK, GG" u="1"/>
        <s v="SFDI,_x000a_Rozpočet OK" u="1"/>
      </sharedItems>
    </cacheField>
    <cacheField name="Náklady OK v roce 2015 (v tis. Kč)" numFmtId="3">
      <sharedItems containsMixedTypes="1" containsNumber="1" containsInteger="1" minValue="0" maxValue="652490"/>
    </cacheField>
    <cacheField name="Celkové náklady v roce 2015 (v tis. Kč)" numFmtId="3">
      <sharedItems containsMixedTypes="1" containsNumber="1" containsInteger="1" minValue="0" maxValue="652490"/>
    </cacheField>
    <cacheField name="Název indikátoru" numFmtId="0">
      <sharedItems containsBlank="1"/>
    </cacheField>
    <cacheField name="Dosažená hodnota" numFmtId="0">
      <sharedItems containsSemiMixedTypes="0" containsString="0" containsNumber="1" minValue="0" maxValue="298"/>
    </cacheField>
    <cacheField name="Název indikátoru2" numFmtId="0">
      <sharedItems containsBlank="1"/>
    </cacheField>
    <cacheField name="Dosaženáhodnota" numFmtId="0">
      <sharedItems containsString="0" containsBlank="1" containsNumber="1" minValue="0" maxValue="41744"/>
    </cacheField>
    <cacheField name="Název indikátoru3" numFmtId="0">
      <sharedItems containsBlank="1"/>
    </cacheField>
    <cacheField name="Dosažená hodnota2" numFmtId="0">
      <sharedItems containsBlank="1" containsMixedTypes="1" containsNumber="1" minValue="0.5" maxValue="201605"/>
    </cacheField>
    <cacheField name="Dotace nebo příspěvěk (A/N)" numFmtId="0">
      <sharedItems count="2">
        <s v="N"/>
        <s v="A"/>
      </sharedItems>
    </cacheField>
    <cacheField name="Investiční/Neinvestiční akce" numFmtId="0">
      <sharedItems count="3">
        <s v="IP"/>
        <s v="NIP"/>
        <s v="IP/NIP"/>
      </sharedItems>
    </cacheField>
    <cacheField name="Využívá jiné zdroje (A/N)" numFmtId="0">
      <sharedItems count="2">
        <s v="N"/>
        <s v="A"/>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Juránek Jiří" refreshedDate="42447.606300231484" createdVersion="4" refreshedVersion="4" minRefreshableVersion="3" recordCount="407">
  <cacheSource type="worksheet">
    <worksheetSource ref="A3:S410" sheet="Hodnocení 2015"/>
  </cacheSource>
  <cacheFields count="19">
    <cacheField name="ID" numFmtId="0">
      <sharedItems containsString="0" containsBlank="1" containsNumber="1" containsInteger="1" minValue="1" maxValue="751"/>
    </cacheField>
    <cacheField name="Priorita" numFmtId="0">
      <sharedItems/>
    </cacheField>
    <cacheField name="Název činnosti" numFmtId="0">
      <sharedItems longText="1"/>
    </cacheField>
    <cacheField name="Realizátor" numFmtId="0">
      <sharedItems containsBlank="1"/>
    </cacheField>
    <cacheField name="Popis činnosti" numFmtId="0">
      <sharedItems containsBlank="1" longText="1"/>
    </cacheField>
    <cacheField name="Období realizace" numFmtId="0">
      <sharedItems containsBlank="1" containsMixedTypes="1" containsNumber="1" containsInteger="1" minValue="2015" maxValue="2015"/>
    </cacheField>
    <cacheField name="Finanční zdroje" numFmtId="0">
      <sharedItems containsBlank="1"/>
    </cacheField>
    <cacheField name="Náklady OK v roce 2015 (v tis. Kč)" numFmtId="3">
      <sharedItems containsMixedTypes="1" containsNumber="1" containsInteger="1" minValue="0" maxValue="652490"/>
    </cacheField>
    <cacheField name="Celkové náklady v roce 2015 (v tis. Kč)" numFmtId="3">
      <sharedItems containsMixedTypes="1" containsNumber="1" containsInteger="1" minValue="0" maxValue="652490"/>
    </cacheField>
    <cacheField name="Název indikátoru" numFmtId="0">
      <sharedItems containsBlank="1"/>
    </cacheField>
    <cacheField name="Dosažená hodnota" numFmtId="0">
      <sharedItems containsSemiMixedTypes="0" containsString="0" containsNumber="1" minValue="0" maxValue="298"/>
    </cacheField>
    <cacheField name="Název indikátoru2" numFmtId="0">
      <sharedItems containsBlank="1"/>
    </cacheField>
    <cacheField name="Dosaženáhodnota" numFmtId="0">
      <sharedItems containsString="0" containsBlank="1" containsNumber="1" minValue="0" maxValue="41744"/>
    </cacheField>
    <cacheField name="Název indikátoru3" numFmtId="0">
      <sharedItems containsBlank="1"/>
    </cacheField>
    <cacheField name="Dosažená hodnota2" numFmtId="0">
      <sharedItems containsBlank="1" containsMixedTypes="1" containsNumber="1" minValue="0.5" maxValue="201605"/>
    </cacheField>
    <cacheField name="Dotace nebo příspěvěk (A/N)" numFmtId="0">
      <sharedItems count="2">
        <s v="N"/>
        <s v="A"/>
      </sharedItems>
    </cacheField>
    <cacheField name="Investiční/Neinvestiční akce" numFmtId="0">
      <sharedItems count="3">
        <s v="IP"/>
        <s v="NIP"/>
        <s v="IP/NIP"/>
      </sharedItems>
    </cacheField>
    <cacheField name="Využívá jiné zdroje (A/N)" numFmtId="0">
      <sharedItems/>
    </cacheField>
    <cacheField name="Oblasti podpory 2012 - 2015" numFmtId="0">
      <sharedItems containsBlank="1" count="21">
        <s v="B.1 Rozvoj vzdělávání"/>
        <s v="D.VI.1 Soc. a zdrav. služby – rozvoj fyzického kapitálu"/>
        <s v="D.III.1 Kultura a památková péče"/>
        <s v="C.1 Výstavba a modernizace silniční sítě"/>
        <s v="D.II.1 Krizové řízení a IZS"/>
        <s v="A.2 Internacionalizace ekonomiky kraje"/>
        <s v="D.I.1 Udržitelný rozvoj území kraje"/>
        <s v="D.I.3 Zlepšování kvality ochrany podz. a povrch. vod"/>
        <s v="D.I.4 Moderní odpadové hospodářství"/>
        <s v="B.2 Podpora rovných příležitostí"/>
        <s v="D.VI.2 Soc. a zdrav. služby – rozvoj lidského kapitálu"/>
        <s v="C.4 Energetika"/>
        <s v="B.3 Zefektivnění veřejné správy"/>
        <s v="D.VII.1 Podpora rozvoje tělovýchovy a sportu"/>
        <s v="A.4 Podpora tradiční ekonomiky a stabilizace podniků"/>
        <s v="D.IV.1 Rozvoj měst a obcí"/>
        <s v="A.3 Podpora znalostní ekonomiky"/>
        <s v="D.VI.3 Soulad nabídka/poptávka po soc. a zdrav. službách"/>
        <s v="A.1 Podpora vzniku firem a prac. příležitostí"/>
        <m/>
        <s v="C.3 Rozvoj veřejné dopravy"/>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07">
  <r>
    <m/>
    <x v="0"/>
    <s v="VOŠ a SPŠ elektrotechnická Olomouc - Školní tělocvična"/>
    <s v="OVZI/OŠMT"/>
    <s v="IP. VOŠ a SPŠ elektrotechnická Olomouc - Školní tělocvična přeložka parovodu"/>
    <n v="2015"/>
    <x v="0"/>
    <n v="1967"/>
    <n v="1967"/>
    <s v="Počet podpořených činností"/>
    <n v="1"/>
    <m/>
    <m/>
    <m/>
    <m/>
    <x v="0"/>
    <x v="0"/>
    <x v="0"/>
  </r>
  <r>
    <m/>
    <x v="0"/>
    <s v="SPŠ elektrotechnická, Mohelnice - Rekonstrukce venkovní kanalizace"/>
    <s v="OVZI/OŠMT"/>
    <s v="IP. Rekonstrukce venkovní kanalizace SPŠE Mohelnice"/>
    <s v="2015-2016"/>
    <x v="0"/>
    <n v="2222"/>
    <n v="2222"/>
    <s v="Počet podpořených činností"/>
    <n v="1"/>
    <m/>
    <m/>
    <m/>
    <m/>
    <x v="0"/>
    <x v="0"/>
    <x v="0"/>
  </r>
  <r>
    <m/>
    <x v="0"/>
    <s v="SŠT a zemědělská, Mohelnice - Rekonstrukce tělocvičny"/>
    <s v="OVZI/OŠMT"/>
    <s v="IP. Rekonstrukce tělocvičny - Střední škola technická a zemědělská, Mohelnice"/>
    <n v="2015"/>
    <x v="0"/>
    <n v="7606"/>
    <n v="7606"/>
    <s v="Počet podpořených činností"/>
    <n v="1"/>
    <m/>
    <m/>
    <m/>
    <m/>
    <x v="0"/>
    <x v="0"/>
    <x v="0"/>
  </r>
  <r>
    <m/>
    <x v="0"/>
    <s v="ZŠ Šternberk -  Kanalizační přípojka"/>
    <s v="OVZI/OŠMT"/>
    <s v="IP. Kanalizační přípojka - Základní škola, Šternberk"/>
    <n v="2015"/>
    <x v="0"/>
    <n v="1597"/>
    <n v="1597"/>
    <s v="Počet podpořených činností"/>
    <n v="1"/>
    <m/>
    <m/>
    <m/>
    <m/>
    <x v="0"/>
    <x v="0"/>
    <x v="0"/>
  </r>
  <r>
    <m/>
    <x v="0"/>
    <s v="Gymnázium Jeseník - Podlaha tělocvičny"/>
    <s v="OVZI/OŠMT"/>
    <s v="IP. Podlaha tělocvičny vyššího gymnázia - Gymnázium Jeseník"/>
    <n v="2015"/>
    <x v="0"/>
    <n v="2178"/>
    <n v="2178"/>
    <s v="Počet podpořených činností"/>
    <n v="1"/>
    <m/>
    <m/>
    <m/>
    <m/>
    <x v="0"/>
    <x v="0"/>
    <x v="0"/>
  </r>
  <r>
    <m/>
    <x v="0"/>
    <s v="OU a Praktická škola, Lipová - lázně - Plynová kotelna"/>
    <s v="OVZI/OŠMT"/>
    <s v="IP. Instalace nové plynové kotelny - Odborné učiliště a Praktická škola, Lipová"/>
    <n v="2015"/>
    <x v="0"/>
    <n v="1237"/>
    <n v="1237"/>
    <s v="Počet podpořených činností"/>
    <n v="1"/>
    <m/>
    <m/>
    <m/>
    <m/>
    <x v="0"/>
    <x v="0"/>
    <x v="0"/>
  </r>
  <r>
    <m/>
    <x v="0"/>
    <s v="ZŠ Jeseník -  Odstranění vlhkosti zdiva"/>
    <s v="OVZI/OŠMT"/>
    <s v="IP. Odvlhčení zdi - Základní škola Jeseník, pracoviště Rudná"/>
    <n v="2015"/>
    <x v="0"/>
    <n v="1180"/>
    <n v="1180"/>
    <s v="Počet podpořených činností"/>
    <n v="1"/>
    <m/>
    <m/>
    <m/>
    <m/>
    <x v="0"/>
    <x v="0"/>
    <x v="0"/>
  </r>
  <r>
    <m/>
    <x v="0"/>
    <s v="ZŠ Uničov - Sociální zařízení "/>
    <s v="OVZI/OŠMT"/>
    <s v="IP. Rekonstrukce sociálního zařízení - Základní škola Uničov"/>
    <n v="2015"/>
    <x v="0"/>
    <n v="1729"/>
    <n v="1729"/>
    <s v="Počet podpořených činností"/>
    <n v="1"/>
    <m/>
    <m/>
    <m/>
    <m/>
    <x v="0"/>
    <x v="0"/>
    <x v="0"/>
  </r>
  <r>
    <m/>
    <x v="0"/>
    <s v="SŠ, ZŠ a MŠ prof. V. Vejdovského Olomouc "/>
    <s v="OVZI/OŠMT"/>
    <s v="IP. Rekonstrukce kotelny, stavební úpravy pro potřeby MŠ - SŠ, ZŠ a MŠ prof. V. Vejdovského Olomouc"/>
    <n v="2015"/>
    <x v="0"/>
    <n v="3051"/>
    <n v="3051"/>
    <s v="Počet podpořených činností"/>
    <n v="1"/>
    <m/>
    <m/>
    <m/>
    <m/>
    <x v="0"/>
    <x v="0"/>
    <x v="0"/>
  </r>
  <r>
    <m/>
    <x v="0"/>
    <s v="SŠ zemědělská a zahradnická Olomouc - kotelna"/>
    <s v="OVZI/OŠMT"/>
    <s v="IP. Rekonstrukce plynové kotelny - SŠ zemědělská a zahradnická Olomouc, pracoviště Křelov"/>
    <n v="2015"/>
    <x v="0"/>
    <n v="1285"/>
    <n v="1285"/>
    <s v="Počet podpořených činností"/>
    <n v="1"/>
    <m/>
    <m/>
    <m/>
    <m/>
    <x v="0"/>
    <x v="0"/>
    <x v="0"/>
  </r>
  <r>
    <m/>
    <x v="0"/>
    <s v="PO v oblasti školství - opravy"/>
    <s v="OVZI/OŠMT"/>
    <s v="IP. Opravy (nad 500 tis. Kč) nemovitostí užívaných PO v oblasti školství"/>
    <n v="2015"/>
    <x v="0"/>
    <n v="18742"/>
    <n v="18742"/>
    <s v="Počet podpořených činností"/>
    <n v="8"/>
    <m/>
    <m/>
    <m/>
    <m/>
    <x v="0"/>
    <x v="0"/>
    <x v="0"/>
  </r>
  <r>
    <m/>
    <x v="1"/>
    <s v="Domov seniorů FRANTIŠEK Náměšť na Hané - přístavba pavilonu"/>
    <s v="OVZI/OSV"/>
    <s v="IP. Přístavba pavilonu - Domov seniorů FRANTIŠEK Náměšť na Hané - 1. etapa - 3. NP. přístavby pavilonu hrubá stavbs, vč. technické instalace, omítek a hrubé podlahy, osazena okna"/>
    <s v="2015-2016"/>
    <x v="0"/>
    <n v="14217"/>
    <n v="14217"/>
    <s v="Počet podpořených činností"/>
    <n v="1"/>
    <m/>
    <m/>
    <m/>
    <m/>
    <x v="0"/>
    <x v="0"/>
    <x v="0"/>
  </r>
  <r>
    <m/>
    <x v="1"/>
    <s v="Domov seniorů  Prostějov - Rekonstrukce kuchyně "/>
    <s v="OVZI/OSV"/>
    <s v="IP. Rekonstrukce kuchyně - Domov důchodců Prostějov"/>
    <s v="2015-2016"/>
    <x v="0"/>
    <n v="453"/>
    <n v="453"/>
    <s v="Počet podpořených činností"/>
    <n v="1"/>
    <m/>
    <m/>
    <m/>
    <m/>
    <x v="0"/>
    <x v="0"/>
    <x v="0"/>
  </r>
  <r>
    <m/>
    <x v="1"/>
    <s v="Sociální služby pro seniory Šumperk - Rekonstrukce kuchyně "/>
    <s v="OVZI/OSV"/>
    <s v="IP. Rekonstrukce kuchyně - Domov důchodců Šumperk - projektová dokumentace, realizace proběhne v roce 2016"/>
    <s v="2015-2016"/>
    <x v="0"/>
    <n v="237"/>
    <n v="237"/>
    <s v="Počet podpořených činností"/>
    <n v="1"/>
    <m/>
    <m/>
    <m/>
    <m/>
    <x v="0"/>
    <x v="0"/>
    <x v="0"/>
  </r>
  <r>
    <m/>
    <x v="1"/>
    <s v="Domov pro seniory Červenka - Požární zabezpečení "/>
    <s v="OVZI/OSV"/>
    <s v="IP. Požární zabezpečení dřevostavby - Domov důchodců Červenka, pracoviště Litovel a Červenka"/>
    <n v="2015"/>
    <x v="0"/>
    <n v="420"/>
    <n v="420"/>
    <s v="Počet podpořených činností"/>
    <n v="1"/>
    <m/>
    <m/>
    <m/>
    <m/>
    <x v="0"/>
    <x v="0"/>
    <x v="0"/>
  </r>
  <r>
    <m/>
    <x v="1"/>
    <s v="DS Tovačov - požární signalizace"/>
    <s v="OVZI/OSV"/>
    <s v="IP. Rozšíření elektronické požární signalizace - Domov pro seniory Tovačov"/>
    <n v="2015"/>
    <x v="0"/>
    <n v="4201"/>
    <n v="4201"/>
    <s v="Počet podpořených činností"/>
    <n v="1"/>
    <m/>
    <m/>
    <m/>
    <m/>
    <x v="0"/>
    <x v="0"/>
    <x v="0"/>
  </r>
  <r>
    <m/>
    <x v="1"/>
    <s v="DS Radkova Lhota - úpravy"/>
    <s v="OVZI/OSV"/>
    <s v="IP. Domov pro seniory Radkova Lhota - Výtah staré budovy, klimatizace serverovny, úprava čističky odpadních vod"/>
    <n v="2015"/>
    <x v="0"/>
    <n v="3669"/>
    <n v="3669"/>
    <s v="Počet podpořených činností"/>
    <n v="1"/>
    <m/>
    <m/>
    <m/>
    <m/>
    <x v="0"/>
    <x v="0"/>
    <x v="0"/>
  </r>
  <r>
    <m/>
    <x v="1"/>
    <s v="Domov Hrubá Voda - sociální zázemí"/>
    <s v="OVZI/OSV"/>
    <s v="IP. Rekonstrukce šatny a sociálního zázemí - Domov důchodců Hrubá Voda"/>
    <n v="2015"/>
    <x v="0"/>
    <n v="1364"/>
    <n v="1364"/>
    <s v="Počet podpořených činností"/>
    <n v="1"/>
    <m/>
    <m/>
    <m/>
    <m/>
    <x v="0"/>
    <x v="0"/>
    <x v="0"/>
  </r>
  <r>
    <m/>
    <x v="1"/>
    <s v="CSS Prostějov - Pozemní komunikace"/>
    <s v="OVZI/OSV"/>
    <s v="IP. Rekonstrukce pozemní komunikace a veřejného osvětlení - Centrum sociálních služeb Prostějov"/>
    <n v="2015"/>
    <x v="0"/>
    <n v="2171"/>
    <n v="2171"/>
    <s v="Počet podpořených činností"/>
    <n v="1"/>
    <m/>
    <m/>
    <m/>
    <m/>
    <x v="0"/>
    <x v="0"/>
    <x v="0"/>
  </r>
  <r>
    <m/>
    <x v="1"/>
    <s v="Domov u Třebůvky Loštice - zateplení"/>
    <s v="OVZI/OSV"/>
    <s v="IP. Zateplení 1. PP - Penzion pro důchodce Loštice"/>
    <n v="2015"/>
    <x v="0"/>
    <n v="530"/>
    <n v="530"/>
    <s v="Počet podpořených činností"/>
    <n v="1"/>
    <m/>
    <m/>
    <m/>
    <m/>
    <x v="0"/>
    <x v="0"/>
    <x v="0"/>
  </r>
  <r>
    <m/>
    <x v="1"/>
    <s v="PO v oblasti soc. služeb - opravy"/>
    <s v="OVZI/OSV"/>
    <s v="IP. Opravy (nad 500 tis. Kč) nemovitostí užívaných PO v oblasti sociálních služeb"/>
    <n v="2015"/>
    <x v="0"/>
    <n v="16784"/>
    <n v="16784"/>
    <s v="Počet podpořených činností"/>
    <n v="6"/>
    <m/>
    <m/>
    <m/>
    <m/>
    <x v="0"/>
    <x v="0"/>
    <x v="0"/>
  </r>
  <r>
    <m/>
    <x v="2"/>
    <s v="Zámek Čechy pod Kosířem"/>
    <s v="OVZI/OKPP"/>
    <s v="IP. Kanalizace v zámeckém parku, parkoviště, rekonstrukce a využití objektů"/>
    <n v="2015"/>
    <x v="0"/>
    <n v="6188"/>
    <n v="6188"/>
    <s v="Počet podpořených činností"/>
    <n v="1"/>
    <m/>
    <m/>
    <m/>
    <m/>
    <x v="0"/>
    <x v="0"/>
    <x v="0"/>
  </r>
  <r>
    <m/>
    <x v="2"/>
    <s v="PO v oblasti kultury - opravy"/>
    <s v="OVZI/OKPP"/>
    <s v="IP. Opravy (nad 500 tis. Kč) nemovitostí užívaných PO v oblasti kultury"/>
    <n v="2015"/>
    <x v="0"/>
    <n v="2190"/>
    <n v="2190"/>
    <s v="Počet podpořených činností"/>
    <n v="2"/>
    <m/>
    <m/>
    <m/>
    <m/>
    <x v="0"/>
    <x v="0"/>
    <x v="0"/>
  </r>
  <r>
    <m/>
    <x v="3"/>
    <s v="III/44814 - Luběnice"/>
    <s v="OVZI/ODSH"/>
    <s v="IP. Silnice III/44814 - Protihluková opatření v obci Luběnice"/>
    <n v="2015"/>
    <x v="0"/>
    <n v="397"/>
    <n v="397"/>
    <s v="Počet podpořených činností"/>
    <n v="1"/>
    <m/>
    <m/>
    <m/>
    <m/>
    <x v="0"/>
    <x v="0"/>
    <x v="0"/>
  </r>
  <r>
    <m/>
    <x v="3"/>
    <s v="III/44621 - Pňovice"/>
    <s v="OVZI/ODSH"/>
    <s v="IP. III/44621 - Pňovice - průtah, silnice III. třídy"/>
    <n v="2015"/>
    <x v="1"/>
    <n v="1882"/>
    <n v="11690"/>
    <s v="Délka nových a zrekonstruovaných silnic II. a III. třídy"/>
    <n v="0.66500000000000004"/>
    <m/>
    <m/>
    <m/>
    <m/>
    <x v="0"/>
    <x v="0"/>
    <x v="1"/>
  </r>
  <r>
    <m/>
    <x v="3"/>
    <s v="III/44429 - Šternberk"/>
    <s v="OVZI/ODSH"/>
    <s v="IP. III/44429 - Šternberk Hvězdné údolí, I. Etapa, 1. stavba"/>
    <n v="2015"/>
    <x v="1"/>
    <n v="3739"/>
    <n v="23882"/>
    <s v="Délka nových a zrekonstruovaných silnic II. a III. třídy"/>
    <n v="0.43"/>
    <m/>
    <m/>
    <m/>
    <m/>
    <x v="0"/>
    <x v="0"/>
    <x v="1"/>
  </r>
  <r>
    <m/>
    <x v="3"/>
    <s v="III/4537 Bernartice- Buková"/>
    <s v="OVZI/ODSH"/>
    <s v="IP. III/4537 Bernartice- Buková - oprava silnice"/>
    <n v="2015"/>
    <x v="1"/>
    <n v="3902"/>
    <n v="25028"/>
    <s v="Délka nových a zrekonstruovaných silnic II. a III. třídy"/>
    <n v="6.2E-2"/>
    <m/>
    <m/>
    <m/>
    <m/>
    <x v="0"/>
    <x v="0"/>
    <x v="1"/>
  </r>
  <r>
    <m/>
    <x v="3"/>
    <s v="III/43510 - Blatec"/>
    <s v="OVZI/ODSH"/>
    <s v="IP. III/43510 - Blatec průtah - Rekonstrukce silnice v obci"/>
    <n v="2015"/>
    <x v="1"/>
    <n v="2600"/>
    <n v="16476"/>
    <s v="Délka nových a zrekonstruovaných silnic II. a III. třídy"/>
    <n v="0.56200000000000006"/>
    <m/>
    <m/>
    <m/>
    <m/>
    <x v="0"/>
    <x v="0"/>
    <x v="1"/>
  </r>
  <r>
    <m/>
    <x v="3"/>
    <s v="III/37354, III/36618 - Horní Štěpánov"/>
    <s v="OVZI/ODSH"/>
    <s v="IP. III/37354, III/36618 - Horní Štěpánov - 1. etapa - oprava úseku, kde silnice není v kolizi s vadnou obecní kanalizací"/>
    <n v="2015"/>
    <x v="1"/>
    <n v="4647"/>
    <n v="30308"/>
    <s v="Délka nových a zrekonstruovaných silnic II. a III. třídy"/>
    <n v="1.03"/>
    <s v="Počet zrekonstruovaných mostů"/>
    <n v="1"/>
    <m/>
    <m/>
    <x v="0"/>
    <x v="0"/>
    <x v="1"/>
  </r>
  <r>
    <m/>
    <x v="4"/>
    <s v="ZZS OK, výjezdové stanoviště Šternberk"/>
    <s v="OVZI/OZ"/>
    <s v="IP. Zdravotnická záchranná služba OK, výjezdové stanoviště Šternberk - kotelna, přípojka, kanalizace"/>
    <n v="2015"/>
    <x v="0"/>
    <n v="1134"/>
    <n v="1134"/>
    <s v="Počet podpořených činností"/>
    <n v="1"/>
    <m/>
    <m/>
    <m/>
    <m/>
    <x v="0"/>
    <x v="0"/>
    <x v="0"/>
  </r>
  <r>
    <m/>
    <x v="4"/>
    <s v="DCP Šumperk - rekonstrukce"/>
    <s v="OVZI/OZ"/>
    <s v="IP. Vybudování nového výtahu v budově A (kojenecký ústav) pro postižené děti umístěné v nově vzniklém stacionáři, dále vybudování 2 místností v přístavbě a 2 místnosti na půdě. "/>
    <n v="2015"/>
    <x v="0"/>
    <n v="6942"/>
    <n v="6942"/>
    <s v="Počet podpořených činností"/>
    <n v="1"/>
    <m/>
    <m/>
    <m/>
    <m/>
    <x v="0"/>
    <x v="0"/>
    <x v="0"/>
  </r>
  <r>
    <m/>
    <x v="4"/>
    <s v="SMN a.s. - Prostějov - Parkoviště"/>
    <s v="OVZI/OZ"/>
    <s v="IP. SMN a.s. - o.z. Nemocnice Prostějov - Parkoviště v areálu nemocnice"/>
    <n v="2015"/>
    <x v="2"/>
    <n v="7230"/>
    <n v="7230"/>
    <s v="Počet podpořených činností"/>
    <n v="1"/>
    <m/>
    <m/>
    <m/>
    <m/>
    <x v="0"/>
    <x v="0"/>
    <x v="0"/>
  </r>
  <r>
    <m/>
    <x v="4"/>
    <s v="SMN a.s. - Šternberk - Rekonstrukce porodnice"/>
    <s v="OVZI/OZ"/>
    <s v="IP. SMN a.s. - o.z. Nemocnice Šternberk - Rekonstrukce porodnice"/>
    <n v="2015"/>
    <x v="2"/>
    <n v="692"/>
    <n v="692"/>
    <s v="Počet podpořených činností"/>
    <n v="1"/>
    <m/>
    <m/>
    <m/>
    <m/>
    <x v="0"/>
    <x v="0"/>
    <x v="0"/>
  </r>
  <r>
    <m/>
    <x v="4"/>
    <s v="SMN a.s. - o.z. Nemocnice Prostějov - LDN - ochozy"/>
    <s v="OVZI/OZ"/>
    <s v="IP. SMN a.s. - o.z. Nemocnice Prostějov - rekonstrukce havarijního stavu ochozů, pacienti nyní nemohou ochozy využívat."/>
    <n v="2015"/>
    <x v="2"/>
    <n v="5886"/>
    <n v="5886"/>
    <s v="Počet podpořených činností"/>
    <n v="1"/>
    <m/>
    <m/>
    <m/>
    <m/>
    <x v="0"/>
    <x v="0"/>
    <x v="0"/>
  </r>
  <r>
    <m/>
    <x v="4"/>
    <s v="SMN a.s. - Přerov - Odstavné plochy"/>
    <s v="OVZI/OZ"/>
    <s v="IP. SMN a.s. - o.z. Nemocnice Přerov - Staní vozidel před lékárnou, transfúzním střediskem a RDG (návaznost na projekt modernizace RDG)"/>
    <n v="2015"/>
    <x v="2"/>
    <n v="807"/>
    <n v="807"/>
    <s v="Počet podpořených činností"/>
    <n v="1"/>
    <m/>
    <m/>
    <m/>
    <m/>
    <x v="0"/>
    <x v="0"/>
    <x v="0"/>
  </r>
  <r>
    <m/>
    <x v="4"/>
    <s v="SMN a.s. - Prostějov - Rekonstrukce rehabilitace"/>
    <s v="OVZI/OZ"/>
    <s v="IP. SMN a.s. - o.z. Nemocnice Prostějov - ekonstrukce objektu centrální rehabilitace, lůžkové neurologie, požární řešení po kontrole HSZ"/>
    <s v="2015-2016"/>
    <x v="2"/>
    <n v="1226"/>
    <n v="1226"/>
    <s v="Počet podpořených činností"/>
    <n v="1"/>
    <m/>
    <m/>
    <m/>
    <m/>
    <x v="0"/>
    <x v="0"/>
    <x v="0"/>
  </r>
  <r>
    <m/>
    <x v="4"/>
    <s v="SMN a.s. - Prostějov - Rekonstrukce topného kanálu"/>
    <s v="OVZI/OZ"/>
    <s v="IP. SMN a.s. - o.z. Nemocnice Prostějov - Rekonstrukce topného kanálu, energetická  úspora"/>
    <n v="2015"/>
    <x v="2"/>
    <n v="4851"/>
    <n v="4851"/>
    <s v="Počet podpořených činností"/>
    <n v="1"/>
    <m/>
    <m/>
    <m/>
    <m/>
    <x v="0"/>
    <x v="0"/>
    <x v="0"/>
  </r>
  <r>
    <m/>
    <x v="4"/>
    <s v="SMN a.s. - Přerov - Stavební úpravy návazné na projekt &quot;modernizace pavilonu RDG&quot;"/>
    <s v="OVZI/OZ"/>
    <s v="IP. SMN a.s. - o.z. Nemocnice Přerov - Stavební úpravy budov HTO a interny v souvislosti s realizací projektu &quot;modernizace pavilonu RDG&quot;"/>
    <n v="2015"/>
    <x v="2"/>
    <n v="10150"/>
    <n v="10150"/>
    <s v="Počet podpořených činností"/>
    <n v="1"/>
    <m/>
    <m/>
    <m/>
    <m/>
    <x v="0"/>
    <x v="0"/>
    <x v="0"/>
  </r>
  <r>
    <m/>
    <x v="4"/>
    <s v="SMN a.s. - Šternberk - Gynekologie"/>
    <s v="OVZI/OZ"/>
    <s v="IP. SMN a.s. - o.z. Nemocnice Šternberk - Gynekologie - rekonstrukce rozvodů vody, koupelen, wc (návaznost na projekt energeticky úsporná opatření)"/>
    <n v="2015"/>
    <x v="2"/>
    <n v="2625"/>
    <n v="2625"/>
    <s v="Počet podpořených činností"/>
    <n v="1"/>
    <m/>
    <m/>
    <m/>
    <m/>
    <x v="0"/>
    <x v="0"/>
    <x v="0"/>
  </r>
  <r>
    <m/>
    <x v="4"/>
    <s v="SMN a.s. - Přerov - Magnetická rezonance"/>
    <s v="OVZI/OZ"/>
    <s v="IP. SMN a.s. - o.z. Nemocnice Přerov - Magnetická rezonance - dokončena 1. etapa stavby (zpevněné plochy)"/>
    <s v="2015-2016"/>
    <x v="2"/>
    <n v="4083"/>
    <n v="4083"/>
    <s v="Počet podpořených činností"/>
    <n v="1"/>
    <m/>
    <m/>
    <m/>
    <m/>
    <x v="0"/>
    <x v="0"/>
    <x v="0"/>
  </r>
  <r>
    <m/>
    <x v="4"/>
    <s v="SMN a.s. - Přerov - přístřešky"/>
    <s v="OVZI/OZ"/>
    <s v="IP. SMN a.s. - o.z. Nemocnice Přerov - přístřešky"/>
    <n v="2015"/>
    <x v="2"/>
    <n v="239"/>
    <n v="239"/>
    <s v="Počet podpořených činností"/>
    <n v="1"/>
    <m/>
    <m/>
    <m/>
    <m/>
    <x v="0"/>
    <x v="0"/>
    <x v="0"/>
  </r>
  <r>
    <m/>
    <x v="4"/>
    <s v="SMN a.s. - Přerov - stavební úpravy pro CT"/>
    <s v="OVZI/OZ"/>
    <s v="IP. SMN a.s. - o.z. Nemocnice Přerov - stavební úpravy pavilonu RDG pro umístění CT"/>
    <n v="2015"/>
    <x v="2"/>
    <n v="810"/>
    <n v="810"/>
    <s v="Počet podpořených činností"/>
    <n v="1"/>
    <m/>
    <m/>
    <m/>
    <m/>
    <x v="0"/>
    <x v="0"/>
    <x v="0"/>
  </r>
  <r>
    <n v="158"/>
    <x v="5"/>
    <s v="Soutěž &quot;Výrobek  Olomouckého kraje&quot;"/>
    <s v="OŽPZ"/>
    <s v="NIP. Prezentace a propagace potravinářských výrobků vyrobených na území Olomouckého kraje. Výrobky oceněné v soutěži o nejlepší regionální potravinářský produkt &quot;Výrobek Olomouckého kraje&quot;"/>
    <s v="2015+"/>
    <x v="0"/>
    <n v="50"/>
    <n v="50"/>
    <s v="Počet podpořených činností"/>
    <n v="1"/>
    <m/>
    <m/>
    <m/>
    <m/>
    <x v="1"/>
    <x v="1"/>
    <x v="0"/>
  </r>
  <r>
    <n v="159"/>
    <x v="6"/>
    <s v="Příspěvky na hospodaření v lesích "/>
    <s v="OŽPZ"/>
    <s v="NIP. Poskytování finančních příspěvků na hospodaření v lesích (obnova, zajištění a výchova lesních porostů)"/>
    <s v="2015+"/>
    <x v="0"/>
    <n v="9999"/>
    <n v="9999"/>
    <s v="Počet podpořených činností"/>
    <n v="191"/>
    <s v="Počet hektarů podpořených akcí obnovy a výchovy lesních porostů"/>
    <n v="616"/>
    <m/>
    <m/>
    <x v="1"/>
    <x v="1"/>
    <x v="0"/>
  </r>
  <r>
    <n v="160"/>
    <x v="7"/>
    <s v="Programu podpory včelařům"/>
    <s v="OŽPZ"/>
    <s v="NIP. Programu podpory začínajícím a evidovaným včelařům je určen na nákup  včelařského vybavení a včelstev"/>
    <s v="2015+"/>
    <x v="0"/>
    <n v="412"/>
    <n v="412"/>
    <s v="Počet podpořených činností"/>
    <n v="48"/>
    <m/>
    <m/>
    <m/>
    <m/>
    <x v="1"/>
    <x v="1"/>
    <x v="0"/>
  </r>
  <r>
    <n v="161"/>
    <x v="6"/>
    <s v="Zpracování plánů péče o zvláště chráněná území"/>
    <s v="OŽPZ"/>
    <s v="NIP. Zpracování plánů péče o zvláště chráněná území"/>
    <s v="2015+"/>
    <x v="0"/>
    <n v="354"/>
    <n v="354"/>
    <s v="Počet podpořených činností"/>
    <n v="13"/>
    <m/>
    <m/>
    <m/>
    <m/>
    <x v="0"/>
    <x v="1"/>
    <x v="0"/>
  </r>
  <r>
    <n v="162"/>
    <x v="6"/>
    <s v="Zajišťování péče o zvláště chráněná území "/>
    <s v="OŽPZ"/>
    <s v="NIP. Zajištění péče o zvláště chráněné území v souladu se schválenými plány péče"/>
    <s v="2015+"/>
    <x v="0"/>
    <n v="2536"/>
    <n v="2536"/>
    <s v="Počet podpořených činností"/>
    <n v="40"/>
    <m/>
    <m/>
    <m/>
    <m/>
    <x v="0"/>
    <x v="1"/>
    <x v="0"/>
  </r>
  <r>
    <n v="164"/>
    <x v="8"/>
    <s v="1. Aktualizace plánů dílčích povodí řeky Moravy, Odry a Dyje                                                                                                                           2. Příspěvek na  financování nákladů na provoz srážecích stanic na přítocích do VN Plumlov  "/>
    <s v="OŽPZ"/>
    <s v="NIP. Plány dílčích povodí pořizují správci povodí podle své působnosti ve spolupráci s příslušnými krajskými úřady a ve spolupráci s ústředními vodoprávními úřady.                                                                                                                                                                 Příspěvek firmě Povodí Moravy, s.p. na  financování nákladů na provoz srážecích stanic na přítocích do VN Plumlov  "/>
    <s v="2015+"/>
    <x v="0"/>
    <n v="250"/>
    <n v="250"/>
    <s v="Počet podpořených činností"/>
    <n v="1"/>
    <m/>
    <m/>
    <m/>
    <m/>
    <x v="1"/>
    <x v="1"/>
    <x v="0"/>
  </r>
  <r>
    <n v="165"/>
    <x v="8"/>
    <s v="Fond na podporu výstavby a obnovy vodohospodářské infrastruktury"/>
    <s v="OŽPZ"/>
    <s v="IP. Podpora výstavby a obnovy vodohospodářské infrastruktury"/>
    <s v="2015+"/>
    <x v="0"/>
    <n v="46000"/>
    <n v="46000"/>
    <s v="Počet podpořených činností"/>
    <n v="33"/>
    <m/>
    <m/>
    <m/>
    <m/>
    <x v="1"/>
    <x v="0"/>
    <x v="0"/>
  </r>
  <r>
    <n v="166"/>
    <x v="9"/>
    <s v="Projekt &quot;Intenzifikace odděleného sběru a zajištění využití komunálního odpadu včetně jeho obalové složky&quot;"/>
    <s v="OŽPZ"/>
    <s v="NIP. Spoluúčast Olomouckého kraje na realizaci projektu, který se zaměřuje na zakoupení sběrových nádob a jejich distribucí obcím, informační kampaně o třídění  a recyklaci komunálních odpadů"/>
    <s v="2015+"/>
    <x v="3"/>
    <n v="755"/>
    <n v="3644"/>
    <s v="Počet podpořených činností"/>
    <n v="6"/>
    <s v="Počet přiznaných podpor"/>
    <n v="0"/>
    <m/>
    <m/>
    <x v="0"/>
    <x v="1"/>
    <x v="1"/>
  </r>
  <r>
    <n v="531"/>
    <x v="10"/>
    <s v="Plán odpadového hospodářství"/>
    <s v="OŽPZ"/>
    <s v="NIP. Zpracování nového Plánu odpadového hospodářství Olomouckého kraje"/>
    <n v="2015"/>
    <x v="0"/>
    <n v="484"/>
    <n v="484"/>
    <s v="Počet podpořených činností"/>
    <n v="1"/>
    <m/>
    <m/>
    <m/>
    <m/>
    <x v="0"/>
    <x v="1"/>
    <x v="0"/>
  </r>
  <r>
    <n v="109"/>
    <x v="4"/>
    <s v="Krajský standardizovaný projekt ZZS Olomouckého kraje"/>
    <s v="OSR/OZ"/>
    <s v="IP. Vybavení Zdravotnické záchranné služby Olomouckého kraje moderními technologiemi a její datové a telefonní propojení s novou společnou infrastrukturou IZS"/>
    <s v="2011-2015"/>
    <x v="4"/>
    <n v="7174"/>
    <n v="32113"/>
    <s v="Počet podpořených činností"/>
    <n v="1"/>
    <m/>
    <m/>
    <m/>
    <m/>
    <x v="0"/>
    <x v="0"/>
    <x v="1"/>
  </r>
  <r>
    <n v="155"/>
    <x v="4"/>
    <s v="Financování protidrogové prevence"/>
    <s v="OZ"/>
    <s v="NIP. Dotace na financování protidrogové prevence"/>
    <s v="2015+"/>
    <x v="0"/>
    <n v="2500"/>
    <n v="27000"/>
    <s v="Počet podpořených služeb"/>
    <n v="15"/>
    <s v="Počet podpořených osob "/>
    <n v="2600"/>
    <m/>
    <m/>
    <x v="1"/>
    <x v="1"/>
    <x v="0"/>
  </r>
  <r>
    <n v="156"/>
    <x v="4"/>
    <s v="ZDRAVÍ 2020"/>
    <s v="OZ"/>
    <s v="NIP. ZDRAVÍ 2020 – Národní strategie ochrany a podpory zdraví a prevence nemocí, Finanční dar v rámci dlouhodobého projektu program Zdraví 2020 "/>
    <s v="2015+"/>
    <x v="0"/>
    <n v="200"/>
    <n v="200"/>
    <s v="Počet zúčastněných škol"/>
    <n v="35"/>
    <s v="Počet zúčastněných žáků, studentů"/>
    <n v="1696"/>
    <s v="Počet zúčastněných učitelů"/>
    <n v="40"/>
    <x v="1"/>
    <x v="1"/>
    <x v="0"/>
  </r>
  <r>
    <n v="157"/>
    <x v="4"/>
    <s v="Vzdělávání lékařů "/>
    <s v="OZ"/>
    <s v="NIP. Příspěvek na financování vzdělávání zdravotnických pracovníků"/>
    <s v="2015+"/>
    <x v="0"/>
    <n v="280"/>
    <n v="756"/>
    <s v="Počet podpořených lékařů"/>
    <n v="1"/>
    <m/>
    <m/>
    <m/>
    <m/>
    <x v="1"/>
    <x v="1"/>
    <x v="0"/>
  </r>
  <r>
    <n v="371"/>
    <x v="4"/>
    <s v="ARAK, o.p.s."/>
    <s v="OZ"/>
    <s v="NIP. Přímá podpora Významných akcí - Projekt Mandala"/>
    <s v="2015+"/>
    <x v="0"/>
    <n v="250"/>
    <n v="250"/>
    <s v="Počet podpořených činností"/>
    <n v="1"/>
    <s v="Počet účastníků"/>
    <n v="210"/>
    <m/>
    <m/>
    <x v="1"/>
    <x v="1"/>
    <x v="0"/>
  </r>
  <r>
    <n v="395"/>
    <x v="4"/>
    <s v="Rallye Rejvíz, o.s."/>
    <s v="OZ"/>
    <s v="NIP. Přímá podpora Významných akcí - Rallye Rejvíz - projekty: mezinárodní odborné metodické zaměstnávání posádek ZZS, Zlaté sluchátko, Helpíkův pohár"/>
    <s v="2015+"/>
    <x v="0"/>
    <n v="300"/>
    <n v="300"/>
    <s v="Počet podpořených činností"/>
    <n v="1"/>
    <s v="Počet účastníků"/>
    <n v="650"/>
    <m/>
    <m/>
    <x v="1"/>
    <x v="1"/>
    <x v="0"/>
  </r>
  <r>
    <n v="477"/>
    <x v="4"/>
    <s v="Nemocnice Přerov-modernizace pavilonu radiodiagnostiky"/>
    <s v="OVZI/OZ"/>
    <s v="IP. Modernizace a změna dispozičního uspořádání vyšetřoven objektu RDG oddělení Nemocnice Přerov"/>
    <s v="2014-2015"/>
    <x v="5"/>
    <n v="16954"/>
    <n v="46914"/>
    <s v="Počet podpořených činností"/>
    <n v="1"/>
    <s v="Počet uživatelů majících prospěch_x000a_z podpořených zdravotních_x000a_zařízení"/>
    <n v="41744"/>
    <s v="Plocha regenerovaných a_x000a_revitalizovaných objektů pro_x000a_zdravotní péči (města) v m2"/>
    <n v="2549"/>
    <x v="0"/>
    <x v="0"/>
    <x v="1"/>
  </r>
  <r>
    <n v="478"/>
    <x v="4"/>
    <s v="Komplexní program modernizace geriatrického oddělení OLÚ Moravský Beroun"/>
    <s v="OVZI/OZ"/>
    <s v="IP.  Hlavní podstatou je komplexní program modernizace I. a II. oddělení Pavilonu 1 na moderní geriatrická oddělení, uplatňující nejnovější metody léčby a přístupy k pacientům. "/>
    <s v="2014-2016"/>
    <x v="6"/>
    <n v="1070"/>
    <n v="1070"/>
    <s v="Počet podpořených činností"/>
    <n v="1"/>
    <m/>
    <m/>
    <m/>
    <m/>
    <x v="0"/>
    <x v="0"/>
    <x v="1"/>
  </r>
  <r>
    <m/>
    <x v="4"/>
    <s v="SMN a.s. - o.z. Nemocnice Prostějov - Rekonstrukce neurologie"/>
    <s v="OVZI/OZ"/>
    <s v="IP. Nová JIP,  projekt schválený MZČR &quot;Iktové centrum&quot;"/>
    <n v="2015"/>
    <x v="0"/>
    <n v="55"/>
    <n v="55"/>
    <s v="Počet podpořených činností"/>
    <n v="1"/>
    <m/>
    <m/>
    <m/>
    <m/>
    <x v="0"/>
    <x v="0"/>
    <x v="0"/>
  </r>
  <r>
    <n v="570"/>
    <x v="4"/>
    <s v="Zajištění služby výměny dat ZZ kraje se systémy IZS"/>
    <s v="OSR/OZ"/>
    <s v="IP.Projekt řeší především zajištění služby výměny dat mezi informačními systémy ZZ krje a informačními systémy ZS. Vzniklá komunikační pltforma poskytuje podporu zpřístupnění dostupných informačních zdrojů, jejich sjednocení tak, by byly přístupné - v souladu s pravidly zajišťující bezpečnost dat - lékařům poskytujícím akutní a neodkladnou péči. "/>
    <s v="2014-2015"/>
    <x v="4"/>
    <n v="723"/>
    <n v="4817"/>
    <s v="Počet podpořených činností"/>
    <n v="1"/>
    <m/>
    <m/>
    <m/>
    <m/>
    <x v="0"/>
    <x v="0"/>
    <x v="1"/>
  </r>
  <r>
    <m/>
    <x v="4"/>
    <s v="Zdravotická záchranná služba Olomouckého kraje - Olomouc"/>
    <s v="OVZI/OZ"/>
    <s v="IP. Stupačky Aksamitova, Olomouc"/>
    <n v="2015"/>
    <x v="0"/>
    <n v="427"/>
    <n v="427"/>
    <s v="Počet podpořených činností"/>
    <n v="1"/>
    <m/>
    <m/>
    <m/>
    <m/>
    <x v="0"/>
    <x v="0"/>
    <x v="0"/>
  </r>
  <r>
    <m/>
    <x v="4"/>
    <s v="Zdravotická záchranná služba Olomouckého kraje - Šumperk"/>
    <s v="OVZI/OZ"/>
    <s v="IP. Podlahy a stěny garáže VZ Šumperk"/>
    <n v="2015"/>
    <x v="0"/>
    <n v="569"/>
    <n v="569"/>
    <s v="Počet podpořených činností"/>
    <n v="1"/>
    <m/>
    <m/>
    <m/>
    <m/>
    <x v="0"/>
    <x v="0"/>
    <x v="0"/>
  </r>
  <r>
    <m/>
    <x v="4"/>
    <s v="Dětské centrum Ostrůvek Přestavba budovy C"/>
    <s v="OVZI/OZ"/>
    <s v="IP. Přestavba budovy C (Dolní Hejčínská 35, Ol.) na zařízení rodinného typu "/>
    <n v="2015"/>
    <x v="0"/>
    <n v="185"/>
    <n v="185"/>
    <s v="Počet podpořených činností"/>
    <n v="1"/>
    <m/>
    <m/>
    <m/>
    <m/>
    <x v="0"/>
    <x v="0"/>
    <x v="0"/>
  </r>
  <r>
    <n v="605"/>
    <x v="4"/>
    <s v=" Odborný léčebný ústav Paseka Oprava soklu Pavilonu 1 Mor. Ber.."/>
    <s v="OZ"/>
    <s v="IP.  Oprava soklu Pavilonu 1 Moravský Beroun"/>
    <n v="2015"/>
    <x v="0"/>
    <n v="484"/>
    <n v="484"/>
    <s v="Počet podpořených činností"/>
    <n v="1"/>
    <m/>
    <m/>
    <m/>
    <m/>
    <x v="0"/>
    <x v="0"/>
    <x v="0"/>
  </r>
  <r>
    <n v="607"/>
    <x v="4"/>
    <s v="Odborný léčebný ústav Paseka Rekonstrukce stávajícího výtahu na evakuační budovy C"/>
    <s v="OZ"/>
    <s v="IP. Rekonstrukce stávajícího výtahu na evakuační budovy C"/>
    <n v="2015"/>
    <x v="0"/>
    <n v="96"/>
    <n v="96"/>
    <s v="Počet podpořených činností"/>
    <n v="1"/>
    <m/>
    <m/>
    <m/>
    <m/>
    <x v="0"/>
    <x v="0"/>
    <x v="0"/>
  </r>
  <r>
    <n v="625"/>
    <x v="11"/>
    <s v="Realizace energeticky úsporných opatření - Nemocnice Šternberk-budova gynekologie"/>
    <s v="OVZI/OZ"/>
    <s v="IP. Zateplování objektů, výměna oken a dalších energeticky úsporných opatření."/>
    <n v="2015"/>
    <x v="7"/>
    <n v="3290"/>
    <n v="7012"/>
    <s v="Počet podpořených činností"/>
    <n v="1"/>
    <s v="Úspora energie v GJ/rok"/>
    <n v="370.47"/>
    <m/>
    <m/>
    <x v="0"/>
    <x v="0"/>
    <x v="1"/>
  </r>
  <r>
    <n v="210"/>
    <x v="12"/>
    <s v="Příspěvek pro Oblastní spolek ČČK Olomouc"/>
    <s v="OKŘ"/>
    <s v="NIP. Příspěvek pro Oblastní spolek ČČK Olomouc - dárci krve"/>
    <s v="2015+"/>
    <x v="8"/>
    <n v="300"/>
    <n v="300"/>
    <s v="Počet podpořených činností"/>
    <n v="1"/>
    <m/>
    <m/>
    <m/>
    <m/>
    <x v="1"/>
    <x v="1"/>
    <x v="0"/>
  </r>
  <r>
    <n v="18"/>
    <x v="12"/>
    <s v="Dotace na jednotky sborů dobrovolných hasičů"/>
    <s v="OKŘ"/>
    <s v="NIP. Dotace na rozvoj a zajištění činnosti jednotek sborů dobrovolných hasišů při obcích v Olomouckém kraji"/>
    <s v="2015+"/>
    <x v="0"/>
    <n v="5000"/>
    <n v="5000"/>
    <s v="Počet podpořených činností"/>
    <n v="189"/>
    <m/>
    <m/>
    <m/>
    <m/>
    <x v="1"/>
    <x v="1"/>
    <x v="0"/>
  </r>
  <r>
    <n v="568"/>
    <x v="12"/>
    <s v="Dotace z rozpočtu Olomouckého kraje pro hasiče (fyzické osoby) a na činnost, akce a projekty spolků a pobočných spolků hasičů"/>
    <s v="OKŘ"/>
    <s v="NIP. Příspěvky na činnost, akce aprojekty sdržení hasičů Olomouckého kraje"/>
    <s v="2015+"/>
    <x v="0"/>
    <n v="2000"/>
    <n v="2000"/>
    <s v="Počet podpořených činností"/>
    <n v="110"/>
    <m/>
    <m/>
    <m/>
    <m/>
    <x v="1"/>
    <x v="1"/>
    <x v="0"/>
  </r>
  <r>
    <m/>
    <x v="13"/>
    <s v="Vzdělávací akce zaměstnanců KÚOK"/>
    <s v="OKŘ"/>
    <s v="NIP. Realizace hromadných vzdělávacích akcí pro zaměstnance KÚOK (seminář Technické zhodnocení investičního majetku, Úprava dokumentů zpracovaných textovými editory, Správní řád v praxi orgánů životního prostředí, Nový kontrolní řád, Jak popsat výsledky kontroly nebo auditu, Protikorupční jednání, GINIS, Roční účetní závěrka a inventarizace za rok 2015 pro ÚSC a PO, Rozpočtová skladba)"/>
    <s v="2015+"/>
    <x v="0"/>
    <n v="297"/>
    <n v="297"/>
    <s v="Počet podpořených činností"/>
    <n v="9"/>
    <s v="Počet účastníků "/>
    <n v="429"/>
    <m/>
    <m/>
    <x v="0"/>
    <x v="1"/>
    <x v="0"/>
  </r>
  <r>
    <m/>
    <x v="13"/>
    <s v="Jazykové vzdělávání zaměstnanců KÚOK"/>
    <s v="OKŘ"/>
    <s v="NIP. Prohlubování jazykových znalostí zaměstnanců KÚOK (AJ, NJ)"/>
    <s v="2015+"/>
    <x v="9"/>
    <n v="215"/>
    <n v="256"/>
    <s v="Počet podpořených činností"/>
    <n v="1"/>
    <s v="Počet účastníků "/>
    <n v="53"/>
    <m/>
    <m/>
    <x v="0"/>
    <x v="1"/>
    <x v="0"/>
  </r>
  <r>
    <n v="32"/>
    <x v="3"/>
    <s v="II/449 Valšovský Žleb-Dlouhá Loučka"/>
    <s v="OVZI/ODSH"/>
    <s v="IP. Rekonstrukce silnice"/>
    <s v="2011-2015"/>
    <x v="5"/>
    <n v="4317"/>
    <n v="21477"/>
    <s v="Délka nových a zrekonstruovaných silnic II. a III. třídy"/>
    <n v="1.71"/>
    <m/>
    <m/>
    <m/>
    <m/>
    <x v="0"/>
    <x v="0"/>
    <x v="1"/>
  </r>
  <r>
    <n v="36"/>
    <x v="3"/>
    <s v="III/37354 Holubice - Hrochov"/>
    <s v="OVZI/ODSH"/>
    <s v="IP. Předmětem projektu jsou stavební úpravy silnice III/37354."/>
    <s v="2013-2015"/>
    <x v="5"/>
    <n v="2164"/>
    <n v="13914"/>
    <s v="Délka nových a zrekonstruovaných silnic II. a III. třídy"/>
    <n v="6.9450000000000003"/>
    <m/>
    <m/>
    <m/>
    <m/>
    <x v="0"/>
    <x v="0"/>
    <x v="1"/>
  </r>
  <r>
    <n v="169"/>
    <x v="3"/>
    <s v="II/433 a III/36711 Výšovice - průtah"/>
    <s v="OVZI/ODSH"/>
    <s v="IP. Rekonstrukce silnice II/433 a III/36711 v průtahu obcí Výšovice."/>
    <s v="2014-2015"/>
    <x v="5"/>
    <n v="5474"/>
    <n v="20816"/>
    <s v="Délka nových a zrekonstruovaných silnic II. a III. třídy"/>
    <n v="1.3"/>
    <s v="Počet zrekonstruovaných mostů"/>
    <n v="1"/>
    <s v="Počet zrekonstruovaných křižovatek"/>
    <n v="1"/>
    <x v="0"/>
    <x v="0"/>
    <x v="1"/>
  </r>
  <r>
    <n v="221"/>
    <x v="3"/>
    <s v="Silnice II/444 Uničov – Šternberk, intravilány obcí"/>
    <s v="OVZI/ODSH"/>
    <s v="IP. Rekonstrukce silnice II/444 mezi městy Uničov a Šternberk v intravilánech dotčených obcí a přestavba křižovatky silnic II/444 a III/44624 v Uničově."/>
    <s v="2014-2015"/>
    <x v="5"/>
    <n v="40101"/>
    <n v="103653"/>
    <s v="Délka nových a zrekonstruovaných silnic II. a III. třídy"/>
    <n v="4.96"/>
    <s v="Počet zrekonstruovaných mostů"/>
    <n v="1"/>
    <s v="Počet zrekonstruovaných křižovatek"/>
    <n v="1"/>
    <x v="0"/>
    <x v="0"/>
    <x v="1"/>
  </r>
  <r>
    <n v="222"/>
    <x v="3"/>
    <s v="II/150 Dub nad Moravou - hranice okresu PV - rekonstrukce silnice"/>
    <s v="OVZI/ODSH"/>
    <s v="IP. Rekonstrukce silnice II/150 v majetku Olomouckého kraje."/>
    <s v="2014-2015"/>
    <x v="5"/>
    <n v="12087"/>
    <n v="73488"/>
    <s v="Délka nových a zrekonstruovaných silnic II. a III. třídy"/>
    <n v="3.13"/>
    <s v="Počet zrekonstruovaných mostů"/>
    <n v="2"/>
    <m/>
    <m/>
    <x v="0"/>
    <x v="0"/>
    <x v="1"/>
  </r>
  <r>
    <n v="474"/>
    <x v="3"/>
    <s v="III/44029 - Drahotuše - průtah"/>
    <s v="OVZI/ODSH"/>
    <s v="IP. Rekonstrukce silnice III/44029 v průtahu obcí Drahotuše."/>
    <s v="2014-2016"/>
    <x v="5"/>
    <n v="16242"/>
    <n v="38174"/>
    <s v="Délka nových a zrekonstruovaných silnic II. a III. třídy"/>
    <n v="1.93"/>
    <s v="Počet zrekonstruovaných mostů"/>
    <n v="2"/>
    <m/>
    <m/>
    <x v="0"/>
    <x v="0"/>
    <x v="1"/>
  </r>
  <r>
    <n v="515"/>
    <x v="3"/>
    <s v="III/43415 Radslavice - Grymov"/>
    <s v="OVZI/ODSH"/>
    <s v="IP. Rekonstrukce silnice III/43415 v extravilánu od konce obce Radslavice po křižovatku se silnicí  III/43413."/>
    <n v="2015"/>
    <x v="5"/>
    <n v="4207"/>
    <n v="15029"/>
    <s v="Délka nových a zrekonstruovaných silnic II. a III. třídy"/>
    <n v="0.91"/>
    <m/>
    <m/>
    <m/>
    <m/>
    <x v="0"/>
    <x v="0"/>
    <x v="1"/>
  </r>
  <r>
    <n v="516"/>
    <x v="3"/>
    <s v="III/3679 Čechůvky - Kralice"/>
    <s v="OVZI/ODSH"/>
    <s v="IP. Projekt řeší celkovou rekonstrukci komunikace v intravilánu i extravilánu silnice III/3679 ."/>
    <s v="2014-2015"/>
    <x v="5"/>
    <n v="2986"/>
    <n v="16379"/>
    <s v="Délka nových a zrekonstruovaných silnic II. a III. třídy"/>
    <n v="1.246"/>
    <m/>
    <m/>
    <m/>
    <m/>
    <x v="0"/>
    <x v="0"/>
    <x v="1"/>
  </r>
  <r>
    <n v="611"/>
    <x v="3"/>
    <s v="II/439 Ústí - průtah-hranice okr. Vsetín"/>
    <s v="OVZI/ODSH"/>
    <s v="IP. Projekt řeší rekonstrukci v intravilánu a extravilánu silnice II/439 od křižovatky se silnicí II/438 po hranici okresu."/>
    <n v="2015"/>
    <x v="5"/>
    <n v="3279"/>
    <n v="56153"/>
    <s v="Délka nových a zrekonstruovaných silnic II. a III. třídy"/>
    <n v="5.88"/>
    <s v="Počet zrekonstruovaných mostů"/>
    <n v="1"/>
    <m/>
    <m/>
    <x v="0"/>
    <x v="0"/>
    <x v="1"/>
  </r>
  <r>
    <m/>
    <x v="3"/>
    <s v="III/44317 Velká Bystřice – okružní křižovatka"/>
    <s v="OVZI/ODSH"/>
    <s v="IP. Výstavba okružní křižovatky před zástavbou v prostoru křižovatky ulic Olomoucká a ČSA ve Velké Bystřici"/>
    <n v="2015"/>
    <x v="5"/>
    <n v="2690"/>
    <n v="19166"/>
    <s v="Délka nových a zrekonstruovaných silnic II. a III. třídy"/>
    <n v="0.03"/>
    <m/>
    <m/>
    <s v="Počet zrekonstruovaných křižovatek"/>
    <n v="1"/>
    <x v="0"/>
    <x v="0"/>
    <x v="1"/>
  </r>
  <r>
    <m/>
    <x v="3"/>
    <s v="II/446 Chomoutov – Pňovice, křižovatka silnic II/446 a III/44613"/>
    <s v="OVZI/ODSH"/>
    <s v="IP. Přestavba stykové křižovatky silnice II/446 a III/44613"/>
    <n v="2015"/>
    <x v="5"/>
    <n v="365"/>
    <n v="4700"/>
    <s v="Délka nových a zrekonstruovaných silnic II. a III. třídy"/>
    <n v="0.14799999999999999"/>
    <m/>
    <m/>
    <s v="Počet zrekonstruovaných křižovatek"/>
    <n v="1"/>
    <x v="0"/>
    <x v="0"/>
    <x v="1"/>
  </r>
  <r>
    <n v="588"/>
    <x v="3"/>
    <s v="III/36916 Šumperk - okružní křižovatka, ul. Temenická"/>
    <s v="OVZI/ODSH"/>
    <s v="IP. Rekonstrukce části ulice Temenická v Šumperku a přestavba průsečné křižovatky na křižovatku okružní (ulice Temenická, Šumavská, Prievidzská)"/>
    <n v="2015"/>
    <x v="5"/>
    <n v="1789"/>
    <n v="9085"/>
    <s v="Délka nových a zrekonstruovaných silnic II. a III. třídy"/>
    <n v="0.31"/>
    <m/>
    <m/>
    <s v="Počet zrekonstruovaných křižovatek"/>
    <n v="1"/>
    <x v="0"/>
    <x v="0"/>
    <x v="1"/>
  </r>
  <r>
    <n v="116"/>
    <x v="14"/>
    <s v="Příspěvky divadlům a filharmoniím (Moravské divadlo Olomouc, Moravská filharmonie Olomouc, Divadlo Šumperk)"/>
    <s v="OKPP"/>
    <s v="NIP. Příspěvek na zajištění regionální funkce divadla v Šumperku, v Olomouci a na zajištění regionální funkce Moravské filharmonie"/>
    <s v="2015+"/>
    <x v="0"/>
    <n v="1500"/>
    <n v="1500"/>
    <s v="Počet podpořených činností"/>
    <n v="3"/>
    <s v="počet koncertů a divadelnch představení (MDO 362, DŠ 142, MFO 53)"/>
    <n v="557"/>
    <s v="počet návštěvníků (MDO 76843, DŠ 28 500, MFO 21143)"/>
    <n v="126486"/>
    <x v="1"/>
    <x v="1"/>
    <x v="0"/>
  </r>
  <r>
    <n v="117"/>
    <x v="14"/>
    <s v="Regionální funkce knihoven"/>
    <s v="OKPP"/>
    <s v="NIP. Zajištění výkonů prostřednictvím VKOL a  sedmi pověřených knihoven pro cca 500 základních knihoven v kraji"/>
    <s v="2015+"/>
    <x v="0"/>
    <n v="9000"/>
    <n v="9000"/>
    <s v="Počet podpořených činností"/>
    <n v="1"/>
    <s v="počet knihoven zapojených do systému"/>
    <n v="478"/>
    <s v="počet školení "/>
    <n v="16"/>
    <x v="1"/>
    <x v="1"/>
    <x v="0"/>
  </r>
  <r>
    <n v="118"/>
    <x v="14"/>
    <s v="Podpora kultury a památkové péče"/>
    <s v="OKPP"/>
    <s v="IP/NIP. Program na podporu Obnovy kulturních památek , Obnovy staveb drobné architektury, Podpory kulturních aktivit  a Přímá podpora významných kulturních akcí"/>
    <n v="2015"/>
    <x v="0"/>
    <n v="19800"/>
    <n v="19800"/>
    <s v="Počet podpořených investičních činností"/>
    <n v="43"/>
    <s v="Počet podpořených neinvestičních činností"/>
    <n v="210"/>
    <m/>
    <m/>
    <x v="1"/>
    <x v="2"/>
    <x v="0"/>
  </r>
  <r>
    <n v="224"/>
    <x v="2"/>
    <s v="Příspěvek na provoz Muzea umění Olomouc"/>
    <s v="OKPP"/>
    <s v="IP/NIP. Finanční podpora aktivit Muzea umění Olomouc"/>
    <s v="2015+"/>
    <x v="0"/>
    <n v="21000"/>
    <n v="21000"/>
    <s v="Počet podpořených činností"/>
    <n v="5"/>
    <s v="počet krátkodobých výstav"/>
    <n v="46"/>
    <s v="počet návštěvníků "/>
    <n v="201605"/>
    <x v="1"/>
    <x v="1"/>
    <x v="0"/>
  </r>
  <r>
    <n v="452"/>
    <x v="14"/>
    <s v="BLUES ALIVE, s.r.o."/>
    <s v="OKPP"/>
    <s v="NIP. Přímá podpora Významných akcí - hudební festival Blues Alive Šumperk"/>
    <n v="2015"/>
    <x v="0"/>
    <n v="800"/>
    <n v="800"/>
    <s v="Počet podpořených činností"/>
    <n v="1"/>
    <s v="počet koncertů "/>
    <n v="38"/>
    <s v="počet návštěvníků "/>
    <n v="11470"/>
    <x v="1"/>
    <x v="1"/>
    <x v="0"/>
  </r>
  <r>
    <n v="453"/>
    <x v="14"/>
    <s v="Moravská filharmonie Olomouc"/>
    <s v="OKPP"/>
    <s v="NIP. Přímá podpora Významných akcí -Mezinárodní hudební festival „Dvořákova Olomouc“"/>
    <n v="2015"/>
    <x v="0"/>
    <n v="550"/>
    <n v="550"/>
    <s v="Počet podpořených činností"/>
    <n v="1"/>
    <s v="počet koncertů"/>
    <n v="8"/>
    <s v="počet návštěvníků"/>
    <n v="3000"/>
    <x v="1"/>
    <x v="1"/>
    <x v="0"/>
  </r>
  <r>
    <n v="410"/>
    <x v="14"/>
    <s v="DW7 o.p.s."/>
    <s v="OKPP"/>
    <s v="NIP. Přímá podpora Významných akcí -Divadelní Flora Olomouc"/>
    <n v="2015"/>
    <x v="0"/>
    <n v="650"/>
    <n v="650"/>
    <s v="Počet podpořených činností"/>
    <n v="1"/>
    <s v="počet představení a akcí"/>
    <n v="50"/>
    <s v="počet diváků"/>
    <n v="7000"/>
    <x v="1"/>
    <x v="1"/>
    <x v="0"/>
  </r>
  <r>
    <n v="454"/>
    <x v="14"/>
    <s v="Univerzita Palackého v Olomouci"/>
    <s v="OKPP"/>
    <s v="NIP. Přímá podpora Významných akcí - Academia film Olomouc"/>
    <n v="2015"/>
    <x v="0"/>
    <n v="900"/>
    <n v="900"/>
    <s v="Počet podpořených činností"/>
    <n v="1"/>
    <s v="počet filmových projekcí + doprovodných akcí "/>
    <n v="150"/>
    <s v="počet akreditovaných návštěvníků "/>
    <n v="5800"/>
    <x v="1"/>
    <x v="1"/>
    <x v="0"/>
  </r>
  <r>
    <n v="455"/>
    <x v="14"/>
    <s v="Moravská filharmonie Olomouc"/>
    <s v="OKPP"/>
    <s v="NIP. Přímá podpora Významných akcí - Mezinárodní varhanní festival Olomouc"/>
    <n v="2015"/>
    <x v="0"/>
    <n v="140"/>
    <n v="140"/>
    <s v="Počet podpořených činností"/>
    <n v="1"/>
    <s v="počet koncertů "/>
    <n v="6"/>
    <s v="počet návštěvníků "/>
    <n v="2400"/>
    <x v="1"/>
    <x v="1"/>
    <x v="0"/>
  </r>
  <r>
    <n v="456"/>
    <x v="14"/>
    <s v="Musica Viva"/>
    <s v="OKPP"/>
    <s v="NIP. Přímá podpora Významných akcí - Podzimní festival duchovní hudby Olomouc"/>
    <n v="2015"/>
    <x v="0"/>
    <n v="800"/>
    <n v="800"/>
    <s v="Počet podpořených činností"/>
    <n v="1"/>
    <s v="počet koncertů "/>
    <n v="6"/>
    <s v="počet návštěvníků "/>
    <n v="2000"/>
    <x v="1"/>
    <x v="1"/>
    <x v="0"/>
  </r>
  <r>
    <n v="457"/>
    <x v="14"/>
    <s v="Nadační fond Přerovského jazzového festivalu"/>
    <s v="OKPP"/>
    <s v="NIP. Přímá podpora Významných akcí - Československý jazzový festival Přerov"/>
    <n v="2015"/>
    <x v="0"/>
    <n v="650"/>
    <n v="650"/>
    <s v="Počet podpořených činností"/>
    <n v="1"/>
    <s v="počet koncertů "/>
    <n v="13"/>
    <s v="počet návštěvníků "/>
    <n v="1800"/>
    <x v="1"/>
    <x v="1"/>
    <x v="0"/>
  </r>
  <r>
    <n v="458"/>
    <x v="14"/>
    <s v="Sdružení Karla Ditterse z Dittersdorfu"/>
    <s v="OKPP"/>
    <s v="NIP. Přímá podpora Významných akcí - Mezinárodní hudební festival Karla Ditterse z Dittersdorfu "/>
    <s v="2015+"/>
    <x v="0"/>
    <n v="200"/>
    <n v="200"/>
    <s v="Počet podpořených činností"/>
    <n v="1"/>
    <s v="počet koncertů + akcí"/>
    <n v="11"/>
    <s v="počet návštěvníků "/>
    <n v="800"/>
    <x v="1"/>
    <x v="1"/>
    <x v="0"/>
  </r>
  <r>
    <n v="459"/>
    <x v="14"/>
    <s v="město Prostějov"/>
    <s v="OKPP"/>
    <s v="NIP. Přímá podpora Významných akcí - Wolkerův Prostějov"/>
    <n v="2015"/>
    <x v="0"/>
    <n v="140"/>
    <n v="140"/>
    <s v="Počet podpořených činností"/>
    <n v="1"/>
    <s v="počet aktivních vystupujících"/>
    <n v="87"/>
    <m/>
    <m/>
    <x v="1"/>
    <x v="1"/>
    <x v="0"/>
  </r>
  <r>
    <n v="460"/>
    <x v="14"/>
    <s v="Města Prostějov, Přerov, Šumperk a Jeseník"/>
    <s v="OKPP"/>
    <s v="NIP. Přímá podpora Významných akcí - Slavnostní koncerty k příležitosti státního svátku 28. října"/>
    <n v="2015"/>
    <x v="0"/>
    <n v="760"/>
    <n v="760"/>
    <s v="Počet podpořených činností"/>
    <n v="4"/>
    <s v="počet koncertů "/>
    <n v="4"/>
    <s v="počet návštěvníků "/>
    <s v="cca 1500"/>
    <x v="1"/>
    <x v="1"/>
    <x v="0"/>
  </r>
  <r>
    <n v="522"/>
    <x v="14"/>
    <s v="Městská kulturní zařízení Jeseník, p.o. "/>
    <s v="OKPP"/>
    <s v="NIP. Přímá podpora Významných akcí - Mezinárodní Schubertova soutěž pro klavírní dua"/>
    <n v="2015"/>
    <x v="0"/>
    <n v="100"/>
    <n v="100"/>
    <s v="Počet podpořených činností"/>
    <n v="1"/>
    <s v="počet aktivních účastníků "/>
    <n v="34"/>
    <s v="počet návštěvníků "/>
    <n v="224"/>
    <x v="1"/>
    <x v="1"/>
    <x v="0"/>
  </r>
  <r>
    <n v="406"/>
    <x v="14"/>
    <s v="Městská kulturní zařízení Jeseník, p.o. "/>
    <s v="OKPP"/>
    <s v="NIP. Přímá podpora Významných akcí - Jesenické hudební léto"/>
    <s v="2015+"/>
    <x v="0"/>
    <n v="100"/>
    <n v="100"/>
    <s v="Počet podpořených činností"/>
    <n v="1"/>
    <s v="počet návštěvníků"/>
    <n v="7000"/>
    <m/>
    <m/>
    <x v="1"/>
    <x v="1"/>
    <x v="0"/>
  </r>
  <r>
    <n v="407"/>
    <x v="14"/>
    <s v="Město Velká Bystřice"/>
    <s v="OKPP"/>
    <s v="NIP. Přímá podpora Významných akcí - Hanácký rok v Bystřici"/>
    <s v="2015+"/>
    <x v="0"/>
    <n v="150"/>
    <n v="150"/>
    <s v="Počet podpořených činností"/>
    <n v="1"/>
    <s v="počet účinkujících"/>
    <n v="432"/>
    <s v="počet návštěvníků"/>
    <n v="5400"/>
    <x v="1"/>
    <x v="1"/>
    <x v="0"/>
  </r>
  <r>
    <n v="408"/>
    <x v="14"/>
    <s v="Sdružení přátel folkloru Severní Hané"/>
    <s v="OKPP"/>
    <s v="NIP. Přímá podpora Významných akcí - Mezinárodní folklorní festival C.I.O.V Šumperk"/>
    <n v="2015"/>
    <x v="0"/>
    <n v="550"/>
    <n v="550"/>
    <s v="Počet podpořených činností"/>
    <n v="1"/>
    <s v="počat účinkujících "/>
    <n v="550"/>
    <s v="počet diváků 15000"/>
    <m/>
    <x v="1"/>
    <x v="1"/>
    <x v="0"/>
  </r>
  <r>
    <n v="409"/>
    <x v="14"/>
    <s v="ARKS Plus, s.r.o. "/>
    <s v="OKPP"/>
    <s v="NIP. Přímá podpora Významných akcí - Šternberské kulturní léto pod hvězdami"/>
    <n v="2015"/>
    <x v="0"/>
    <n v="500"/>
    <n v="500"/>
    <s v="Počet podpořených činností"/>
    <n v="1"/>
    <s v="počet koncertů + akcí"/>
    <n v="7"/>
    <s v="počet návštěvníků "/>
    <n v="5600"/>
    <x v="1"/>
    <x v="1"/>
    <x v="0"/>
  </r>
  <r>
    <n v="410"/>
    <x v="14"/>
    <s v="Divadlo Tramtarie"/>
    <s v="OKPP"/>
    <s v="NIP. Přímá podpora Významných akcí - Příspěvek na činnost"/>
    <n v="2015"/>
    <x v="0"/>
    <n v="450"/>
    <n v="450"/>
    <s v="Počet podpořených činností"/>
    <n v="1"/>
    <s v="počet odehraných představení"/>
    <n v="346"/>
    <s v="počet diváků"/>
    <n v="42440"/>
    <x v="1"/>
    <x v="1"/>
    <x v="0"/>
  </r>
  <r>
    <n v="412"/>
    <x v="14"/>
    <s v="Friendly and Loyal, s.r.o."/>
    <s v="OKPP"/>
    <s v="NIP. Přímá podpora Významných akcí - Mezinárodní festival flamenca a španělské kultury Olomouc"/>
    <n v="2015"/>
    <x v="0"/>
    <n v="500"/>
    <n v="500"/>
    <s v="Počet podpořených činností"/>
    <n v="1"/>
    <s v="počet koncertů a doprovodných akcá"/>
    <n v="8"/>
    <s v="počet návštěvníků "/>
    <n v="5000"/>
    <x v="1"/>
    <x v="1"/>
    <x v="0"/>
  </r>
  <r>
    <n v="413"/>
    <x v="14"/>
    <s v="Gašparovič Libor, agentura Galia"/>
    <s v="OKPP"/>
    <s v="NIP. Přímá podpora Významných akcí - Maršál Radecký, publikace a činnost"/>
    <n v="2015"/>
    <x v="0"/>
    <n v="700"/>
    <n v="700"/>
    <s v="Počet podpořených činností"/>
    <n v="1"/>
    <s v="počet návštěvníků"/>
    <n v="15000"/>
    <m/>
    <n v="1"/>
    <x v="1"/>
    <x v="1"/>
    <x v="0"/>
  </r>
  <r>
    <n v="450"/>
    <x v="14"/>
    <s v="Město Zlaté Hory"/>
    <s v="OKPP"/>
    <s v="NIP. Přímá podpora Významných akcí - Zlaté dny - komplexní program kulturních akcí"/>
    <n v="2015"/>
    <x v="0"/>
    <n v="100"/>
    <n v="100"/>
    <s v="Počet podpořených činností"/>
    <n v="1"/>
    <s v="počet produkcí"/>
    <n v="15"/>
    <s v="počet návštěvníků"/>
    <n v="3000"/>
    <x v="1"/>
    <x v="1"/>
    <x v="0"/>
  </r>
  <r>
    <n v="451"/>
    <x v="14"/>
    <s v="Moravská filharmonie Olomouc, p.o."/>
    <s v="OKPP"/>
    <s v="NIP. Přímá podpora Významných akcí - Má vlast - koncerty s V. Hudečkem"/>
    <n v="2015"/>
    <x v="0"/>
    <n v="300"/>
    <n v="300"/>
    <s v="Počet podpořených činností"/>
    <n v="1"/>
    <s v="počet koncertů"/>
    <n v="3"/>
    <s v="počet návštěvníků"/>
    <n v="600"/>
    <x v="1"/>
    <x v="1"/>
    <x v="0"/>
  </r>
  <r>
    <n v="526"/>
    <x v="14"/>
    <s v="Unie výtvarných umělců Olomoucka, o.s.    "/>
    <s v="OKPP"/>
    <s v="NIP. Přímá podpora Významných akcí - celoroční výstavní a publikační činnost "/>
    <n v="2015"/>
    <x v="0"/>
    <n v="300"/>
    <n v="300"/>
    <s v="Počet podpořených činností"/>
    <n v="1"/>
    <s v="počet výstav "/>
    <n v="11"/>
    <m/>
    <m/>
    <x v="1"/>
    <x v="1"/>
    <x v="0"/>
  </r>
  <r>
    <n v="527"/>
    <x v="14"/>
    <s v="Baletní studio při Moravském divadle Olomouc"/>
    <s v="OKPP"/>
    <s v="NIP. Přímá podpora Významných akcí - Příspěvek na činnost a přípravu nové baletní inscenace"/>
    <n v="2015"/>
    <x v="0"/>
    <n v="550"/>
    <n v="550"/>
    <s v="Počet podpořených činností"/>
    <n v="1"/>
    <s v="počet aktivních účastníků "/>
    <n v="60"/>
    <m/>
    <m/>
    <x v="1"/>
    <x v="1"/>
    <x v="0"/>
  </r>
  <r>
    <n v="528"/>
    <x v="14"/>
    <s v="Svatopluk Kuča,        "/>
    <s v="OKPP"/>
    <s v="NIP. Přímá podpora Významných akcí - Balony nad Bouzovem"/>
    <s v="2015+"/>
    <x v="0"/>
    <n v="200"/>
    <n v="200"/>
    <s v="Počet podpořených činností"/>
    <n v="1"/>
    <s v="počet vzletů + dopr. akcí "/>
    <n v="5"/>
    <m/>
    <m/>
    <x v="1"/>
    <x v="1"/>
    <x v="0"/>
  </r>
  <r>
    <n v="534"/>
    <x v="14"/>
    <s v="Výstaviště Flora Olomouc, a.s."/>
    <s v="OKPP"/>
    <s v="NIP. Přímá podpora Významných akcí - Rozkvetlé památky"/>
    <s v="2015+"/>
    <x v="0"/>
    <n v="100"/>
    <n v="100"/>
    <s v="Počet podpořených činností"/>
    <n v="1"/>
    <s v="počet instalací "/>
    <n v="5"/>
    <m/>
    <m/>
    <x v="1"/>
    <x v="1"/>
    <x v="0"/>
  </r>
  <r>
    <n v="520"/>
    <x v="2"/>
    <s v="Vydání publikace s pracovním názvem &quot;Poklady ze sbírek muzeí OK&quot;"/>
    <s v="OKPP"/>
    <s v="NIP. vydání publikace Svědkové starých časů,  (pův.prac.název &quot;Poklady ze sbírek muzeí OK&quot;). "/>
    <n v="2015"/>
    <x v="0"/>
    <n v="450"/>
    <n v="450"/>
    <s v="Počet podpořených činností"/>
    <n v="1"/>
    <s v="počet výtisků "/>
    <n v="1000"/>
    <m/>
    <m/>
    <x v="0"/>
    <x v="1"/>
    <x v="0"/>
  </r>
  <r>
    <m/>
    <x v="2"/>
    <s v="Muzeum a galerie v Prostějově "/>
    <s v="OKPP"/>
    <s v="IP. Odvlhčení nevyhovujících prostor. Sbírkové předměty jsou ohroženy opakovanou vlhkostí,  plísní a zatékáním střechou."/>
    <n v="2015"/>
    <x v="0"/>
    <n v="250"/>
    <n v="250"/>
    <s v="Počet podpořených činností"/>
    <n v="1"/>
    <m/>
    <m/>
    <m/>
    <m/>
    <x v="0"/>
    <x v="0"/>
    <x v="0"/>
  </r>
  <r>
    <m/>
    <x v="2"/>
    <s v="Muzeum Komenského v Přerově - hrad Helfštýn - Sanace hradeb"/>
    <s v="OPŘPO/OKPP"/>
    <s v="IP. Okružní hradba hradu Helfštýn je značně poškozena klimatickými vlivy. Koruna hradby je rozrušená, v některých úsecích chybí kameny. Zdivo hradby je nutné v celé ploše přespárovat a doplnit chybějící kameny."/>
    <n v="2015"/>
    <x v="0"/>
    <n v="1000"/>
    <n v="1000"/>
    <s v="Počet podpořených činností"/>
    <n v="1"/>
    <m/>
    <m/>
    <m/>
    <m/>
    <x v="0"/>
    <x v="0"/>
    <x v="0"/>
  </r>
  <r>
    <m/>
    <x v="2"/>
    <s v="Muzeum Komenského v Přerově - hrad Helfštýn - Most nad 1. příkopem"/>
    <s v="OPŘPO/OKPP"/>
    <s v="IP. Most nad 1. příkopem, který je jedinou přístupovou komunikací do hradu, je v havarijním stavu. Ocelové nosníky jsou značně zkorodované, došlo ke značnému zeslabení stojin I nosníků. Dožité jsou nosné trámy v mostovce."/>
    <n v="2015"/>
    <x v="0"/>
    <n v="600"/>
    <n v="600"/>
    <s v="Počet podpořených činností"/>
    <n v="1"/>
    <m/>
    <m/>
    <m/>
    <m/>
    <x v="0"/>
    <x v="0"/>
    <x v="0"/>
  </r>
  <r>
    <m/>
    <x v="2"/>
    <s v="Muzeum a galerie v Prostějově - Expozice geologie"/>
    <s v="OKPP"/>
    <s v="NIP. Expozice geologie  - Reinstalace stávající expozice geologie z důvodu únavy materiálu velkoplošných skleněných vitrín, které ohrožují bezpečnost návštěvníků.  "/>
    <n v="2015"/>
    <x v="0"/>
    <n v="550"/>
    <n v="550"/>
    <s v="Počet podpořených činností"/>
    <n v="1"/>
    <m/>
    <m/>
    <m/>
    <m/>
    <x v="0"/>
    <x v="1"/>
    <x v="0"/>
  </r>
  <r>
    <m/>
    <x v="2"/>
    <s v="Vlastivědné muzeum v Šumperku - Nová expozice v Lovecko-lesnickém muzeu v Úsově"/>
    <s v="OKPP"/>
    <s v="NIP. Reinstalace části stálé expozice Lovecko-lesnického muzea v Úsově. Jedná se o prostory v druhém patře zámku, kde jsou prezentovány exponáty evropské fauny. Instalace do masivních vitrín je již velmi zastaralá, neatraktivní a bez osvětlení. S modernizováním expozice (nový fundus, osvětlené scény, atd.) bude spojena i reinstalace a repreparace některých exponátů. Zpracování dokumentace expozice - 100 tis. Kč"/>
    <n v="2015"/>
    <x v="0"/>
    <n v="3000"/>
    <n v="3000"/>
    <s v="Počet podpořených činností"/>
    <n v="1"/>
    <m/>
    <m/>
    <m/>
    <m/>
    <x v="0"/>
    <x v="1"/>
    <x v="0"/>
  </r>
  <r>
    <n v="549"/>
    <x v="2"/>
    <s v="Muzeum Komenského v Přerově - Zastřešení paláce na hradě Helfštýn"/>
    <s v="OVZI/OKPP"/>
    <s v="IP. Zastřešení hradního paláce za účelem zajištění lepší ochrany obvodového zdiva paláce  proti povětrnostním vlivům a stálého zachování vzácné architektury stavby. "/>
    <s v="2014-2016"/>
    <x v="0"/>
    <n v="600"/>
    <n v="600"/>
    <s v="Počet podpořených činností"/>
    <n v="1"/>
    <m/>
    <m/>
    <m/>
    <m/>
    <x v="0"/>
    <x v="0"/>
    <x v="0"/>
  </r>
  <r>
    <n v="550"/>
    <x v="2"/>
    <s v="Vlastivědné muzeum v Olomouci - Zámek Čechy pod Kosířem - vybavení expozic"/>
    <s v="OPŘPO/OKPP"/>
    <s v="IP. Vlastivědné muzeum v Olomouci - Zámek Čechy pod Kosířem - vybavení expozic"/>
    <s v="2014-2015"/>
    <x v="0"/>
    <n v="4540"/>
    <n v="4540"/>
    <s v="Počet podpořených činností"/>
    <n v="1"/>
    <m/>
    <m/>
    <m/>
    <m/>
    <x v="0"/>
    <x v="0"/>
    <x v="0"/>
  </r>
  <r>
    <m/>
    <x v="11"/>
    <s v="Realizace energeticky úsporných opatření - Domov důchodců Prostějov"/>
    <s v="OVZI/OŠMT"/>
    <s v="IP. Zateplování objektů, výměna oken a dalších energeticky úsporných opatření."/>
    <n v="2015"/>
    <x v="7"/>
    <n v="14778"/>
    <n v="29710"/>
    <s v="Počet podpořených činností"/>
    <n v="1"/>
    <s v="Úspora energie v GJ/rok"/>
    <n v="1447"/>
    <m/>
    <m/>
    <x v="0"/>
    <x v="0"/>
    <x v="1"/>
  </r>
  <r>
    <n v="616"/>
    <x v="11"/>
    <s v="Realizace energeticky úsporných opatření - SŠ sociální péče a služeb Zábřeh"/>
    <s v="OVZI/OSV"/>
    <s v="IP. Zateplování objektů, výměna oken a dalších energeticky úsporných opatření."/>
    <n v="2015"/>
    <x v="7"/>
    <n v="12012"/>
    <n v="23535"/>
    <s v="Počet podpořených činností"/>
    <n v="1"/>
    <s v="Úspora energie v GJ/rok"/>
    <n v="1518"/>
    <m/>
    <m/>
    <x v="0"/>
    <x v="0"/>
    <x v="1"/>
  </r>
  <r>
    <n v="617"/>
    <x v="11"/>
    <s v="Realizace energeticky úsporných opatření - ZŠ a MŠ Hranice"/>
    <s v="OVZI/OŠMT"/>
    <s v="IP. Zateplování objektů, výměna oken a dalších energeticky úsporných opatření."/>
    <n v="2015"/>
    <x v="7"/>
    <n v="13132"/>
    <n v="29127"/>
    <s v="Počet podpořených činností"/>
    <n v="1"/>
    <s v="Úspora energie v GJ/rok"/>
    <n v="1222.7"/>
    <m/>
    <m/>
    <x v="0"/>
    <x v="0"/>
    <x v="1"/>
  </r>
  <r>
    <n v="618"/>
    <x v="11"/>
    <s v="Realizace energeticky úsporných opatření - SOŠ obchodu a služeb Olomouc"/>
    <s v="OVZI/OŠMT"/>
    <s v="IP. Zateplování objektů, výměna oken a dalších energeticky úsporných opatření."/>
    <n v="2015"/>
    <x v="7"/>
    <n v="18624"/>
    <n v="28939"/>
    <s v="Počet podpořených činností"/>
    <n v="1"/>
    <s v="Úspora energie v GJ/rok"/>
    <n v="1304.72"/>
    <m/>
    <m/>
    <x v="0"/>
    <x v="0"/>
    <x v="1"/>
  </r>
  <r>
    <n v="619"/>
    <x v="11"/>
    <s v="Realizace energeticky úsporných opatření - SŠ technická a obchodní Olomouc"/>
    <s v="OVZI/OŠMT"/>
    <s v="IP. Zateplování objektů, výměna oken a dalších energeticky úsporných opatření."/>
    <n v="2015"/>
    <x v="7"/>
    <n v="6882"/>
    <n v="10943"/>
    <s v="Počet podpořených činností"/>
    <n v="1"/>
    <s v="Úspora energie v GJ/rok"/>
    <n v="265.39"/>
    <m/>
    <m/>
    <x v="0"/>
    <x v="0"/>
    <x v="1"/>
  </r>
  <r>
    <n v="620"/>
    <x v="11"/>
    <s v="Realizace energeticky úsporných opatření - SOŠ a SOU Šumperk, Gen. Krátkého 30"/>
    <s v="OVZI/OŠMT"/>
    <s v="IP. Zateplování objektů, výměna oken a dalších energeticky úsporných opatření."/>
    <n v="2015"/>
    <x v="7"/>
    <n v="7490"/>
    <n v="28982"/>
    <s v="Počet podpořených činností"/>
    <n v="1"/>
    <s v="Úspora energie v GJ/rok"/>
    <n v="1425.04"/>
    <m/>
    <m/>
    <x v="0"/>
    <x v="0"/>
    <x v="1"/>
  </r>
  <r>
    <n v="621"/>
    <x v="11"/>
    <s v="Realizace energeticky úsporných opatření - Slovanské gymnázium Olomouc - Pasteurova"/>
    <s v="OVZI/OŠMT"/>
    <s v="IP. Zateplování objektů, výměna oken a dalších energeticky úsporných opatření."/>
    <n v="2015"/>
    <x v="7"/>
    <n v="5909"/>
    <n v="17198"/>
    <s v="Počet podpořených činností"/>
    <n v="1"/>
    <s v="Úspora energie v GJ/rok"/>
    <n v="807.4"/>
    <m/>
    <m/>
    <x v="0"/>
    <x v="0"/>
    <x v="1"/>
  </r>
  <r>
    <n v="622"/>
    <x v="11"/>
    <s v="Realizace energeticky úsporných opatření - SŠ Logistiky a chemie Olomouc"/>
    <s v="OVZI/OŠMT"/>
    <s v="IP. Zateplování objektů, výměna oken a dalších energeticky úsporných opatření."/>
    <n v="2015"/>
    <x v="7"/>
    <n v="2736"/>
    <n v="8235"/>
    <s v="Počet podpořených činností"/>
    <n v="1"/>
    <s v="Úspora energie v GJ/rok"/>
    <n v="829.63"/>
    <m/>
    <m/>
    <x v="0"/>
    <x v="0"/>
    <x v="1"/>
  </r>
  <r>
    <n v="623"/>
    <x v="11"/>
    <s v="Realizace energeticky úsporných opatření - SOŠ gastronomie a potravinářství Jeseník - tělocvična"/>
    <s v="OVZI/OŠMT"/>
    <s v="IP. Zateplování objektů, výměna oken a dalších energeticky úsporných opatření."/>
    <n v="2015"/>
    <x v="7"/>
    <n v="3924"/>
    <n v="9115"/>
    <s v="Počet podpořených činností"/>
    <n v="1"/>
    <s v="Úspora energie v GJ/rok"/>
    <n v="405.44"/>
    <m/>
    <m/>
    <x v="0"/>
    <x v="0"/>
    <x v="1"/>
  </r>
  <r>
    <n v="624"/>
    <x v="11"/>
    <s v="Realizace energeticky úsporných opatření - SOŠ a SOU strojírenské a stavební Jeseník - dílny"/>
    <s v="OVZI/OŠMT"/>
    <s v="IP. Zateplování objektů, výměna oken a dalších energeticky úsporných opatření."/>
    <n v="2015"/>
    <x v="7"/>
    <n v="6682"/>
    <n v="26194"/>
    <s v="Počet podpořených činností"/>
    <n v="1"/>
    <s v="Úspora energie v GJ/rok"/>
    <n v="1548.93"/>
    <m/>
    <m/>
    <x v="0"/>
    <x v="0"/>
    <x v="1"/>
  </r>
  <r>
    <n v="614"/>
    <x v="11"/>
    <s v="Realizace energeticky úsporných opatření - Sociální služby pro seniory Olomouc II"/>
    <s v="OVZI/OSV"/>
    <s v="IP. Zateplování objektů, výměna oken a dalších energeticky úsporných opatření."/>
    <n v="2015"/>
    <x v="7"/>
    <n v="3871"/>
    <n v="10583"/>
    <s v="Počet podpořených činností"/>
    <n v="1"/>
    <s v="Úspora energie v GJ/rok"/>
    <n v="423.7"/>
    <m/>
    <m/>
    <x v="0"/>
    <x v="0"/>
    <x v="1"/>
  </r>
  <r>
    <n v="61"/>
    <x v="1"/>
    <s v="CSS Prostějov, rekonstrukce budovy 6F - zřízení odlehčovací služby a denního stacionáře"/>
    <s v="OVZI/OSV"/>
    <s v="IP. Jedná se o kompletní rekonstrukci budovy 6F v areálu CSS Prostějov a vytvoření zázemí pro poskytování sociální služby, chráněné bydlení, odlehčovací služba a denní stacionář."/>
    <s v="2014-2015"/>
    <x v="5"/>
    <n v="3292"/>
    <n v="13169"/>
    <s v="Počet podpořených činností"/>
    <n v="1"/>
    <s v="Počet uživatelů mající prospěch z podpořených sociálních zařízení"/>
    <n v="45"/>
    <s v="Počet nově vytvořených pracovních míst"/>
    <n v="7"/>
    <x v="0"/>
    <x v="0"/>
    <x v="1"/>
  </r>
  <r>
    <n v="63"/>
    <x v="1"/>
    <s v="Rekonstrukce pavilonu CSS Prostějov - zřízení residenčního zařízení pro chronicky nemocné Alzheimerovou chorobou"/>
    <s v="OVZI/OSV"/>
    <s v="IP. Cílem projektu je kompletní rekonstrukce a přístavba  budovy 12H v areálu CSS Prostějov. Díky této investiční akci dojde k vytvoření zázemí pro poskytování sociální služby pro osoby trpící Alzheimerovou chorobou."/>
    <s v="2014-2015"/>
    <x v="5"/>
    <n v="4442"/>
    <n v="17768"/>
    <s v="Počet podpořených činností"/>
    <n v="1"/>
    <s v="Počet uživatelů mající prospěch zpodpořených sociálních zařízení"/>
    <n v="29"/>
    <s v="Počet nově vytvořených pracovních míst"/>
    <n v="23"/>
    <x v="0"/>
    <x v="0"/>
    <x v="1"/>
  </r>
  <r>
    <n v="609"/>
    <x v="2"/>
    <s v="Čechy pod Kosířem - Rekonstrukce a využití objektů a revitalizace parku, 3. etapa"/>
    <s v="OVZI/OKPP"/>
    <s v="IP. 2. etapa rekonstrukce zámku Čechy pod Kosířem - restaurování dřevěných prvků, dveří, podlah a výměnu oken v jižním křídle, zbudování podlahy, rekonstrukci přízemí jižního křídla budovy (topení, elektřina, sanace vlhkosti, podlahy včetně odvětrání), vybudování archeologického centra a výstavních prostor, dokončení opravy sociálního zařízení a zresturování výstavního mobiliáře, který byl původně na zámku v Čechách p.K., a který bude na zámku instalován v rámci vybudování nové zámecké expozice."/>
    <s v="2014-2015"/>
    <x v="5"/>
    <n v="8381"/>
    <n v="27937"/>
    <s v="Počet podpořených činností"/>
    <n v="1"/>
    <s v="Vnitřní plocha nových a zrekonstruovaných zařízení využitých"/>
    <n v="887.2"/>
    <m/>
    <m/>
    <x v="0"/>
    <x v="0"/>
    <x v="1"/>
  </r>
  <r>
    <n v="475"/>
    <x v="0"/>
    <s v="SŠ polytechnická Olomouc - nástavba dílen"/>
    <s v="OVZI/OŠMT"/>
    <s v="IP. Nástavba 2.NP dílen praktického výcviku v jedné velkoprostorové učebně, dvou učebnách středních a dvou učebnách menších. Mimo učební plochy bylo také vytvořeno odpovídající šatnové a hygienické zázemí. Pro komunikaci osob i přepravu materiálů byl do dispozice 1.NP_x000a_vestavěn výtah, vybavený také pro přepravu osob se sníženou možností pohybu a_x000a_orientace."/>
    <s v="2014-2015"/>
    <x v="5"/>
    <n v="8779"/>
    <n v="28283"/>
    <s v="Počet podpořených činností"/>
    <n v="1"/>
    <s v="Počet uživatelů majících prospěch z podpořených vzdělávacích zařízení"/>
    <n v="388"/>
    <m/>
    <m/>
    <x v="0"/>
    <x v="0"/>
    <x v="1"/>
  </r>
  <r>
    <n v="476"/>
    <x v="0"/>
    <s v="SŠTZ Mohelnice - přístavba dílen"/>
    <s v="OVZI/OŠMT"/>
    <s v="IP. Přístavba objektu. Stavba bude členěna na dva objekty, přičemž v objektu A bude probíhat praktická výuka na strojích, v objektu B bude v přízemí umístěna výdejna stravy včetně zázemí a v 2.NP dvě učebny a šatna. Součástí budovy B bude v úrovni 2.NP koridor spojující dnes stavebně oddělené budovy školy."/>
    <s v="2014-2015"/>
    <x v="5"/>
    <n v="13717"/>
    <n v="24104"/>
    <s v="Počet podpořených činností"/>
    <n v="1"/>
    <s v="Počet uživatelů majících prospěch z podpořených vzdělávacích zařízení"/>
    <n v="191"/>
    <m/>
    <m/>
    <x v="0"/>
    <x v="0"/>
    <x v="1"/>
  </r>
  <r>
    <n v="59"/>
    <x v="1"/>
    <s v="Domov seniorů POHODA Chválkovice - Modernizace hlavní budovy - část A"/>
    <s v="OVZI/OSV"/>
    <s v="IP. V rámci projektu dojde k přestavbě prostor dnes využívaných pro sociální službu chráněné bydlení na novou sociální službu domov pro seniory, včetně rekonstrukce sociálního zařízení."/>
    <s v="2012-2014"/>
    <x v="5"/>
    <n v="2532"/>
    <n v="10128"/>
    <s v="Počet podpořených činností"/>
    <n v="1"/>
    <s v="Počet uživatelů mající prospěch zpodpořených sociálních zařízení"/>
    <n v="40"/>
    <s v="Počet nově vytvořených pracovních míst"/>
    <n v="3"/>
    <x v="0"/>
    <x v="0"/>
    <x v="1"/>
  </r>
  <r>
    <n v="226"/>
    <x v="1"/>
    <s v="Domov seniorů POHODA Chválkovice - Modernizace hlavní budovy - část B a C"/>
    <s v="OVZI/OSV"/>
    <s v="IP. V rámci projektu dojde k přestavbě prostor dnes využívaných pro sociální službu chráněné bydlení na novou sociální službu domov pro seniory, včetně rekonstrukce sociálního zařízení."/>
    <s v="2014-2015"/>
    <x v="5"/>
    <n v="7522"/>
    <n v="32702"/>
    <s v="Počet podpořených činností"/>
    <n v="1"/>
    <s v="Počet uživatelů mající prospěch zpodpořených sociálních zařízení"/>
    <n v="78"/>
    <m/>
    <m/>
    <x v="0"/>
    <x v="0"/>
    <x v="1"/>
  </r>
  <r>
    <n v="227"/>
    <x v="1"/>
    <s v="Domov seniorů POHODA Chválkovice - Rekonstrukce budovy A "/>
    <s v="OVZI/OSV"/>
    <s v="IP. V rámci projektu dojde k přestavbě prostor dnes využívaných pro sociální službu chráněné bydlení na novou sociální službu domov pro seniory, včetně rekonstrukce sociálního zařízení."/>
    <s v="2014-2015"/>
    <x v="5"/>
    <n v="3855"/>
    <n v="15418"/>
    <s v="Počet podpořených činností"/>
    <n v="1"/>
    <s v="Počet uživatelů mající prospěch zpodpořených sociálních zařízení"/>
    <n v="109"/>
    <m/>
    <m/>
    <x v="0"/>
    <x v="0"/>
    <x v="1"/>
  </r>
  <r>
    <n v="402"/>
    <x v="15"/>
    <s v="Podpora výstavby cyklostezek"/>
    <s v="ODSH"/>
    <s v="IP. Příspěvek obcím a svazkům obcí na území Olomouckého kraje na podporu výstavby a oprav cyklostezek."/>
    <s v="2015+"/>
    <x v="10"/>
    <n v="3879"/>
    <n v="11448"/>
    <s v="Počet podpořených činností"/>
    <n v="4"/>
    <m/>
    <m/>
    <m/>
    <m/>
    <x v="1"/>
    <x v="0"/>
    <x v="0"/>
  </r>
  <r>
    <n v="403"/>
    <x v="3"/>
    <s v="Příspěvek na bezpečnostní prvky na silnicích"/>
    <s v="ODSH"/>
    <s v="IP. Příspěvek obcím a svazkům obcí na realizaci opatření pro zvýšení bezpečnosti dopravy v Olomouckém kraji na silnicích I., II. a III. třídy (výstavba zpomalovacích ostrůvků na vjezdech do obcí, středních dělících ostrůvků,  malých okružních křižovatek a pod.)"/>
    <s v="2015+"/>
    <x v="10"/>
    <n v="4020"/>
    <n v="8443"/>
    <s v="Počet podpořených činností"/>
    <n v="11"/>
    <m/>
    <m/>
    <m/>
    <m/>
    <x v="1"/>
    <x v="0"/>
    <x v="0"/>
  </r>
  <r>
    <n v="572"/>
    <x v="3"/>
    <s v="Příspěvek na vybudování a rekonstrukci přechodů pro chodce"/>
    <s v="ODSH"/>
    <s v="IP. Příspěvek obcím a svazkům obcí na vybudování a rekonstrukci přechodů pro chodce na silnicích I., II. a III. třídy v Olomouckém kraji."/>
    <s v="2015+"/>
    <x v="10"/>
    <n v="3412"/>
    <n v="8999"/>
    <s v="Počet podpořených činností"/>
    <n v="16"/>
    <m/>
    <m/>
    <m/>
    <m/>
    <x v="1"/>
    <x v="0"/>
    <x v="0"/>
  </r>
  <r>
    <n v="405"/>
    <x v="15"/>
    <s v="Příspěvek Centru  služeb pro silniční dopravu"/>
    <s v="ODSH"/>
    <s v="NIP. Příspěvek krajskému koordinátorovi BESIP  na organizaci výchovných akcí pro děti a dospělé, přípravu instruktorů dopravní výchovy, přispívá na údržbu a  opravy  dětských dopravních hřišť."/>
    <s v="2015+"/>
    <x v="10"/>
    <n v="800"/>
    <n v="800"/>
    <s v="Počet podpořených činností"/>
    <n v="1"/>
    <m/>
    <m/>
    <m/>
    <m/>
    <x v="1"/>
    <x v="1"/>
    <x v="0"/>
  </r>
  <r>
    <n v="519"/>
    <x v="10"/>
    <s v="Koncepce optimalizace a rozvoje silničnícsítě II. a III. tříd"/>
    <s v="ODSH"/>
    <s v="NIP. Dílčí aktualizace dokumentu a pořízení software pro evidenci a plánování investičních akcí na silniční infrastruktuře."/>
    <n v="2015"/>
    <x v="0"/>
    <n v="240"/>
    <n v="240"/>
    <s v="Počet podpořených činností"/>
    <n v="1"/>
    <m/>
    <m/>
    <m/>
    <m/>
    <x v="0"/>
    <x v="1"/>
    <x v="0"/>
  </r>
  <r>
    <n v="565"/>
    <x v="3"/>
    <s v="Příspěvek městu Mohelnice - vybudování kruhového objezdu na silnici III/03538"/>
    <s v="ODSH"/>
    <s v="IP. Příspěvek městu Mohelnice - vybudování kruhového objezdu na silnici III/03538"/>
    <n v="2015"/>
    <x v="10"/>
    <n v="2000"/>
    <n v="2000"/>
    <s v="Počet podpořených činností"/>
    <n v="1"/>
    <m/>
    <m/>
    <m/>
    <m/>
    <x v="1"/>
    <x v="0"/>
    <x v="0"/>
  </r>
  <r>
    <n v="566"/>
    <x v="3"/>
    <s v="Příspěvek obci Loučná nad Desnou - Lávka nad silnicí I/44 na Červenohorském sedle"/>
    <s v="ODSH"/>
    <s v="IP. Příspěvek obci Loučná nad Desnou - Lávka nad silnicí I/44 na Červenohorském sedle"/>
    <n v="2015"/>
    <x v="10"/>
    <n v="8000"/>
    <n v="8000"/>
    <s v="Počet podpořených činností"/>
    <n v="1"/>
    <m/>
    <m/>
    <m/>
    <m/>
    <x v="1"/>
    <x v="0"/>
    <x v="0"/>
  </r>
  <r>
    <m/>
    <x v="3"/>
    <s v="Dotace obci Čechy pod Kosířem - záchytné parkoviště v obci Čechy pod Kosířem"/>
    <s v="ODSH"/>
    <s v="IP. Dotace obci Čechy pod Kosířem na vybudování záchytného parkoviště."/>
    <s v="2015-2016"/>
    <x v="10"/>
    <n v="1000"/>
    <n v="1000"/>
    <s v="Počet podpořených činností"/>
    <n v="1"/>
    <m/>
    <m/>
    <m/>
    <m/>
    <x v="1"/>
    <x v="0"/>
    <x v="0"/>
  </r>
  <r>
    <m/>
    <x v="3"/>
    <s v="Dotace městu Hanušovice - oprava krajských komunikací"/>
    <s v="ODSH"/>
    <s v="IP. Dotace městu Hanušovice - oprava krajských komunikací po výstavbě kanalizace."/>
    <n v="2015"/>
    <x v="10"/>
    <n v="1900"/>
    <n v="1900"/>
    <s v="Počet podpořených činností"/>
    <n v="1"/>
    <m/>
    <m/>
    <m/>
    <m/>
    <x v="1"/>
    <x v="0"/>
    <x v="0"/>
  </r>
  <r>
    <m/>
    <x v="3"/>
    <s v="Dotace městu Mohelnice - oprava krajských komunikací"/>
    <s v="ODSH"/>
    <s v="IP. Dotace městu Mohelnice - oprava krajských komunikací po výstavbě kanalizace."/>
    <n v="2015"/>
    <x v="10"/>
    <n v="1800"/>
    <n v="1800"/>
    <s v="Počet podpořených činností"/>
    <n v="1"/>
    <m/>
    <m/>
    <m/>
    <m/>
    <x v="1"/>
    <x v="0"/>
    <x v="0"/>
  </r>
  <r>
    <m/>
    <x v="3"/>
    <s v="Dotace městu Zábřeh - oprava krajských komunikací"/>
    <s v="ODSH"/>
    <s v="IP. Dotace městu Mohelnice - oprava krajských komunikací po výstavbě kanalizace."/>
    <s v="2015-2016"/>
    <x v="10"/>
    <n v="10000"/>
    <n v="10000"/>
    <s v="Počet podpořených činností"/>
    <n v="1"/>
    <m/>
    <m/>
    <m/>
    <m/>
    <x v="1"/>
    <x v="0"/>
    <x v="0"/>
  </r>
  <r>
    <n v="495"/>
    <x v="3"/>
    <s v="II/446 Uničov - Libina, dva vybrané úseky"/>
    <s v="SSOK/ODSH"/>
    <s v="IP. Rekonstrukce komunikace"/>
    <n v="2015"/>
    <x v="5"/>
    <n v="5342"/>
    <n v="34363"/>
    <s v="Délka nových a zrekonstruovaných silnic II. a III. třídy"/>
    <n v="4.99"/>
    <s v="Počet zrekonstruovaných mostů"/>
    <n v="0"/>
    <m/>
    <m/>
    <x v="0"/>
    <x v="0"/>
    <x v="1"/>
  </r>
  <r>
    <n v="496"/>
    <x v="3"/>
    <s v="II/448 hranice okresu PV - Ludéřov, Ústín - Olomouc"/>
    <s v="SSOK/ODSH"/>
    <s v="IP. Rekonstrukce komunikace"/>
    <n v="2015"/>
    <x v="5"/>
    <n v="4322"/>
    <n v="26521"/>
    <s v="Délka nových a zrekonstruovaných silnic II. a III. třídy"/>
    <n v="4.33"/>
    <s v="Počet zrekonstruovaných mostů"/>
    <n v="0"/>
    <m/>
    <m/>
    <x v="0"/>
    <x v="0"/>
    <x v="1"/>
  </r>
  <r>
    <n v="497"/>
    <x v="3"/>
    <s v="III/4492Dlouhá Loučka - nový most a nový úsek silnice"/>
    <s v="SSOK/ODSH"/>
    <s v="IP. Nový úsek silnice, včetně joednoho nového mostu"/>
    <n v="2015"/>
    <x v="5"/>
    <n v="10603"/>
    <n v="26241"/>
    <s v="Délka nových a zrekonstruovaných silnic II. a III. třídy"/>
    <n v="0.25"/>
    <s v="Počet zrekonstruovaných mostů"/>
    <n v="1"/>
    <m/>
    <m/>
    <x v="0"/>
    <x v="0"/>
    <x v="1"/>
  </r>
  <r>
    <n v="498"/>
    <x v="3"/>
    <s v="Most ev. č. 44932-2A, Držovice"/>
    <s v="SSOK/ODSH"/>
    <s v="IP. Rekonstrukce mostu"/>
    <n v="2015"/>
    <x v="5"/>
    <n v="4720"/>
    <n v="20477"/>
    <s v="Počet zrekonstruovaných mostů"/>
    <n v="1"/>
    <m/>
    <m/>
    <m/>
    <m/>
    <x v="0"/>
    <x v="0"/>
    <x v="1"/>
  </r>
  <r>
    <n v="499"/>
    <x v="3"/>
    <s v="Most ev. č. 4348-7, Říkovice"/>
    <s v="SSOK/ODSH"/>
    <s v="IP. Rekonstrukce mostu"/>
    <n v="2015"/>
    <x v="5"/>
    <n v="1995"/>
    <n v="9648"/>
    <s v="Počet zrekonstruovaných mostů"/>
    <n v="1"/>
    <m/>
    <m/>
    <m/>
    <m/>
    <x v="0"/>
    <x v="0"/>
    <x v="1"/>
  </r>
  <r>
    <n v="500"/>
    <x v="3"/>
    <s v="Most ev. č. 446-007B, Strukov"/>
    <s v="SSOK/ODSH"/>
    <s v="IP. Rekonstrukce mostu"/>
    <n v="2015"/>
    <x v="5"/>
    <n v="1973"/>
    <n v="7307"/>
    <s v="Počet zrekonstruovaných mostů"/>
    <n v="1"/>
    <m/>
    <m/>
    <m/>
    <m/>
    <x v="0"/>
    <x v="0"/>
    <x v="1"/>
  </r>
  <r>
    <n v="577"/>
    <x v="3"/>
    <s v="Silnice II/373 Chudobín - směr Slavětín"/>
    <s v="SSOK/ODSH"/>
    <s v="IP. Rekonstrukce komunikace"/>
    <n v="2015"/>
    <x v="5"/>
    <n v="3112"/>
    <n v="31401"/>
    <s v="Délka nových a zrekonstruovaných silnic II. a III. třídy"/>
    <n v="4.21"/>
    <s v="Počet zrekonstruovaných mostů"/>
    <n v="0"/>
    <m/>
    <m/>
    <x v="0"/>
    <x v="0"/>
    <x v="1"/>
  </r>
  <r>
    <n v="578"/>
    <x v="3"/>
    <s v="II/150 Dřevohostice"/>
    <s v="SSOK/ODSH"/>
    <s v="IP. Rekonstrukce komunikace"/>
    <n v="2015"/>
    <x v="5"/>
    <n v="484"/>
    <n v="8835"/>
    <s v="Délka nových a zrekonstruovaných silnic II. a III. třídy"/>
    <n v="0.4"/>
    <s v="Počet zrekonstruovaných mostů"/>
    <n v="0"/>
    <m/>
    <m/>
    <x v="0"/>
    <x v="0"/>
    <x v="1"/>
  </r>
  <r>
    <n v="579"/>
    <x v="3"/>
    <s v="Silnice II/644 hr. okresu - Mohelnice"/>
    <s v="SSOK/ODSH"/>
    <s v="IP. Rekonstrukce komunikace"/>
    <n v="2015"/>
    <x v="5"/>
    <n v="2456"/>
    <n v="34157"/>
    <s v="Délka nových a zrekonstruovaných silnic II. a III. třídy"/>
    <n v="9.36"/>
    <s v="Počet zrekonstruovaných mostů"/>
    <n v="0"/>
    <m/>
    <m/>
    <x v="0"/>
    <x v="0"/>
    <x v="1"/>
  </r>
  <r>
    <n v="580"/>
    <x v="3"/>
    <s v="II/150 Rokytnice - Předmostí"/>
    <s v="SSOK/ODSH"/>
    <s v="IP. Rekonstrukce komunikace"/>
    <n v="2015"/>
    <x v="5"/>
    <n v="1037"/>
    <n v="19770"/>
    <s v="Délka nových a zrekonstruovaných silnic II. a III. třídy"/>
    <n v="2.2000000000000002"/>
    <s v="Počet zrekonstruovaných mostů"/>
    <n v="0"/>
    <m/>
    <m/>
    <x v="0"/>
    <x v="0"/>
    <x v="1"/>
  </r>
  <r>
    <n v="731"/>
    <x v="3"/>
    <s v="II/370 Dolní Libina - Mirotínek"/>
    <s v="SSOK/ODSH"/>
    <s v="IP. Oprava komunikace"/>
    <n v="2015"/>
    <x v="1"/>
    <n v="2433"/>
    <n v="16219"/>
    <s v="Délka nových a zrekonstruovaných silnic II. a III. třídy"/>
    <n v="2.99"/>
    <s v="Počet zrekonstruovaných mostů"/>
    <n v="0"/>
    <m/>
    <m/>
    <x v="0"/>
    <x v="0"/>
    <x v="1"/>
  </r>
  <r>
    <n v="733"/>
    <x v="3"/>
    <s v="II/635 MÚK Unčovice - Olomouc"/>
    <s v="SSOK/ODSH"/>
    <s v="IP. Oprava komunikace"/>
    <n v="2015"/>
    <x v="1"/>
    <n v="4630"/>
    <n v="30869"/>
    <s v="Délka nových a zrekonstruovaných silnic II. a III. třídy"/>
    <n v="4.04"/>
    <s v="Počet zrekonstruovaných mostů"/>
    <n v="0"/>
    <m/>
    <m/>
    <x v="0"/>
    <x v="0"/>
    <x v="1"/>
  </r>
  <r>
    <n v="734"/>
    <x v="3"/>
    <s v="III/4465 Horka n. Moravou - Křelov"/>
    <s v="SSOK/ODSH"/>
    <s v="IP. Oprava komunikace"/>
    <n v="2015"/>
    <x v="1"/>
    <n v="2867"/>
    <n v="19114"/>
    <s v="Délka nových a zrekonstruovaných silnic II. a III. třídy"/>
    <n v="1.64"/>
    <s v="Počet zrekonstruovaných mostů"/>
    <n v="0"/>
    <m/>
    <m/>
    <x v="0"/>
    <x v="0"/>
    <x v="1"/>
  </r>
  <r>
    <n v="736"/>
    <x v="3"/>
    <s v="III/5704 Olšany u Prostějova - Bystročice"/>
    <s v="SSOK/ODSH"/>
    <s v="IP. Oprava komunikace"/>
    <n v="2015"/>
    <x v="1"/>
    <n v="1908"/>
    <n v="12718"/>
    <s v="Délka nových a zrekonstruovaných silnic II. a III. třídy"/>
    <n v="0.8"/>
    <s v="Počet zrekonstruovaných mostů"/>
    <n v="0"/>
    <m/>
    <m/>
    <x v="0"/>
    <x v="0"/>
    <x v="1"/>
  </r>
  <r>
    <n v="737"/>
    <x v="3"/>
    <s v="III/44317 Hlubočky - domov důchodců"/>
    <s v="SSOK/ODSH"/>
    <s v="IP. Oprava komunikace"/>
    <n v="2015"/>
    <x v="1"/>
    <n v="1495"/>
    <n v="9964"/>
    <s v="Délka nových a zrekonstruovaných silnic II. a III. třídy"/>
    <n v="1.39"/>
    <s v="Počet zrekonstruovaných mostů"/>
    <n v="0"/>
    <m/>
    <m/>
    <x v="0"/>
    <x v="0"/>
    <x v="1"/>
  </r>
  <r>
    <n v="738"/>
    <x v="3"/>
    <s v="Most ev. č. 570-001, Olomouc - Holice"/>
    <s v="SSOK/ODSH"/>
    <s v="IP. Oprava mostu"/>
    <n v="2015"/>
    <x v="1"/>
    <n v="381"/>
    <n v="7662"/>
    <s v="Počet zrekonstruovaných mostů"/>
    <n v="1"/>
    <m/>
    <m/>
    <m/>
    <m/>
    <x v="0"/>
    <x v="0"/>
    <x v="1"/>
  </r>
  <r>
    <n v="741"/>
    <x v="3"/>
    <s v="Most ev. č. 44311-3, Jívová"/>
    <s v="SSOK/ODSH"/>
    <s v="IP. Oprava mostu"/>
    <n v="2015"/>
    <x v="1"/>
    <n v="73"/>
    <n v="1467"/>
    <s v="Počet zrekonstruovaných mostů"/>
    <n v="1"/>
    <m/>
    <m/>
    <m/>
    <m/>
    <x v="0"/>
    <x v="0"/>
    <x v="1"/>
  </r>
  <r>
    <n v="730"/>
    <x v="3"/>
    <s v="III/0462 Brodek u Prostějova - průtah"/>
    <s v="SSOK/ODSH"/>
    <s v="IP. Oprava komunikace"/>
    <n v="2015"/>
    <x v="1"/>
    <n v="3352"/>
    <n v="22345"/>
    <s v="Délka nových a zrekonstruovaných silnic II. a III. třídy"/>
    <n v="1.0900000000000001"/>
    <s v="Počet zrekonstruovaných mostů"/>
    <n v="0"/>
    <m/>
    <m/>
    <x v="0"/>
    <x v="0"/>
    <x v="1"/>
  </r>
  <r>
    <n v="732"/>
    <x v="3"/>
    <s v="III/44928 Olšany u Prostějova - Studenec"/>
    <s v="SSOK/ODSH"/>
    <s v="IP. Oprava komunikace"/>
    <n v="2015"/>
    <x v="1"/>
    <n v="4600"/>
    <n v="30665"/>
    <s v="Délka nových a zrekonstruovaných silnic II. a III. třídy"/>
    <n v="3.84"/>
    <s v="Počet zrekonstruovaných mostů"/>
    <n v="0"/>
    <m/>
    <m/>
    <x v="0"/>
    <x v="0"/>
    <x v="1"/>
  </r>
  <r>
    <n v="742"/>
    <x v="3"/>
    <s v="Most ev. č. 37728-5, Otinoves"/>
    <s v="SSOK/ODSH"/>
    <s v="IP. Oprava mostu"/>
    <n v="2015"/>
    <x v="1"/>
    <n v="244"/>
    <n v="4886"/>
    <s v="Počet zrekonstruovaných mostů"/>
    <n v="1"/>
    <m/>
    <m/>
    <m/>
    <m/>
    <x v="0"/>
    <x v="0"/>
    <x v="1"/>
  </r>
  <r>
    <n v="740"/>
    <x v="3"/>
    <s v="Most ev. č. 377-017, Niva"/>
    <s v="SSOK/ODSH"/>
    <s v="IP. Oprava mostu"/>
    <n v="2015"/>
    <x v="1"/>
    <n v="362"/>
    <n v="7250"/>
    <s v="Počet zrekonstruovaných mostů"/>
    <n v="1"/>
    <m/>
    <m/>
    <m/>
    <m/>
    <x v="0"/>
    <x v="0"/>
    <x v="1"/>
  </r>
  <r>
    <n v="743"/>
    <x v="3"/>
    <s v="II/635 Mohelnice - Litovel (kř. Červená Lhota)"/>
    <s v="SSOK/ODSH"/>
    <s v="IP. Oprava komunikace"/>
    <n v="2015"/>
    <x v="1"/>
    <n v="3706"/>
    <n v="24705"/>
    <s v="Délka nových a zrekonstruovaných silnic II. a III. třídy"/>
    <n v="4.95"/>
    <s v="Počet zrekonstruovaných mostů"/>
    <n v="0"/>
    <m/>
    <m/>
    <x v="0"/>
    <x v="0"/>
    <x v="1"/>
  </r>
  <r>
    <m/>
    <x v="3"/>
    <s v="III/44647 Staré Město - Velké Vrbno"/>
    <s v="SSOK/ODSH"/>
    <s v="IP. Oprava komunikace"/>
    <n v="2015"/>
    <x v="1"/>
    <n v="17110"/>
    <n v="33286"/>
    <s v="Délka nových a zrekonstruovaných silnic II. a III. třídy"/>
    <n v="7.01"/>
    <s v="Počet zrekonstruovaných mostů"/>
    <n v="0"/>
    <m/>
    <m/>
    <x v="0"/>
    <x v="0"/>
    <x v="1"/>
  </r>
  <r>
    <n v="593"/>
    <x v="3"/>
    <s v="III/37349 Konice, ul. Na Chmelnici"/>
    <s v="SSOK/ODSH"/>
    <s v="IP. Oprava komunikace"/>
    <n v="2015"/>
    <x v="1"/>
    <n v="12356"/>
    <n v="12356"/>
    <s v="Délka nových a zrekonstruovaných silnic II. a III. třídy"/>
    <n v="0.61"/>
    <s v="Počet zrekonstruovaných mostů"/>
    <n v="0"/>
    <m/>
    <m/>
    <x v="0"/>
    <x v="0"/>
    <x v="1"/>
  </r>
  <r>
    <n v="735"/>
    <x v="3"/>
    <s v="III/45711 Ondřejovice - opěrné zdi, vozovka"/>
    <s v="SSOK/ODSH"/>
    <s v="IP. Oprava komunikace"/>
    <n v="2015"/>
    <x v="1"/>
    <n v="942"/>
    <n v="6280"/>
    <s v="Délka nových a zrekonstruovaných silnic II. a III. třídy"/>
    <n v="0.19"/>
    <s v="Počet zrekonstruovaných mostů"/>
    <n v="0"/>
    <m/>
    <m/>
    <x v="0"/>
    <x v="0"/>
    <x v="1"/>
  </r>
  <r>
    <n v="739"/>
    <x v="3"/>
    <s v="Most ev. č. 453-10, Dolní Údolí"/>
    <s v="SSOK/ODSH"/>
    <s v="IP. Oprava komunikace"/>
    <n v="2015"/>
    <x v="1"/>
    <n v="298"/>
    <n v="5964"/>
    <s v="Počet zrekonstruovaných mostů"/>
    <n v="1"/>
    <m/>
    <m/>
    <m/>
    <m/>
    <x v="0"/>
    <x v="0"/>
    <x v="1"/>
  </r>
  <r>
    <n v="581"/>
    <x v="3"/>
    <s v="III/44315 Pohořany"/>
    <s v="SSOK/ODSH"/>
    <s v="IP. Stavební úpravy silnice."/>
    <n v="2015"/>
    <x v="0"/>
    <n v="5000"/>
    <n v="5000"/>
    <s v="Délka nových a zrekonstruovaných silnic II. a III. třídy"/>
    <n v="1.1000000000000001"/>
    <s v="Počet zrekonstruovaných mostů"/>
    <n v="0"/>
    <m/>
    <m/>
    <x v="0"/>
    <x v="0"/>
    <x v="0"/>
  </r>
  <r>
    <n v="582"/>
    <x v="3"/>
    <s v="III/44923 Luběnice - průtah"/>
    <s v="SSOK/ODSH"/>
    <s v="IP. Stavební úpravy silnice po kanalizaci."/>
    <n v="2015"/>
    <x v="0"/>
    <n v="3016"/>
    <n v="3016"/>
    <s v="Délka nových a zrekonstruovaných silnic II. a III. třídy"/>
    <n v="0.53"/>
    <s v="Počet zrekonstruovaných mostů"/>
    <n v="0"/>
    <m/>
    <m/>
    <x v="0"/>
    <x v="0"/>
    <x v="0"/>
  </r>
  <r>
    <n v="583"/>
    <x v="3"/>
    <s v="III/44434 Od kř. I/46 směr Domašov u Šternberka - vybrané úseky"/>
    <s v="SSOK/ODSH"/>
    <s v="IP. Stavební úpravy vybraných úseků silnice."/>
    <n v="2015"/>
    <x v="0"/>
    <n v="5458"/>
    <n v="5458"/>
    <s v="Délka nových a zrekonstruovaných silnic II. a III. třídy"/>
    <n v="2.2000000000000002"/>
    <s v="Počet zrekonstruovaných mostů"/>
    <n v="0"/>
    <m/>
    <m/>
    <x v="0"/>
    <x v="0"/>
    <x v="0"/>
  </r>
  <r>
    <n v="584"/>
    <x v="3"/>
    <s v="II/441 Potštát"/>
    <s v="SSOK/ODSH"/>
    <s v="IP. Frézování betonové vozovky."/>
    <n v="2015"/>
    <x v="0"/>
    <n v="3846"/>
    <n v="3846"/>
    <s v="Délka nových a zrekonstruovaných silnic II. a III. třídy"/>
    <n v="1.1000000000000001"/>
    <s v="Počet zrekonstruovaných mostů"/>
    <n v="0"/>
    <m/>
    <m/>
    <x v="0"/>
    <x v="0"/>
    <x v="0"/>
  </r>
  <r>
    <n v="585"/>
    <x v="3"/>
    <s v="III/4481 Luká po kanalizaci"/>
    <s v="SSOK/ODSH"/>
    <s v="IP. Stavební úpravy silnice po kanalizaci. Spoluúčast obce."/>
    <n v="2015"/>
    <x v="0"/>
    <n v="3000"/>
    <n v="3000"/>
    <s v="Délka nových a zrekonstruovaných silnic II. a III. třídy"/>
    <n v="0.4"/>
    <s v="Počet zrekonstruovaných mostů"/>
    <n v="0"/>
    <m/>
    <m/>
    <x v="0"/>
    <x v="0"/>
    <x v="0"/>
  </r>
  <r>
    <n v="586"/>
    <x v="3"/>
    <s v="III/43716 Pavlovice - Hradčany"/>
    <s v="SSOK/ODSH"/>
    <s v="IP. Stavební úpravy silnice."/>
    <n v="2015"/>
    <x v="0"/>
    <n v="4707"/>
    <n v="4707"/>
    <s v="Délka nových a zrekonstruovaných silnic II. a III. třídy"/>
    <n v="0.25"/>
    <s v="Počet zrekonstruovaných mostů"/>
    <n v="0"/>
    <m/>
    <m/>
    <x v="0"/>
    <x v="0"/>
    <x v="0"/>
  </r>
  <r>
    <n v="587"/>
    <x v="3"/>
    <s v="III/31229 Malá Morava"/>
    <s v="SSOK/ODSH"/>
    <s v="IP. Stavební úpravy silnice."/>
    <n v="2015"/>
    <x v="0"/>
    <n v="5907"/>
    <n v="5907"/>
    <s v="Délka nových a zrekonstruovaných silnic II. a III. třídy"/>
    <n v="2.8"/>
    <s v="Počet zrekonstruovaných mostů"/>
    <n v="0"/>
    <m/>
    <m/>
    <x v="0"/>
    <x v="0"/>
    <x v="0"/>
  </r>
  <r>
    <n v="588"/>
    <x v="3"/>
    <s v="III/36916 Šumperk - Ruda"/>
    <s v="SSOK/ODSH"/>
    <s v="IP. Stavební úpravy silnice."/>
    <n v="2015"/>
    <x v="0"/>
    <n v="9000"/>
    <n v="9000"/>
    <s v="Délka nových a zrekonstruovaných silnic II. a III. třídy"/>
    <n v="3.1"/>
    <s v="Počet zrekonstruovaných mostů"/>
    <n v="0"/>
    <m/>
    <m/>
    <x v="0"/>
    <x v="0"/>
    <x v="0"/>
  </r>
  <r>
    <n v="589"/>
    <x v="3"/>
    <s v="III/3707 Kolšov"/>
    <s v="SSOK/ODSH"/>
    <s v="IP. Stavební úpravy silnice po kanalizaci."/>
    <n v="2015"/>
    <x v="0"/>
    <n v="3889"/>
    <n v="3889"/>
    <s v="Délka nových a zrekonstruovaných silnic II. a III. třídy"/>
    <n v="0.6"/>
    <s v="Počet zrekonstruovaných mostů"/>
    <n v="0"/>
    <m/>
    <m/>
    <x v="0"/>
    <x v="0"/>
    <x v="0"/>
  </r>
  <r>
    <n v="591"/>
    <x v="3"/>
    <s v="III/45711 Ondřejovice - opěrná zeď"/>
    <s v="SSOK/ODSH"/>
    <s v="IP. Oprava opěrné zdi. Povodňové škody."/>
    <n v="2015"/>
    <x v="0"/>
    <n v="2700"/>
    <n v="2700"/>
    <s v="Délka nových a zrekonstruovaných silnic II. a III. třídy"/>
    <n v="0.05"/>
    <s v="Počet zrekonstruovaných mostů"/>
    <n v="0"/>
    <m/>
    <m/>
    <x v="0"/>
    <x v="0"/>
    <x v="0"/>
  </r>
  <r>
    <n v="592"/>
    <x v="3"/>
    <s v="III/43911 Hustopeče - křižovatka"/>
    <s v="SSOK/ODSH"/>
    <s v="IP. Stavební úpravy silnice."/>
    <n v="2015"/>
    <x v="0"/>
    <n v="6105"/>
    <n v="6105"/>
    <s v="Délka nových a zrekonstruovaných silnic II. a III. třídy"/>
    <n v="0.1"/>
    <s v="Počet zrekonstruovaných mostů"/>
    <n v="0"/>
    <m/>
    <m/>
    <x v="0"/>
    <x v="0"/>
    <x v="0"/>
  </r>
  <r>
    <n v="594"/>
    <x v="3"/>
    <s v="II/366, II/150A Prostějov, Přikrylovo nám. - okružní křižovatka"/>
    <s v="SSOK/ODSH"/>
    <s v="IP. Výstavba nové okružní křižovatky."/>
    <n v="2015"/>
    <x v="0"/>
    <n v="5229"/>
    <n v="5229"/>
    <s v="Délka nových a zrekonstruovaných silnic II. a III. třídy"/>
    <n v="0.1"/>
    <s v="Počet zrekonstruovaných mostů"/>
    <n v="0"/>
    <s v="Počet zrekonstruovaných křižovatek"/>
    <n v="1"/>
    <x v="0"/>
    <x v="0"/>
    <x v="0"/>
  </r>
  <r>
    <n v="595"/>
    <x v="3"/>
    <s v="III/42813 Koválovice - Osíčany"/>
    <s v="SSOK/ODSH"/>
    <s v="IP. Stavební úpravy silnice."/>
    <n v="2015"/>
    <x v="0"/>
    <n v="3732"/>
    <n v="3732"/>
    <s v="Délka nových a zrekonstruovaných silnic II. a III. třídy"/>
    <n v="0.22"/>
    <s v="Počet zrekonstruovaných mostů"/>
    <n v="0"/>
    <m/>
    <m/>
    <x v="0"/>
    <x v="0"/>
    <x v="0"/>
  </r>
  <r>
    <n v="596"/>
    <x v="3"/>
    <s v="III/44313 Bělkovice - křižovatka se sil. III/44436"/>
    <s v="SSOK/ODSH"/>
    <s v="IP. Stavební úpravy silnice."/>
    <n v="2015"/>
    <x v="0"/>
    <n v="2074"/>
    <n v="2074"/>
    <s v="Délka nových a zrekonstruovaných silnic II. a III. třídy"/>
    <n v="0.1"/>
    <s v="Počet zrekonstruovaných mostů"/>
    <n v="0"/>
    <s v="Počet zrekonstruovaných křižovatek"/>
    <n v="1"/>
    <x v="0"/>
    <x v="0"/>
    <x v="0"/>
  </r>
  <r>
    <n v="597"/>
    <x v="3"/>
    <s v="III/4464 Olomouc - ulice Hejdukova"/>
    <s v="SSOK/ODSH"/>
    <s v="IP. Stavební úpravy silnice."/>
    <n v="2015"/>
    <x v="0"/>
    <n v="4288"/>
    <n v="4288"/>
    <s v="Délka nových a zrekonstruovaných silnic II. a III. třídy"/>
    <n v="0.15"/>
    <s v="Počet zrekonstruovaných mostů"/>
    <n v="0"/>
    <m/>
    <m/>
    <x v="0"/>
    <x v="0"/>
    <x v="0"/>
  </r>
  <r>
    <n v="598"/>
    <x v="3"/>
    <s v="II/455 Supíkovice"/>
    <s v="SSOK/ODSH"/>
    <s v="IP. Stavební úpravy silnice. Povodňové škody."/>
    <n v="2015"/>
    <x v="0"/>
    <n v="6165"/>
    <n v="6165"/>
    <s v="Délka nových a zrekonstruovaných silnic II. a III. třídy"/>
    <n v="0.26"/>
    <s v="Počet zrekonstruovaných mostů"/>
    <n v="0"/>
    <m/>
    <m/>
    <x v="0"/>
    <x v="0"/>
    <x v="0"/>
  </r>
  <r>
    <n v="590"/>
    <x v="3"/>
    <s v="II/366 Prostějov, ul. Olomoucká"/>
    <s v="SSOK/ODSH"/>
    <s v="IP. Protihluková opatření - výměna oken"/>
    <n v="2015"/>
    <x v="0"/>
    <n v="2000"/>
    <n v="2000"/>
    <s v="Počet podpořených činností"/>
    <n v="1"/>
    <m/>
    <m/>
    <m/>
    <m/>
    <x v="0"/>
    <x v="0"/>
    <x v="0"/>
  </r>
  <r>
    <n v="273"/>
    <x v="0"/>
    <s v="Talent Olomouckého kraje"/>
    <s v="OŠMT"/>
    <s v="NIP. Každoročně pořádané ocenění nejlepších žáků a studentů, kteří dosáhli mimořádných výsledků v krajských, ústředních _x000a_a mezinárodních kolech soutěží a přehlídek._x000a_"/>
    <n v="2015"/>
    <x v="0"/>
    <n v="279"/>
    <n v="279"/>
    <s v="Počet podpořených činností"/>
    <n v="1"/>
    <s v="Počet oceněných škol"/>
    <n v="15"/>
    <s v="Počet oceněných žáků"/>
    <n v="55"/>
    <x v="0"/>
    <x v="1"/>
    <x v="0"/>
  </r>
  <r>
    <n v="144"/>
    <x v="0"/>
    <s v="Příspěvky na kofinancování mezinárodních výměn mládeže a evropských vzdělávacích systémů"/>
    <s v="OŠMT"/>
    <s v="NIP. Výjezd dětí a mládeže do zahraničí, organizace výměnného pobytu pro děti, žáky a studenty ze zahraničních partnerských škol a školských zařízení, kofinancování mezinárodních vzdělávacích programů"/>
    <n v="2015"/>
    <x v="0"/>
    <n v="261"/>
    <n v="261"/>
    <s v="Počet podpořených činností"/>
    <n v="12"/>
    <m/>
    <m/>
    <m/>
    <m/>
    <x v="1"/>
    <x v="1"/>
    <x v="0"/>
  </r>
  <r>
    <n v="146"/>
    <x v="0"/>
    <s v="Studijní stipendium Olomouckého kraje"/>
    <s v="OŠMT"/>
    <s v="NIP. Snížení nákladů žákům a studentům z Olomouckého kraje na studium v zahraničí"/>
    <n v="2015"/>
    <x v="0"/>
    <n v="684"/>
    <n v="684"/>
    <s v="Počet podpořených činností"/>
    <n v="42"/>
    <m/>
    <m/>
    <m/>
    <m/>
    <x v="1"/>
    <x v="1"/>
    <x v="0"/>
  </r>
  <r>
    <n v="148"/>
    <x v="0"/>
    <s v="Environmentální vzdělávání, výchova a osvěta"/>
    <s v="OŠMT"/>
    <s v="NIP. Podpora environmentálního vzdělávání, výchovy a osvěty, Zelená škola Olomouckého kraje"/>
    <n v="2015"/>
    <x v="0"/>
    <n v="446"/>
    <n v="446"/>
    <s v="Počet podpořených činností"/>
    <n v="26"/>
    <s v="Počet vydaných certifikátů"/>
    <n v="192"/>
    <s v="Počet ohodnocených škol (Zelená škola)"/>
    <n v="8"/>
    <x v="1"/>
    <x v="1"/>
    <x v="0"/>
  </r>
  <r>
    <n v="145"/>
    <x v="16"/>
    <s v="Učňovská stipendia Olomouckého kraje"/>
    <s v="OŠMT"/>
    <s v="NIP. Cílem stipendií bylo zvýšit zájem žáků o studium vybraných, dlouhodobě perspektivních učebních oborů s vysokou uplatnitelností na trhu práce, a do budoucna zajistit pro tyto obory dostatek kvalifikované pracovní síly."/>
    <n v="2015"/>
    <x v="0"/>
    <s v="-"/>
    <s v="-"/>
    <s v="Počet podpořených činností"/>
    <n v="0"/>
    <m/>
    <m/>
    <m/>
    <m/>
    <x v="1"/>
    <x v="1"/>
    <x v="0"/>
  </r>
  <r>
    <n v="339"/>
    <x v="16"/>
    <s v="Stipendia pro žáky vybraných technických oborů zakončených maturitní zkouškou"/>
    <s v="OŠMT"/>
    <s v="NIP. Cílem bylo podpořit žáky technických oborů vzdělání zakončených maturitní zkouškou, o které je na trhu práce dlouhodobý zájem."/>
    <n v="2015"/>
    <x v="0"/>
    <n v="486"/>
    <n v="486"/>
    <s v="Počet podpořených činností"/>
    <n v="162"/>
    <m/>
    <m/>
    <m/>
    <m/>
    <x v="1"/>
    <x v="1"/>
    <x v="0"/>
  </r>
  <r>
    <n v="147"/>
    <x v="16"/>
    <s v="Příspěvky vysokým školám"/>
    <s v="OŠMT"/>
    <s v="NIP. Finanční prostředky na kofinancování investičních a neinvestičních projektů pro terciální vzdělávání v Olomouckém kraji"/>
    <n v="2015"/>
    <x v="0"/>
    <n v="10300"/>
    <n v="10300"/>
    <s v="Počet podpořených činností"/>
    <n v="4"/>
    <m/>
    <m/>
    <m/>
    <m/>
    <x v="1"/>
    <x v="1"/>
    <x v="0"/>
  </r>
  <r>
    <n v="151"/>
    <x v="14"/>
    <s v="Finanční příspěvky v oblasti sportu"/>
    <s v="OŠMT"/>
    <s v="NIP. Finanční podpora určená na celoroční sportovní činnosti sportovních subjektů a podporu sportovních akcí regionálního charakteru"/>
    <n v="2015"/>
    <x v="0"/>
    <n v="15583"/>
    <n v="15583"/>
    <s v="Počet podpořených činností"/>
    <n v="298"/>
    <s v="Počet podpořených akcí"/>
    <n v="67"/>
    <m/>
    <m/>
    <x v="1"/>
    <x v="1"/>
    <x v="0"/>
  </r>
  <r>
    <m/>
    <x v="14"/>
    <s v="Přímá podpora vrcholových sportovních oddílů"/>
    <s v="OŠMT"/>
    <s v="NIP. Finanční prostředky na podporu vrcholových sportovních oddílů v Olomouckém kraji."/>
    <n v="2015"/>
    <x v="0"/>
    <n v="29000"/>
    <n v="29000"/>
    <s v="Počet podpořených činností"/>
    <n v="18"/>
    <m/>
    <m/>
    <m/>
    <m/>
    <x v="1"/>
    <x v="1"/>
    <x v="0"/>
  </r>
  <r>
    <n v="340"/>
    <x v="16"/>
    <s v="Podpora technického a přírodovědného vzdělávání v Olomouckém kraji"/>
    <s v="OŠMT"/>
    <s v="NIP. Investiční a metodická podpora přírodovědného a technického vzdělávání na středních a základních školách v Olomouckém kraji prostřednictvím technického dovybavení škol, rozvoje spolupráce mezi ZŠ, SŠ, firmami a akademickou sférou"/>
    <s v="2013-2015"/>
    <x v="11"/>
    <n v="0"/>
    <n v="21968"/>
    <s v="Počet zapojených škol"/>
    <n v="33"/>
    <s v="Počet podpořených osob – pracovníků v dalším vzdělávání"/>
    <n v="602"/>
    <s v="Počet nově vytvořených/inovovaných produktů"/>
    <n v="41"/>
    <x v="0"/>
    <x v="1"/>
    <x v="1"/>
  </r>
  <r>
    <n v="463"/>
    <x v="5"/>
    <s v="Hranická rozvojová agentura, z.s."/>
    <s v="OSR"/>
    <s v="NIP. Přímá podpora Významných akcí - Příspěvek na načení regionálních produktů - Regionální produkt Moravská brána"/>
    <s v="2015+"/>
    <x v="0"/>
    <n v="100"/>
    <n v="100"/>
    <s v="Počet podpořených činností"/>
    <n v="1"/>
    <m/>
    <m/>
    <m/>
    <m/>
    <x v="1"/>
    <x v="1"/>
    <x v="0"/>
  </r>
  <r>
    <n v="464"/>
    <x v="5"/>
    <s v="MAS Horní Pomoraví o.p.s."/>
    <s v="OSR"/>
    <s v="NIP. Přímá podpora Významných akcí - Příspěvek na načení regionálních produktů - Originální produkt Jeseníky"/>
    <s v="2015+"/>
    <x v="0"/>
    <n v="100"/>
    <n v="100"/>
    <s v="Počet podpořených činností"/>
    <n v="1"/>
    <m/>
    <m/>
    <m/>
    <m/>
    <x v="1"/>
    <x v="1"/>
    <x v="0"/>
  </r>
  <r>
    <n v="465"/>
    <x v="5"/>
    <s v="MAS Moravská cesta (Litovelsko - Pomoraví),o.s. "/>
    <s v="OSR"/>
    <s v="NIP. Přímá podpora Významných akcí - Příspěvky na značení regionálních produktů - Regionální produkt Haná"/>
    <s v="2015+"/>
    <x v="0"/>
    <n v="100"/>
    <n v="100"/>
    <s v="Počet podpořených činností"/>
    <n v="1"/>
    <m/>
    <m/>
    <m/>
    <m/>
    <x v="1"/>
    <x v="1"/>
    <x v="0"/>
  </r>
  <r>
    <n v="134"/>
    <x v="17"/>
    <s v="Příspěvek - Regionální agentura pro rozvoje Střední Moravy "/>
    <s v="OSR"/>
    <s v="NIP. Neinvestiční příspěvek - Regionální agentura pro rozvoje Střední Moravy "/>
    <s v="2015+"/>
    <x v="0"/>
    <n v="1500"/>
    <n v="1500"/>
    <s v="Počet podpořených činností"/>
    <n v="1"/>
    <m/>
    <m/>
    <m/>
    <m/>
    <x v="1"/>
    <x v="1"/>
    <x v="0"/>
  </r>
  <r>
    <n v="124"/>
    <x v="5"/>
    <s v="Spolupráce s hospodářkými komorami"/>
    <s v="OSR"/>
    <s v="NIP. Podpora Časopisu podnikatelů, příspěvek na pořádání kulatých stolů s podnikateli, podnikatelských misí a poradenské síte &quot;BusinessPoint&quot;"/>
    <s v="2015+"/>
    <x v="0"/>
    <n v="450"/>
    <n v="450"/>
    <s v="Počet podpořených činností"/>
    <n v="1"/>
    <m/>
    <m/>
    <m/>
    <m/>
    <x v="1"/>
    <x v="1"/>
    <x v="0"/>
  </r>
  <r>
    <n v="202"/>
    <x v="10"/>
    <s v="Územní studie navazující na ZÚR"/>
    <s v="OSR"/>
    <s v="NIP. Jedná se o zpracování územních studií řešící konkrétní problémy v území, např. v oblasti dopravy, podnikatelských ploch"/>
    <s v="2015+"/>
    <x v="0"/>
    <n v="178"/>
    <n v="178"/>
    <s v="Počet podpořených činností"/>
    <n v="2"/>
    <m/>
    <m/>
    <m/>
    <m/>
    <x v="0"/>
    <x v="1"/>
    <x v="0"/>
  </r>
  <r>
    <n v="469"/>
    <x v="10"/>
    <s v="Aktualizace Zásad územního rozvoje Olomouckého kraje"/>
    <s v="OSR"/>
    <s v="NIP. Příprava aktializace ZÚR, vč. vyhodnocení vlivu na životní prostředí a návazných územních studií"/>
    <s v="2014-2016"/>
    <x v="0"/>
    <n v="1041"/>
    <n v="1041"/>
    <s v="Počet podpořených činností"/>
    <n v="1"/>
    <m/>
    <m/>
    <m/>
    <m/>
    <x v="0"/>
    <x v="1"/>
    <x v="0"/>
  </r>
  <r>
    <n v="523"/>
    <x v="10"/>
    <s v="Aktualizace dat ÚAP"/>
    <s v="OSR"/>
    <s v="NIP. Aktualizace dat Územně analytických podkladů, včetně Rozboru udržitelného rozvoje území"/>
    <s v="2014-2015"/>
    <x v="0"/>
    <n v="115"/>
    <n v="115"/>
    <s v="Počet podpořených činností"/>
    <n v="1"/>
    <m/>
    <m/>
    <m/>
    <m/>
    <x v="0"/>
    <x v="1"/>
    <x v="0"/>
  </r>
  <r>
    <m/>
    <x v="10"/>
    <s v="Aktualizace Zásad územního rozvoje Olomouckého kraje - č. 2b"/>
    <s v="OSR"/>
    <s v="NIP. Příprava aktializace ZÚR pro oblast navazující na Letiště Bochoř"/>
    <s v="2014-2016"/>
    <x v="0"/>
    <n v="474"/>
    <n v="474"/>
    <s v="Počet podpořených činností"/>
    <n v="1"/>
    <m/>
    <m/>
    <m/>
    <m/>
    <x v="0"/>
    <x v="1"/>
    <x v="0"/>
  </r>
  <r>
    <n v="120"/>
    <x v="5"/>
    <s v="Prezentace investičních příležitostí v Olomouckém kraji"/>
    <s v="OSR"/>
    <s v="NIP. Prezentace na konferencích a veletrzích, propagační a prezentační materiály v oblasti investičních příležitostí, rozvojových ploch, průmyslových zón apod."/>
    <s v="2015+"/>
    <x v="0"/>
    <n v="635"/>
    <n v="635"/>
    <s v="Počet podpořených činností"/>
    <n v="2"/>
    <s v="Počet propagačních materiálů"/>
    <n v="4"/>
    <m/>
    <m/>
    <x v="0"/>
    <x v="1"/>
    <x v="0"/>
  </r>
  <r>
    <n v="215"/>
    <x v="17"/>
    <s v="Euroregiony"/>
    <s v="OSR"/>
    <s v="NIP. Podpora Euroderionů Praděd a Glacensisa, včetně členských příspěvků"/>
    <s v="2015+"/>
    <x v="0"/>
    <n v="1000"/>
    <n v="1000"/>
    <s v="Počet podpořených činností"/>
    <n v="2"/>
    <m/>
    <m/>
    <m/>
    <m/>
    <x v="1"/>
    <x v="1"/>
    <x v="0"/>
  </r>
  <r>
    <n v="127"/>
    <x v="17"/>
    <s v="Spolupráce v rámci ESÚS NOVUM"/>
    <s v="OSR"/>
    <s v="NIP. Příspěvek na činnost seskupení"/>
    <s v="2015+"/>
    <x v="0"/>
    <n v="362"/>
    <n v="362"/>
    <s v="Počet podpořených činností"/>
    <n v="1"/>
    <m/>
    <m/>
    <m/>
    <m/>
    <x v="1"/>
    <x v="1"/>
    <x v="0"/>
  </r>
  <r>
    <n v="132"/>
    <x v="10"/>
    <s v="Aktualizace Územní energetické koncepce Olomouckého kraje"/>
    <s v="OSR"/>
    <s v="NIP. Aktualizace Územní energetické koncepce Olomouckého kraje v návaznosti na aktualizaci Státní energetické koncepce ČR"/>
    <n v="2015"/>
    <x v="0"/>
    <n v="300"/>
    <n v="300"/>
    <s v="Počet podpořených činností"/>
    <n v="1"/>
    <m/>
    <m/>
    <m/>
    <m/>
    <x v="0"/>
    <x v="1"/>
    <x v="0"/>
  </r>
  <r>
    <n v="526"/>
    <x v="11"/>
    <s v="Zajištění provozu trafostanic v majetku OK"/>
    <s v="OSR"/>
    <s v="NIP. Na základě čtyřleté rámcové smlouvy č. 2012/01307/OSR/DSM budou provedeny prohlídky trafostanic provozovaných příspěvkovými organizacemi Olomouckého kraje prostřednictvím centrálního dodavatele této služby."/>
    <s v="2015+"/>
    <x v="0"/>
    <n v="104"/>
    <n v="104"/>
    <s v="Počet podpořených činností"/>
    <n v="1"/>
    <m/>
    <m/>
    <m/>
    <m/>
    <x v="0"/>
    <x v="1"/>
    <x v="0"/>
  </r>
  <r>
    <n v="133"/>
    <x v="11"/>
    <s v="Příspěvek Krajské energetické agentuře"/>
    <s v="OSR"/>
    <s v="NIP. Příspěvek OK na osvětovou činnost KEA (pořádání seminářů, exkurzí, konzultací, poradenství, odborná technická posouzení..)"/>
    <s v="2015+"/>
    <x v="0"/>
    <n v="372"/>
    <n v="372"/>
    <s v="Počet podpořených činností"/>
    <n v="4"/>
    <m/>
    <m/>
    <m/>
    <m/>
    <x v="0"/>
    <x v="1"/>
    <x v="0"/>
  </r>
  <r>
    <n v="467"/>
    <x v="11"/>
    <s v="Průkazy energetické náročnosti budov"/>
    <s v="OSR"/>
    <s v="NIP. Zhotovení průkazů energetické náročnosti budov nad 250 do 500 m2"/>
    <n v="2015"/>
    <x v="0"/>
    <n v="454"/>
    <n v="454"/>
    <s v="Počet podpořených činností"/>
    <n v="1"/>
    <m/>
    <m/>
    <m/>
    <m/>
    <x v="0"/>
    <x v="1"/>
    <x v="0"/>
  </r>
  <r>
    <n v="529"/>
    <x v="17"/>
    <s v="Asociace Entente Florale cz - souznění o. s.   "/>
    <s v="OSR"/>
    <s v="NIP. Přímá podpora Významných akcí -  Účast OK na výstavě Má vlast - cestami proměn pro rok 2015 jako hlavního partnera."/>
    <s v="2014-2015"/>
    <x v="0"/>
    <n v="120"/>
    <n v="120"/>
    <s v="Počet podpořených činností"/>
    <n v="1"/>
    <m/>
    <m/>
    <m/>
    <m/>
    <x v="1"/>
    <x v="1"/>
    <x v="0"/>
  </r>
  <r>
    <n v="122"/>
    <x v="18"/>
    <s v="Podpora a propagace inovativních podniků"/>
    <s v="OSR"/>
    <s v="NIP. Organizace soutěže Podnikatel roku 2011, podpora Vědeckotechnického parku Univerzity Palackého"/>
    <s v="2015+"/>
    <x v="0"/>
    <n v="280"/>
    <n v="280"/>
    <s v="Počet podpořených činností"/>
    <n v="2"/>
    <m/>
    <m/>
    <m/>
    <m/>
    <x v="1"/>
    <x v="1"/>
    <x v="0"/>
  </r>
  <r>
    <n v="213"/>
    <x v="17"/>
    <s v="Soutěž Vesnice roku"/>
    <s v="OSR"/>
    <s v="NIP. Zajištění pořádání krajského kola soutěže, včetně příspevku pro vítěze"/>
    <s v="2015+"/>
    <x v="0"/>
    <n v="590"/>
    <n v="590"/>
    <s v="Počet podpořených činností"/>
    <n v="1"/>
    <m/>
    <m/>
    <m/>
    <m/>
    <x v="1"/>
    <x v="1"/>
    <x v="0"/>
  </r>
  <r>
    <n v="527"/>
    <x v="10"/>
    <s v="Aktualizace PRÚOK"/>
    <s v="OSR"/>
    <s v="NIP. Aktualizace Programu rozvoje územního obvodu Olomouckého kraje (dle zákona č. 248/2000 Sb., o podpoře regionálního rozvoje, § 9)."/>
    <s v="2014-2015"/>
    <x v="0"/>
    <n v="442"/>
    <n v="442"/>
    <s v="Počet podpořených činností"/>
    <n v="1"/>
    <m/>
    <m/>
    <m/>
    <m/>
    <x v="0"/>
    <x v="1"/>
    <x v="0"/>
  </r>
  <r>
    <m/>
    <x v="10"/>
    <s v="Vyhledávací studie cyklistických komunikací "/>
    <s v="OSR"/>
    <s v="NIP. Vyhledávací studie cyklistických komunikací v rámci ITI ORP Hranice,Konice,Lipník,Litovel Šternberk,Uničov"/>
    <n v="2015"/>
    <x v="0"/>
    <n v="332"/>
    <n v="332"/>
    <s v="Počet podpořených činností"/>
    <n v="1"/>
    <m/>
    <m/>
    <m/>
    <m/>
    <x v="0"/>
    <x v="1"/>
    <x v="0"/>
  </r>
  <r>
    <n v="125"/>
    <x v="18"/>
    <s v="Podpora klastrů"/>
    <s v="OSR"/>
    <s v="NIP. Podpora činnosti a rozvoje 4 klastrů působících v Olomouckém kraji - Český nanotechnologický klastr, družstvo Informačně-technologický klastr Olomouc, družstvo Moravskoslezský dřevařský klastr, o.s.  MedChemBio"/>
    <s v="2015+"/>
    <x v="0"/>
    <n v="75"/>
    <n v="75"/>
    <s v="Počet podpořených činností"/>
    <n v="1"/>
    <m/>
    <m/>
    <m/>
    <m/>
    <x v="1"/>
    <x v="1"/>
    <x v="0"/>
  </r>
  <r>
    <n v="121"/>
    <x v="17"/>
    <s v="Činnost zájmového sdružení OK4EU "/>
    <s v="OSR"/>
    <s v="NIP. Členský příspevek zájmovému sdružení OK4EU, které zajišťuje zastupování zájmů Olomouckého kraje v Bruselu"/>
    <s v="2015+"/>
    <x v="0"/>
    <n v="1300"/>
    <n v="1300"/>
    <s v="Počet podpořených činností"/>
    <n v="1"/>
    <m/>
    <m/>
    <m/>
    <m/>
    <x v="1"/>
    <x v="1"/>
    <x v="0"/>
  </r>
  <r>
    <n v="123"/>
    <x v="18"/>
    <s v="Činnost sdružení OK4Inovace"/>
    <s v="OSR"/>
    <s v="NIP. Realizace Regionální inovační strategie prostřednictvím zájmového sdružení právnických osob „OK4Inovace“, vč. členského příspěvku"/>
    <s v="2015+"/>
    <x v="0"/>
    <n v="300"/>
    <n v="300"/>
    <s v="Počet podpořených činností"/>
    <n v="1"/>
    <m/>
    <m/>
    <m/>
    <m/>
    <x v="1"/>
    <x v="1"/>
    <x v="0"/>
  </r>
  <r>
    <n v="135"/>
    <x v="19"/>
    <s v="Program obnovy venkova"/>
    <s v="OSR"/>
    <s v="IP/NIP. Dotační titul pro obce na investice do infrastruktury obcí i vybrané neivestiční aktivity"/>
    <s v="2015+"/>
    <x v="0"/>
    <n v="17000"/>
    <n v="17000"/>
    <s v="Počet investičních akcí s dopadem na rozvoj měst a obcí"/>
    <n v="43"/>
    <s v="Počet neinvestičních akcí s dopadem na rozvoj měst a obcí"/>
    <n v="35"/>
    <m/>
    <m/>
    <x v="1"/>
    <x v="2"/>
    <x v="0"/>
  </r>
  <r>
    <n v="466"/>
    <x v="18"/>
    <s v="Inovační vouchery v OK II"/>
    <s v="OSR"/>
    <s v="NIP. Druhá etapa: Regionální Inovační strategie - poskytnutí inovačních voucherů (dotací) podnikatelům na nákup znalostí od vědeckovýzkumných institucí"/>
    <s v="2013-2015"/>
    <x v="5"/>
    <n v="1498"/>
    <n v="5993"/>
    <s v="Počet podpořených činností"/>
    <n v="43"/>
    <m/>
    <m/>
    <m/>
    <m/>
    <x v="1"/>
    <x v="1"/>
    <x v="1"/>
  </r>
  <r>
    <n v="540"/>
    <x v="18"/>
    <s v="Příprava a realizace pilotních nástrojů RIS3 Olomouckého kraje"/>
    <s v="OSR"/>
    <s v="NIP.  3 pilotní projekty k realizaci v letech 2015/2016, konkrétně &quot;Inovační vouchery Olomouckého kraje&quot;, &quot;Studentské inovace ve firmách&quot; a &quot;Příměstské tábory se zaměřením na polytechnické vzdělávání&quot; "/>
    <s v="2015-2016"/>
    <x v="0"/>
    <n v="52"/>
    <n v="52"/>
    <s v="Počet podpořených činností"/>
    <n v="2"/>
    <m/>
    <m/>
    <m/>
    <m/>
    <x v="1"/>
    <x v="1"/>
    <x v="0"/>
  </r>
  <r>
    <n v="538"/>
    <x v="17"/>
    <s v="Projekt technické pomoci OK v rámci OPPS ČR-PR"/>
    <s v="OSR"/>
    <s v="NIP. Projekt technické pomoci OK v rámci OPPS ČR-PR 2007-2015 a 2014 -2020"/>
    <s v="2008-2020"/>
    <x v="12"/>
    <n v="37"/>
    <n v="367"/>
    <s v="Počet podpořených činností"/>
    <n v="2"/>
    <m/>
    <m/>
    <m/>
    <m/>
    <x v="0"/>
    <x v="1"/>
    <x v="1"/>
  </r>
  <r>
    <n v="128"/>
    <x v="17"/>
    <s v="Podpora rozvoje Olomouckého kraje"/>
    <s v="OSR"/>
    <s v="NIP. Projekty Podpora rozvoje Olomouckého kraje 2012-2015 a Podpora rozvoje Olomouckého kraje 2015"/>
    <s v="2012-2015"/>
    <x v="5"/>
    <n v="539"/>
    <n v="2063"/>
    <s v="Počet podpořených činností"/>
    <n v="2"/>
    <s v="Počet seminářů"/>
    <n v="3"/>
    <m/>
    <m/>
    <x v="0"/>
    <x v="1"/>
    <x v="1"/>
  </r>
  <r>
    <n v="126"/>
    <x v="5"/>
    <s v="Spolupráce s autonomní oblastí Vojvodina"/>
    <s v="OSR"/>
    <s v="NIP. Podpora informačního portálu www.newbalkan.com"/>
    <s v="2015+"/>
    <x v="0"/>
    <n v="60"/>
    <n v="60"/>
    <s v="Počet podpořených činností"/>
    <n v="1"/>
    <m/>
    <m/>
    <m/>
    <m/>
    <x v="1"/>
    <x v="1"/>
    <x v="0"/>
  </r>
  <r>
    <n v="471"/>
    <x v="13"/>
    <s v="Zvýšení efektivity Krajského úřadu Olomouckého kraje"/>
    <s v="OSR/OKŘ"/>
    <s v="NIP. Zvýšení efektivity Krajského úřadu Olomouckého kraje"/>
    <s v="2014-2015"/>
    <x v="13"/>
    <n v="388"/>
    <n v="1939"/>
    <s v="Počet podpořených činností"/>
    <n v="1"/>
    <m/>
    <m/>
    <m/>
    <m/>
    <x v="0"/>
    <x v="1"/>
    <x v="1"/>
  </r>
  <r>
    <n v="574"/>
    <x v="1"/>
    <s v="Podpora zajištění dostupnosti a kvality sociálních služeb v Olomouckém kraji"/>
    <s v="OSR/OSV"/>
    <s v="NIP. Cílem předkládaného projektu je nejenom zachovat, ale dále rozvíjet proces KPSS v Ol. kraji. Jedná se především o metodu benchmarking a její vzrůstající hodnotu v závislosti na opakujícím se sběru informací v průběhu let. Dalším efektivním nástrojem je plánování služeb jako takové."/>
    <s v="2014-2015"/>
    <x v="14"/>
    <n v="0"/>
    <n v="1274"/>
    <s v="Počet podpořených činností"/>
    <n v="1"/>
    <s v="Počet úspěšných absolventů kurzů"/>
    <n v="11"/>
    <s v="Počet podpořených osob "/>
    <n v="142"/>
    <x v="0"/>
    <x v="1"/>
    <x v="1"/>
  </r>
  <r>
    <n v="80"/>
    <x v="0"/>
    <s v="Centrum odborného vzdělávání na SPŠ strojnická, Olomouc"/>
    <s v="OSR/OŠMT"/>
    <s v="IP. Projekt řeší modernizaci dílen a technického vybavení na Střední průmyslové škole strojnické v Olomouci. Konkrétně se jedná o částečnou rekonstrukci prostor v 1. a 2.NP školních dílen a o nákup nových strojů a zařízení do těchto dílen."/>
    <s v="2013-2015"/>
    <x v="5"/>
    <n v="1650"/>
    <n v="10970"/>
    <s v="Počet podpořených činností"/>
    <n v="1"/>
    <s v="Počet uživatelů majících prospěch z podpořených vzdělávacích zařízení"/>
    <n v="218"/>
    <s v="Plocha regenerovaných a revitalizovaných objektů určených pro rozvoj vzdělávání (města) m2"/>
    <n v="850"/>
    <x v="0"/>
    <x v="0"/>
    <x v="1"/>
  </r>
  <r>
    <n v="85"/>
    <x v="0"/>
    <s v="Podpora technického vybavením dílen-1. část"/>
    <s v="OSR/OŠMT"/>
    <s v="IP. Předmětem projektu je pořízení nového vybavení (strojů a dalšího technického zařízení včetně příslušenství) v rámci 5 vybraných škol, jejichž zřizovatelem je Olomoucký kraj."/>
    <s v="2013-2015"/>
    <x v="5"/>
    <n v="2814"/>
    <n v="18763"/>
    <s v="Počet podpořených činností"/>
    <n v="1"/>
    <s v="Počet uživatelů majících prospěch z podpořených vzdělávacích zařízení"/>
    <n v="1753"/>
    <s v="Plocha regenerovaných a revitalizovaných objektů určených pro rozvoj vzdělávání (města) m2"/>
    <n v="2804"/>
    <x v="0"/>
    <x v="0"/>
    <x v="1"/>
  </r>
  <r>
    <n v="223"/>
    <x v="0"/>
    <s v="Podpora technického vybavením dílen-3. část"/>
    <s v="OSR/OŠMT"/>
    <s v="IP.V rámci projektu budou vybaveny dílny středních odborných škol soustruhy, CNC stoji, frézkami a dalším technickým vybavením, součástí projektu je i pořízení tiskového a knihařských strojů. Současně budou provedeny stavební úpravy prostor tak, aby vyhovovaly rozšířené výuce s novým zařízením."/>
    <s v="2013-2015"/>
    <x v="5"/>
    <n v="668"/>
    <n v="3996"/>
    <s v="Počet podpořených činností"/>
    <n v="1"/>
    <s v="Počet uživatelů majících prospěch z podpořených vzdělávacích zařízení"/>
    <n v="317"/>
    <s v="Počet nově vytvořených pracovních míst v rámci projektů na udržitelný rozvoj měst"/>
    <n v="0.5"/>
    <x v="0"/>
    <x v="0"/>
    <x v="1"/>
  </r>
  <r>
    <n v="487"/>
    <x v="0"/>
    <s v="Strojní vybavení dílen pro praktickou výuku"/>
    <s v="OSR/OŠMT"/>
    <s v="IP. Předmětem projektu je nákup nových strojírenských strojů a programovacích stanic do Střední odborné školy a středního odborného učiliště v Uničově s cílem modernizovat odbornou výuku."/>
    <s v="2013-2015"/>
    <x v="5"/>
    <n v="1170"/>
    <n v="7799"/>
    <s v="Počet podpořených činností"/>
    <n v="1"/>
    <s v="Počet uživatelů majících prospěch z podpořených vzdělávacích zařízení"/>
    <n v="126"/>
    <m/>
    <m/>
    <x v="0"/>
    <x v="0"/>
    <x v="1"/>
  </r>
  <r>
    <n v="24"/>
    <x v="20"/>
    <s v="Marketingové aktivity Olomouckého kraje II"/>
    <s v="OSR/OTH"/>
    <s v="NIP. Marketingové aktivity Olomouckého kraje na podporu cestovního ruchu - zajištění roadshow, zajištění tuzemských a zahraničních veletrhů cestovního ruchu"/>
    <s v="2012-2015"/>
    <x v="5"/>
    <n v="345"/>
    <n v="2300"/>
    <s v="Počet podpořených činností"/>
    <n v="1"/>
    <s v="Počet propagačních materiálů"/>
    <n v="1"/>
    <m/>
    <m/>
    <x v="0"/>
    <x v="1"/>
    <x v="1"/>
  </r>
  <r>
    <n v="470"/>
    <x v="20"/>
    <s v="Značení kulturních a turistických cílů v Olomouckém kraji - III. etapa"/>
    <s v="OSR/OTH"/>
    <s v="NIP. Projekt spočívá v umístění dopravního značení, které upozorní na významné turistické cíle v Olomouckém kraji"/>
    <s v="2014-2015"/>
    <x v="5"/>
    <n v="301"/>
    <n v="2003"/>
    <s v="Počet podpořených činností"/>
    <n v="1"/>
    <s v="Počet nově označených turistických cílů"/>
    <n v="42"/>
    <m/>
    <m/>
    <x v="0"/>
    <x v="1"/>
    <x v="1"/>
  </r>
  <r>
    <n v="563"/>
    <x v="20"/>
    <s v="Digitalizace Olomouc region Card"/>
    <s v="OTH"/>
    <s v="NIP. Provedena studie na realizaci digitalizace „Olomouc region Card“"/>
    <s v="2015-2016"/>
    <x v="0"/>
    <n v="86"/>
    <n v="86"/>
    <s v="Počet podpořených činností"/>
    <n v="1"/>
    <m/>
    <m/>
    <m/>
    <m/>
    <x v="0"/>
    <x v="1"/>
    <x v="0"/>
  </r>
  <r>
    <n v="1"/>
    <x v="20"/>
    <s v="Prezentace kraje v cestovním ruchu"/>
    <s v="OTH"/>
    <s v="NIP. Prezentace Olomouckého kraje na veletrzích, v médiích, vydávání prezentačních publikací"/>
    <s v="2015+"/>
    <x v="0"/>
    <n v="1330"/>
    <n v="1330"/>
    <s v="Počet podpořených činností"/>
    <n v="15"/>
    <s v="Počet propagačních materiálů"/>
    <n v="4"/>
    <m/>
    <m/>
    <x v="0"/>
    <x v="1"/>
    <x v="0"/>
  </r>
  <r>
    <n v="2"/>
    <x v="20"/>
    <s v="Podpora činnosti turistických informačních center"/>
    <s v="OTH"/>
    <s v="NIP. Podpora činnosti turistických informačních center v Olomouckém kraji ve vybraných aktivitách jako je např. podpora standardizace, zkvalitňování a rozšiřování informačních služeb."/>
    <s v="2015+"/>
    <x v="0"/>
    <n v="800"/>
    <n v="800"/>
    <s v="Počet podpořených činností"/>
    <n v="27"/>
    <m/>
    <m/>
    <m/>
    <m/>
    <x v="1"/>
    <x v="1"/>
    <x v="0"/>
  </r>
  <r>
    <n v="3"/>
    <x v="20"/>
    <s v="Spolupráce moravských krajů"/>
    <s v="OTH"/>
    <s v="NIP. Společné marketingové aktivty JMK, MSK, OK a ZK"/>
    <s v="2015+"/>
    <x v="15"/>
    <n v="250"/>
    <n v="1000"/>
    <s v="Počet podpořených činností"/>
    <n v="1"/>
    <s v="Počet propagačních materiálů"/>
    <n v="2"/>
    <m/>
    <m/>
    <x v="0"/>
    <x v="1"/>
    <x v="1"/>
  </r>
  <r>
    <n v="6"/>
    <x v="20"/>
    <s v="Rezervační systém Olomouckého kraje "/>
    <s v="OTH"/>
    <s v="NIP. Zajištění provozu Rezervačního systému Olomouckého kraje - technická podpora systému"/>
    <n v="2015"/>
    <x v="0"/>
    <n v="217"/>
    <n v="217"/>
    <s v="Počet podpořených činností"/>
    <n v="1"/>
    <s v="Počet uživatelů"/>
    <n v="40"/>
    <m/>
    <m/>
    <x v="0"/>
    <x v="1"/>
    <x v="0"/>
  </r>
  <r>
    <n v="7"/>
    <x v="20"/>
    <s v="Seniorské cestování"/>
    <s v="OTH"/>
    <s v="NIP. Aktivita je zaměřena na podporu domácího cestovního ruchu a současně zlepší služby poskytované seniorům. Uskutečnilo se 70 zájezdů za účasti 2600 seniorů."/>
    <s v="2015+"/>
    <x v="0"/>
    <n v="1209"/>
    <n v="1209"/>
    <s v="Počet podpořených činností"/>
    <n v="1"/>
    <s v="Počet uživatelů"/>
    <n v="2600"/>
    <m/>
    <m/>
    <x v="0"/>
    <x v="1"/>
    <x v="0"/>
  </r>
  <r>
    <n v="8"/>
    <x v="20"/>
    <s v="Olomouc region Card"/>
    <s v="OTH"/>
    <s v="NIP. Zabezpečení fungování Olomouc region Card"/>
    <s v="2015+"/>
    <x v="0"/>
    <n v="372"/>
    <n v="372"/>
    <s v="Počet podpořených činností"/>
    <n v="1"/>
    <s v="Počet uživatelů"/>
    <n v="4034"/>
    <m/>
    <m/>
    <x v="0"/>
    <x v="1"/>
    <x v="0"/>
  </r>
  <r>
    <n v="9"/>
    <x v="20"/>
    <s v="Turistické značení - příspěvek ČKT"/>
    <s v="OTH"/>
    <s v="NIP. Podpora údržby a obnovy značení turistických, cykloturistických a lyžařských tras na území Olomouckého kraje"/>
    <s v="2015+"/>
    <x v="0"/>
    <n v="400"/>
    <n v="400"/>
    <s v="Počet podpořených činností"/>
    <n v="1"/>
    <m/>
    <m/>
    <m/>
    <m/>
    <x v="1"/>
    <x v="1"/>
    <x v="0"/>
  </r>
  <r>
    <n v="10"/>
    <x v="20"/>
    <s v="Příspěvek sdružením cestovního ruchu"/>
    <s v="OTH"/>
    <s v="NIP. Příspěvky pro sdružení Jeseníky - Sdružení cestovního ruchu a pro sdružení Střední Morava - Sdružení cestovního ruchu"/>
    <s v="2015+"/>
    <x v="0"/>
    <n v="3500"/>
    <n v="3500"/>
    <s v="Počet podpořených činností"/>
    <n v="2"/>
    <m/>
    <m/>
    <m/>
    <m/>
    <x v="1"/>
    <x v="1"/>
    <x v="0"/>
  </r>
  <r>
    <n v="11"/>
    <x v="20"/>
    <s v="Podpora nadregionálních akcí cestovního ruchu"/>
    <s v="OTH"/>
    <s v="NIP. Podpora akcí významných pro cestovní ruch v Olomouckém kraji"/>
    <s v="2015+"/>
    <x v="0"/>
    <n v="1500"/>
    <n v="1500"/>
    <s v="Počet podpořených činností"/>
    <n v="14"/>
    <m/>
    <m/>
    <m/>
    <m/>
    <x v="1"/>
    <x v="1"/>
    <x v="0"/>
  </r>
  <r>
    <n v="12"/>
    <x v="20"/>
    <s v="Turistický informační portál"/>
    <s v="OTH"/>
    <s v="NIP. Zajištění obsahové a technické správy turistického informačního portálu ok-tourism.cz a jeho inovace"/>
    <s v="2015+"/>
    <x v="0"/>
    <n v="1412"/>
    <n v="1412"/>
    <s v="Počet podpořených činností"/>
    <n v="1"/>
    <m/>
    <m/>
    <m/>
    <m/>
    <x v="0"/>
    <x v="1"/>
    <x v="0"/>
  </r>
  <r>
    <n v="569"/>
    <x v="20"/>
    <s v="Turistický informační portál - rozvoj"/>
    <s v="OTH"/>
    <s v="NIP. Průběžný rozvoj portálu s ohledem na aktuální vývoj v oblasti internetu."/>
    <s v="2015+"/>
    <x v="0"/>
    <n v="50"/>
    <n v="50"/>
    <s v="Počet podpořených činností"/>
    <n v="1"/>
    <m/>
    <m/>
    <m/>
    <m/>
    <x v="0"/>
    <x v="1"/>
    <x v="0"/>
  </r>
  <r>
    <n v="394"/>
    <x v="20"/>
    <s v="Jeseníky - Sdružení cestovního ruchu"/>
    <s v="OTH"/>
    <s v="NIP. Přímá podpora Významných akcí - Údržba běžeckých lyžařských tras"/>
    <s v="2015+"/>
    <x v="0"/>
    <n v="800"/>
    <n v="800"/>
    <s v="Počet podpořených činností"/>
    <n v="1"/>
    <m/>
    <m/>
    <m/>
    <m/>
    <x v="1"/>
    <x v="1"/>
    <x v="0"/>
  </r>
  <r>
    <n v="521"/>
    <x v="20"/>
    <s v="Garden food festival"/>
    <s v="OTH"/>
    <s v="NIP.  Akce se bude konat ve Smetanových sadech v Olomouci a má ambici stát se jednou z priorit cestovního ruchu pro rok 2015 a i roky následující"/>
    <s v="2015+"/>
    <x v="0"/>
    <n v="300"/>
    <n v="300"/>
    <s v="Počet podpořených činností"/>
    <n v="1"/>
    <m/>
    <m/>
    <m/>
    <m/>
    <x v="1"/>
    <x v="1"/>
    <x v="0"/>
  </r>
  <r>
    <n v="211"/>
    <x v="17"/>
    <s v="Zahraniční Aktivity Olomouckého kraje"/>
    <s v="OTH"/>
    <s v="NIP. Spolupráce s partnerskými zahraničními regiony včetně zajišťování prezentací Olomouckého kraje v zahraničí"/>
    <s v="2015+"/>
    <x v="0"/>
    <n v="1200"/>
    <n v="1200"/>
    <s v="Počet podpořených činností"/>
    <n v="15"/>
    <m/>
    <m/>
    <m/>
    <m/>
    <x v="0"/>
    <x v="1"/>
    <x v="0"/>
  </r>
  <r>
    <n v="14"/>
    <x v="17"/>
    <s v="Podpora MEIS"/>
    <s v="OTH"/>
    <s v="NIP. Podpora informačního střediska Europe Direct a jeho prostřednictvím sítě MEIS v Olomouckém kraji"/>
    <s v="2015+"/>
    <x v="16"/>
    <n v="350"/>
    <n v="350"/>
    <s v="Počet podpořených činností"/>
    <n v="12"/>
    <m/>
    <m/>
    <m/>
    <m/>
    <x v="1"/>
    <x v="1"/>
    <x v="1"/>
  </r>
  <r>
    <n v="16"/>
    <x v="17"/>
    <s v="Podpora zahraničních aktivit"/>
    <s v="OTH"/>
    <s v="NIP. Dotační titul Olomouckého kraje na podporu zahraničních aktivit"/>
    <s v="2015+"/>
    <x v="0"/>
    <n v="396"/>
    <n v="396"/>
    <s v="Počet podpořených činností"/>
    <n v="15"/>
    <m/>
    <m/>
    <m/>
    <m/>
    <x v="1"/>
    <x v="1"/>
    <x v="0"/>
  </r>
  <r>
    <n v="113"/>
    <x v="6"/>
    <s v="Implementace a péče o území Natura 2000 v Olomouckém kraji - II.část"/>
    <s v="OSR/OŽPZ"/>
    <s v="NIP. Jedná se o realizaci plánů péče a geometrické zaměření území a označení oblastí dotčených vybraných územích Natura 2000 v Olomouckém kraji."/>
    <s v="2014-2015"/>
    <x v="17"/>
    <n v="0"/>
    <n v="2273"/>
    <s v="Počet podpořených činností"/>
    <n v="1"/>
    <s v="Počet evropsky významných lokalit, které jsou připraveny k vyhlášení  jako ZCHÚ"/>
    <n v="23"/>
    <s v="Rozloha evropsky významných lokalit (ha)"/>
    <n v="13421"/>
    <x v="0"/>
    <x v="1"/>
    <x v="1"/>
  </r>
  <r>
    <n v="140"/>
    <x v="1"/>
    <s v="Semináře pro sociální pracovníky"/>
    <s v="OSV"/>
    <s v="NIP. Podpora efektivního systému financování sociálních služeb v Olomouckém kraji, zpracování finanční analýzy poskytovaných finančních prostředků v oblasti sociálních služeb metodou benchmarking."/>
    <s v="2015+"/>
    <x v="0"/>
    <n v="50"/>
    <n v="50"/>
    <s v="Počet podpořených činností"/>
    <n v="1"/>
    <s v="Počet podpořených osob "/>
    <n v="120"/>
    <s v="Počet seminářů"/>
    <n v="13"/>
    <x v="0"/>
    <x v="1"/>
    <x v="0"/>
  </r>
  <r>
    <n v="214"/>
    <x v="1"/>
    <s v="Krajský informační systém sociálních služeb"/>
    <s v="OSV"/>
    <s v="NIP. Podpora efektivního systému financování sociálních služeb v Olomouckém kraji, zpracování finanční analýzy poskytovaných finančních prostředků v oblasti sociálních služeb metodou benchmarking."/>
    <s v="2015+"/>
    <x v="0"/>
    <n v="300"/>
    <n v="300"/>
    <s v="Počet podpořených činností"/>
    <n v="1"/>
    <s v="funkční Krajský informační systém sociálních služeb OK"/>
    <n v="1"/>
    <s v="počet uživatelů KISSoS"/>
    <n v="700"/>
    <x v="0"/>
    <x v="1"/>
    <x v="0"/>
  </r>
  <r>
    <n v="576"/>
    <x v="1"/>
    <s v="Program finanční podpory poskytování sociálních služeb v Olomouckém kraji "/>
    <s v="OSV"/>
    <s v="NIP. Program finanční podpory poskytování sociálních služeb v Olomouckém kraji - Podprogram č. 1 (Účelová dotace ze státního rozpočtu na poskytování sociálních služeb)"/>
    <n v="2015"/>
    <x v="10"/>
    <n v="652490"/>
    <n v="652490"/>
    <s v="Počet podpořených činností"/>
    <n v="125"/>
    <s v="Počet podpořených sociálních služeb"/>
    <n v="292"/>
    <m/>
    <m/>
    <x v="1"/>
    <x v="1"/>
    <x v="1"/>
  </r>
  <r>
    <n v="139"/>
    <x v="1"/>
    <s v="Program finanční podpory poskytování sociálních služeb v Olomouckém kraji "/>
    <s v="OSV"/>
    <s v="NIP. Program finanční podpory poskytování sociálních služeb v Olomouckém kraji - Podprogram č. 2 (Dotace z rozpočtu Olomouckého kraje určená na poskytování sociálních služeb nestátními neziskovými organizacemi)"/>
    <n v="2015"/>
    <x v="10"/>
    <n v="14920"/>
    <n v="14920"/>
    <s v="Počet podpořených činností"/>
    <n v="39"/>
    <s v="Počet podpořených sociálních služeb"/>
    <n v="75"/>
    <m/>
    <m/>
    <x v="1"/>
    <x v="1"/>
    <x v="0"/>
  </r>
  <r>
    <n v="136"/>
    <x v="21"/>
    <s v="Dotační oblast Olomouckého kraje pro sociální oblast pro rok 2015 - oblast prevence kriminality"/>
    <s v="OSV"/>
    <s v="IP/NIP. Podpora aktivit zaměřených na sociální začleňování - oblast prevence kriminality "/>
    <s v="2015+"/>
    <x v="0"/>
    <n v="800"/>
    <n v="800"/>
    <s v="Počet podpořených činností"/>
    <n v="9"/>
    <m/>
    <m/>
    <m/>
    <m/>
    <x v="1"/>
    <x v="1"/>
    <x v="0"/>
  </r>
  <r>
    <n v="138"/>
    <x v="21"/>
    <s v="Prevence kriminality na území Olomouckého kraje"/>
    <s v="OSV"/>
    <s v="NIP. Jedná se o povinnou 10% spoluúčast státní podpory na realizaci pilotního projektu Olomouckého kraje v oblasti prevence kriminality, který bude realizován ve spolupráci s Policií ČR a dalšími partnery projektu."/>
    <s v="2013-2016"/>
    <x v="18"/>
    <n v="49"/>
    <n v="247"/>
    <s v="Počet podpořených činností"/>
    <n v="2"/>
    <m/>
    <m/>
    <m/>
    <m/>
    <x v="0"/>
    <x v="1"/>
    <x v="1"/>
  </r>
  <r>
    <n v="141"/>
    <x v="22"/>
    <s v="Rodinné pasy"/>
    <s v="OSV"/>
    <s v="NIP. propojení a zajištění vzájemné uznatelnosti rodinných pasů u krajů, kde je realizován projekt Rodinné pasy a další navazující aktivity"/>
    <s v="2015+"/>
    <x v="0"/>
    <n v="590"/>
    <n v="590"/>
    <s v="Počet podpořených činností"/>
    <n v="4"/>
    <s v="Počet podpořených osob "/>
    <n v="11000"/>
    <m/>
    <m/>
    <x v="0"/>
    <x v="1"/>
    <x v="0"/>
  </r>
  <r>
    <n v="280"/>
    <x v="21"/>
    <s v="Tábor pro děti z pěstounských rodin 2015"/>
    <s v="OSV"/>
    <s v="NIP. Jedná se o realizaci vícedenního  pobytu dětí z pěstounských a poručenských rodin na území Olomouckého kraje."/>
    <s v="2015+"/>
    <x v="0"/>
    <n v="80"/>
    <n v="80"/>
    <s v="Počet podpořených činností"/>
    <n v="1"/>
    <s v="Počet podpořených osob "/>
    <n v="20"/>
    <m/>
    <m/>
    <x v="0"/>
    <x v="1"/>
    <x v="0"/>
  </r>
  <r>
    <n v="301"/>
    <x v="1"/>
    <s v="Národní rada osob se zdravotním postižením ČR, o.s."/>
    <s v="OSV"/>
    <s v="NIP. Přímá podpora Významných akcí - Euroklíč v Olomouckém kraji"/>
    <s v="2015+"/>
    <x v="0"/>
    <n v="300"/>
    <n v="300"/>
    <s v="Počet podpořených činností"/>
    <n v="1"/>
    <s v="Počet účastníků"/>
    <n v="300"/>
    <m/>
    <m/>
    <x v="1"/>
    <x v="1"/>
    <x v="0"/>
  </r>
  <r>
    <n v="302"/>
    <x v="1"/>
    <s v="Sun Drive Communications, s.r.o."/>
    <s v="OSV"/>
    <s v="NIP. Přímá podpora Významných akcí - Senior pas"/>
    <s v="2015+"/>
    <x v="0"/>
    <n v="250"/>
    <n v="250"/>
    <s v="Počet podpořených činností"/>
    <n v="1"/>
    <s v="Počet účastníků"/>
    <n v="500"/>
    <m/>
    <m/>
    <x v="1"/>
    <x v="1"/>
    <x v="0"/>
  </r>
  <r>
    <n v="303"/>
    <x v="22"/>
    <s v="Podpora standardizace orgánu sociálně-právní ochrany na Krajském úřadě Olmouckého kraje"/>
    <s v="OSV"/>
    <s v="NIP. Projekt se zaměřuje na standardizaci činností orgánu sociálně-právní ochrany dětí - Krajského úřadu Olomouckého kraje - v souladu s platnou legislativou, kdy je povinností orgánů sociálně-právní ochrany dětí mít nejpozději do 31. 12. 2014 vypracovány standardy kvality sociálně-právní ochrany a nejpozději od tohoto data se jimi při výkonu své činnosti řídit."/>
    <s v="2014-2015"/>
    <x v="14"/>
    <n v="0"/>
    <n v="720"/>
    <s v="Počet podpořených činností"/>
    <n v="10"/>
    <s v="Počet podpořených organizací "/>
    <n v="1"/>
    <s v="Počet úspěšných absolventů kurzů"/>
    <n v="10"/>
    <x v="0"/>
    <x v="1"/>
    <x v="1"/>
  </r>
  <r>
    <n v="530"/>
    <x v="1"/>
    <s v="Pro Mancus, o.p.s."/>
    <s v="OSV"/>
    <s v="NIP. Přímá podpora Významných akcí -  festival Nad oblaky"/>
    <s v="2015+"/>
    <x v="0"/>
    <n v="400"/>
    <n v="400"/>
    <s v="Počet podpořených činností"/>
    <n v="1"/>
    <s v="Počet podpořených osob "/>
    <m/>
    <m/>
    <m/>
    <x v="1"/>
    <x v="1"/>
    <x v="0"/>
  </r>
  <r>
    <n v="531"/>
    <x v="1"/>
    <s v="Pro Mancus, o.p.s."/>
    <s v="OSV"/>
    <s v="NIP. Přímá podpora Významných akcí - Rozloučení s létem v ZOO"/>
    <s v="2015+"/>
    <x v="0"/>
    <n v="50"/>
    <n v="50"/>
    <s v="Počet podpořených činností"/>
    <n v="1"/>
    <s v="Počet podpořených osob "/>
    <m/>
    <m/>
    <m/>
    <x v="1"/>
    <x v="1"/>
    <x v="0"/>
  </r>
  <r>
    <n v="532"/>
    <x v="1"/>
    <s v="Maltézská pomoc, o.p.s."/>
    <s v="OSV"/>
    <s v="NIP. Přímá podpora Významných akcí - Křesadlo"/>
    <s v="2015+"/>
    <x v="0"/>
    <n v="100"/>
    <n v="100"/>
    <s v="Počet podpořených činností"/>
    <n v="1"/>
    <s v="Počet podpořených osob "/>
    <m/>
    <m/>
    <m/>
    <x v="1"/>
    <x v="1"/>
    <x v="0"/>
  </r>
  <r>
    <n v="575"/>
    <x v="21"/>
    <s v="Dotační oblast Olomouckého kraje pro sociální oblast pro rok 2015 - oblast integrace příslušníků romských komunit"/>
    <s v="OSV"/>
    <s v="NIP. Podpora aktivit zaměřených na sociální začleňování - oblast integrace příslušníků romských komunit"/>
    <s v="2015+"/>
    <x v="0"/>
    <n v="150"/>
    <n v="150"/>
    <s v="Počet podpořených činností"/>
    <n v="4"/>
    <m/>
    <m/>
    <m/>
    <m/>
    <x v="1"/>
    <x v="1"/>
    <x v="0"/>
  </r>
  <r>
    <n v="68"/>
    <x v="21"/>
    <s v="Zajištění integrace příslušníků romských komunit v Olomouckém kraji II"/>
    <s v="OSR/OSV"/>
    <s v="NIP. Projekt je zacílen na integraci osob ohrožených sociálním vyloučením do společnosti a na otevřený trh práce, na prevenci sociálního vyloučení a to zejména v oblasti na prevenci ztráty bydlení, předluženosti, tedy bariér, které významně znesnadňují vstup na trh práce, ale i vzdělávání dětí. "/>
    <s v="2013-2015"/>
    <x v="14"/>
    <n v="0"/>
    <n v="5520"/>
    <s v="Počet podpořených činností"/>
    <n v="1"/>
    <s v="Počet podpořených osob "/>
    <n v="118"/>
    <s v="Počet úspěšných absolventů kurzů"/>
    <n v="29"/>
    <x v="0"/>
    <x v="1"/>
    <x v="1"/>
  </r>
  <r>
    <n v="702"/>
    <x v="0"/>
    <s v="Další profesní vzdělávání pro technické kvalifikace"/>
    <s v="OŠMT/OSR"/>
    <s v="NIP. Střední škola technická, Přerov, Kouřílkova 8. Obsahem projektu je vytvoření nabídky 6 programů dalšího vzdělávání. Pět z nich bude zpracováno v režimu NSK pro profesní kvalifikace oboru Obráběč kovů. Šestý pro profesi Řidič kamionové dopravy. Ke každému modulu bude vytvořena učebnice s vědomostními testy. "/>
    <s v="2013-2015"/>
    <x v="19"/>
    <n v="0"/>
    <n v="3518"/>
    <s v="Počet podpořených činností"/>
    <n v="1"/>
    <m/>
    <m/>
    <m/>
    <m/>
    <x v="1"/>
    <x v="1"/>
    <x v="1"/>
  </r>
  <r>
    <n v="703"/>
    <x v="0"/>
    <s v="Rozvoj nabídky dalšího vzdělávání pro oblast strojírenství v Olomouckém kraji"/>
    <s v="OŠMT/OSR"/>
    <s v="NIP. Odborné učiliště a Praktická škola, Lipová - lázně 458. Projekt napomáhá k rozšíření nabídky dalšího vzdělávání v oblasti strojírenství a strojírenské výroby v Olomouckém kraji. Projekt je zaměřen na vytvoření metodik vzdělávání a měření úspěšnosti. "/>
    <s v="2014-2015"/>
    <x v="19"/>
    <n v="0"/>
    <n v="1445"/>
    <s v="Počet podpořených činností"/>
    <n v="1"/>
    <m/>
    <m/>
    <m/>
    <m/>
    <x v="1"/>
    <x v="1"/>
    <x v="1"/>
  </r>
  <r>
    <n v="704"/>
    <x v="0"/>
    <s v="Držíme krok s doboru a vzděláváme se"/>
    <s v="OŠMT/OSR"/>
    <s v="NIP. Střední průmyslová škola Hranice. Projekt nabízí dva programy dalšího vzdělávání, jeden zaměřený na sváření, druhý na počítačovou přípravu a na řízení výroby. K programům budou vytvořeny studijní materiály a prezentace. "/>
    <s v="2014-2015"/>
    <x v="19"/>
    <n v="0"/>
    <n v="1797"/>
    <s v="Počet podpořených činností"/>
    <n v="1"/>
    <m/>
    <m/>
    <m/>
    <m/>
    <x v="1"/>
    <x v="1"/>
    <x v="1"/>
  </r>
  <r>
    <n v="705"/>
    <x v="0"/>
    <s v="Cizojazyčná komunikace pro hospodářskou praxi"/>
    <s v="OŠMT/OSR"/>
    <s v="NIP. Střední zdravotnická škola a Vyšší odborná škola zdravotnické Emanuela Pöttinga a Jazyková škola s právem státní jazykové zkoušky Olomouc. Obsahem projektu je tvorba 4  vzděl.programů zaměřených na vzdělávání v oblasti ICT a v oblasti cizích jazyků a jejich následné pilotní ověřování.V rámci tohoto projektu budou vytvářeny studijní opory a učební texty pro prezenční výuku,e-learningové výukové programy pro každou z výše uvedených variant vzdělávání. V rámci této aktivity vznikne samostatný e-learningový portál."/>
    <s v="2013-2015"/>
    <x v="19"/>
    <n v="0"/>
    <n v="3543"/>
    <s v="Počet podpořených činností"/>
    <n v="1"/>
    <m/>
    <m/>
    <m/>
    <m/>
    <x v="1"/>
    <x v="1"/>
    <x v="1"/>
  </r>
  <r>
    <n v="417"/>
    <x v="2"/>
    <s v="Arcibiskupství olomoucké"/>
    <s v="OKPP"/>
    <s v="NIP. Přímá podpora Významných akcí - Noc kostelů"/>
    <n v="2015"/>
    <x v="0"/>
    <n v="100"/>
    <n v="100"/>
    <s v="Počet podpořených činností"/>
    <n v="1"/>
    <m/>
    <m/>
    <m/>
    <m/>
    <x v="1"/>
    <x v="1"/>
    <x v="0"/>
  </r>
  <r>
    <n v="655"/>
    <x v="14"/>
    <s v="Cine4net, s.r.o."/>
    <s v="OKPP"/>
    <s v="NIP. Přímá podpora Významných akcí - Jano Köhler - dokumentární film"/>
    <n v="2015"/>
    <x v="0"/>
    <n v="100"/>
    <n v="100"/>
    <s v="Počet podpořených činností"/>
    <n v="1"/>
    <m/>
    <m/>
    <m/>
    <m/>
    <x v="1"/>
    <x v="1"/>
    <x v="0"/>
  </r>
  <r>
    <n v="422"/>
    <x v="14"/>
    <s v="Císařská Slavkovská Garda"/>
    <s v="OKPP"/>
    <s v="NIP. Přímá podpora Významných akcí - Olmütz 1813 III. ročník"/>
    <n v="2015"/>
    <x v="0"/>
    <n v="150"/>
    <n v="150"/>
    <s v="Počet podpořených činností"/>
    <n v="1"/>
    <m/>
    <m/>
    <m/>
    <m/>
    <x v="1"/>
    <x v="1"/>
    <x v="0"/>
  </r>
  <r>
    <n v="643"/>
    <x v="14"/>
    <s v="Dana Hanáková, Luděk Hanák s.o."/>
    <s v="OKPP"/>
    <s v="NIP. Přímá podpora Významných akcí - Módní přehlídka TOP STYL"/>
    <n v="2015"/>
    <x v="0"/>
    <n v="60"/>
    <n v="60"/>
    <s v="Počet podpořených činností"/>
    <n v="1"/>
    <m/>
    <m/>
    <m/>
    <m/>
    <x v="1"/>
    <x v="1"/>
    <x v="0"/>
  </r>
  <r>
    <m/>
    <x v="14"/>
    <s v="Frankly models s.r.o."/>
    <s v="OKPP"/>
    <s v="NIP. Přímá podpora Významných akcí - MISS OK - Miss středních škol Olomouckého kraje"/>
    <n v="2015"/>
    <x v="0"/>
    <n v="100"/>
    <n v="100"/>
    <s v="Počet podpořených činností"/>
    <n v="1"/>
    <m/>
    <m/>
    <m/>
    <m/>
    <x v="1"/>
    <x v="1"/>
    <x v="0"/>
  </r>
  <r>
    <n v="428"/>
    <x v="2"/>
    <s v="Historické kočáry MYLORD"/>
    <s v="OKPP"/>
    <s v="NIP. Přímá podpora Významných akcí - Záchrana a restaurování sbírky gala luceren a sousoší andělů"/>
    <n v="2015"/>
    <x v="0"/>
    <n v="50"/>
    <n v="50"/>
    <s v="Počet podpořených činností"/>
    <n v="1"/>
    <m/>
    <m/>
    <m/>
    <m/>
    <x v="1"/>
    <x v="1"/>
    <x v="0"/>
  </r>
  <r>
    <m/>
    <x v="14"/>
    <s v="HOST - vydavatelství, s.r.o."/>
    <s v="OKPP"/>
    <s v="NIP. Přímá podpora Významných akcí - Napulijónčin rod"/>
    <n v="2015"/>
    <x v="0"/>
    <n v="200"/>
    <n v="200"/>
    <s v="Počet podpořených činností"/>
    <n v="1"/>
    <m/>
    <m/>
    <m/>
    <m/>
    <x v="1"/>
    <x v="1"/>
    <x v="0"/>
  </r>
  <r>
    <m/>
    <x v="14"/>
    <s v="Ing. Josef Lébr"/>
    <s v="OKPP"/>
    <s v="NIP. Přímá podpora Významných akcí - Obnova technického zařízení Loutkového divadla Kašpárkova říše"/>
    <n v="2015"/>
    <x v="0"/>
    <n v="15"/>
    <n v="15"/>
    <s v="Počet podpořených činností"/>
    <n v="1"/>
    <m/>
    <m/>
    <m/>
    <m/>
    <x v="1"/>
    <x v="1"/>
    <x v="0"/>
  </r>
  <r>
    <m/>
    <x v="14"/>
    <s v="Ing. Ladislav Dobeš"/>
    <s v="OKPP"/>
    <s v="NIP. Přímá podpora Významných akcí - Hudební festival NÁMĚŠŤSKÝ GONG 2015"/>
    <n v="2015"/>
    <x v="0"/>
    <n v="100"/>
    <n v="100"/>
    <s v="Počet podpořených činností"/>
    <n v="1"/>
    <m/>
    <m/>
    <m/>
    <m/>
    <x v="1"/>
    <x v="1"/>
    <x v="0"/>
  </r>
  <r>
    <m/>
    <x v="2"/>
    <s v="KUNZOV"/>
    <s v="OKPP"/>
    <s v="NIP. Přímá podpora Významných akcí - Záchrana a zpřístupnění nemovité kulturní památky - Hrádku Kunzov"/>
    <n v="2015"/>
    <x v="0"/>
    <n v="500"/>
    <n v="500"/>
    <s v="Počet podpořených činností"/>
    <n v="1"/>
    <m/>
    <m/>
    <m/>
    <m/>
    <x v="1"/>
    <x v="1"/>
    <x v="0"/>
  </r>
  <r>
    <n v="431"/>
    <x v="14"/>
    <s v="Libor Gašparovič - Agentura GALIA"/>
    <s v="OKPP"/>
    <s v="NIP. Přímá podpora Významných akcí - Výstavní činnost Galerie PATRO"/>
    <n v="2015"/>
    <x v="0"/>
    <n v="220"/>
    <n v="220"/>
    <s v="Počet podpořených činností"/>
    <n v="1"/>
    <m/>
    <m/>
    <m/>
    <m/>
    <x v="1"/>
    <x v="1"/>
    <x v="0"/>
  </r>
  <r>
    <m/>
    <x v="14"/>
    <s v="MĚSTO KOSTELEC NA HANÉ"/>
    <s v="OKPP"/>
    <s v="NIP. Přímá podpora Významných akcí - 24. ročník setkání Kostelců z České a Slovenské republiky"/>
    <n v="2015"/>
    <x v="0"/>
    <n v="250"/>
    <n v="250"/>
    <s v="Počet podpořených činností"/>
    <n v="1"/>
    <m/>
    <m/>
    <m/>
    <m/>
    <x v="1"/>
    <x v="1"/>
    <x v="0"/>
  </r>
  <r>
    <m/>
    <x v="14"/>
    <s v="Mikroregion Litovelsko"/>
    <s v="OKPP"/>
    <s v="NIP. Přímá podpora Významných akcí - Záchrana studánky"/>
    <n v="2015"/>
    <x v="0"/>
    <n v="58"/>
    <n v="58"/>
    <s v="Počet podpořených činností"/>
    <n v="1"/>
    <m/>
    <m/>
    <m/>
    <m/>
    <x v="1"/>
    <x v="1"/>
    <x v="0"/>
  </r>
  <r>
    <m/>
    <x v="2"/>
    <s v="Mohelnické kulturní centrum, s.r.o."/>
    <s v="OKPP"/>
    <s v="NIP. Přímá podpora Významných akcí - Dny evropského dědictví a Mohelnické slavnosti"/>
    <n v="2015"/>
    <x v="0"/>
    <n v="50"/>
    <n v="50"/>
    <s v="Počet podpořených činností"/>
    <n v="1"/>
    <m/>
    <m/>
    <m/>
    <m/>
    <x v="1"/>
    <x v="1"/>
    <x v="0"/>
  </r>
  <r>
    <n v="659"/>
    <x v="2"/>
    <s v="Muzeum Olomoucké pevnosti, o.s."/>
    <s v="OKPP"/>
    <s v="NIP. Přímá podpora Významných akcí - Korunní pevnůstka Olomouc - celoroční provoz a údržba areálu"/>
    <n v="2015"/>
    <x v="0"/>
    <n v="100"/>
    <n v="100"/>
    <s v="Počet podpořených činností"/>
    <n v="1"/>
    <m/>
    <m/>
    <m/>
    <m/>
    <x v="1"/>
    <x v="1"/>
    <x v="0"/>
  </r>
  <r>
    <m/>
    <x v="2"/>
    <s v="Muzeum Olomoucké pevnosti, o.s."/>
    <s v="OKPP"/>
    <s v="NIP. Přímá podpora Významných akcí - Muzeum Olomoucké pevnosti - úprava centrální plochy"/>
    <n v="2015"/>
    <x v="0"/>
    <n v="1000"/>
    <n v="1000"/>
    <s v="Počet podpořených činností"/>
    <n v="1"/>
    <m/>
    <m/>
    <m/>
    <m/>
    <x v="1"/>
    <x v="1"/>
    <x v="0"/>
  </r>
  <r>
    <n v="439"/>
    <x v="14"/>
    <s v="NB Trade, s.r.o."/>
    <s v="OKPP"/>
    <s v="NIP. Přímá podpora Významných akcí - Festival Bounty rock cafe open air"/>
    <n v="2015"/>
    <x v="0"/>
    <n v="100"/>
    <n v="100"/>
    <s v="Počet podpořených činností"/>
    <n v="1"/>
    <m/>
    <m/>
    <m/>
    <m/>
    <x v="1"/>
    <x v="1"/>
    <x v="0"/>
  </r>
  <r>
    <m/>
    <x v="14"/>
    <s v="Nové Javoříčko"/>
    <s v="OKPP"/>
    <s v="NIP. Přímá podpora Významných akcí - Vybudování pietní expozice v Javoříčku"/>
    <n v="2015"/>
    <x v="0"/>
    <n v="300"/>
    <n v="300"/>
    <s v="Počet podpořených činností"/>
    <n v="1"/>
    <m/>
    <m/>
    <m/>
    <m/>
    <x v="1"/>
    <x v="1"/>
    <x v="0"/>
  </r>
  <r>
    <n v="661"/>
    <x v="2"/>
    <s v="Občanské sdružení Aktiv+"/>
    <s v="OKPP"/>
    <s v="NIP. Přímá podpora Významných akcí - Dokončení IV. etapy záchrany sušárny chmele v Odrlicích"/>
    <n v="2015"/>
    <x v="0"/>
    <n v="150"/>
    <n v="150"/>
    <s v="Počet podpořených činností"/>
    <n v="1"/>
    <m/>
    <m/>
    <m/>
    <m/>
    <x v="1"/>
    <x v="1"/>
    <x v="0"/>
  </r>
  <r>
    <n v="649"/>
    <x v="14"/>
    <s v="Obec Bělá pod Pradědem"/>
    <s v="OKPP"/>
    <s v="NIP. Přímá podpora Významných akcí - Jesenické dožínky - XII. Ročník"/>
    <n v="2015"/>
    <x v="0"/>
    <n v="80"/>
    <n v="80"/>
    <s v="Počet podpořených činností"/>
    <n v="1"/>
    <m/>
    <m/>
    <m/>
    <m/>
    <x v="1"/>
    <x v="1"/>
    <x v="0"/>
  </r>
  <r>
    <m/>
    <x v="14"/>
    <s v="Obec Cholina"/>
    <s v="OKPP"/>
    <s v="NIP. Přímá podpora Významných akcí - Zkvalitnění prostor a expozic Hanáckého muzea v Cholině II. Etapa"/>
    <n v="2015"/>
    <x v="0"/>
    <n v="75"/>
    <n v="75"/>
    <s v="Počet podpořených činností"/>
    <n v="1"/>
    <m/>
    <m/>
    <m/>
    <m/>
    <x v="1"/>
    <x v="1"/>
    <x v="0"/>
  </r>
  <r>
    <m/>
    <x v="14"/>
    <s v="Okresní agrární komora v Přerově"/>
    <s v="OKPP"/>
    <s v="NIP. Přímá podpora Významných akcí - Dožínky 2015"/>
    <n v="2015"/>
    <x v="0"/>
    <n v="450"/>
    <n v="450"/>
    <s v="Počet podpořených činností"/>
    <n v="1"/>
    <m/>
    <m/>
    <m/>
    <m/>
    <x v="1"/>
    <x v="1"/>
    <x v="0"/>
  </r>
  <r>
    <m/>
    <x v="14"/>
    <s v="PRO-BIO, obchodní společnost s r.o."/>
    <s v="OKPP"/>
    <s v="NIP. Přímá podpora Významných akcí - Kulinářské hudební Bioslavnosti 2015"/>
    <n v="2015"/>
    <x v="0"/>
    <n v="100"/>
    <n v="100"/>
    <s v="Počet podpořených činností"/>
    <n v="1"/>
    <m/>
    <m/>
    <m/>
    <m/>
    <x v="1"/>
    <x v="1"/>
    <x v="0"/>
  </r>
  <r>
    <m/>
    <x v="14"/>
    <s v="SANATORIUM EDEL s.r.o."/>
    <s v="OKPP"/>
    <s v="NIP. Přímá podpora Významných akcí - Revitalizace léčebného parku EDEL, etapa II."/>
    <n v="2015"/>
    <x v="0"/>
    <n v="200"/>
    <n v="200"/>
    <s v="Počet podpořených činností"/>
    <n v="1"/>
    <m/>
    <m/>
    <m/>
    <m/>
    <x v="1"/>
    <x v="1"/>
    <x v="0"/>
  </r>
  <r>
    <m/>
    <x v="14"/>
    <s v="Sdružení přátel umění"/>
    <s v="OKPP"/>
    <s v="NIP. Přímá podpora Významných akcí - Účast dechového orchestru mladých ZUŠ Jeseník a mažoretek Crazy girls Jeseník na STF (Shanghai Tourism Festival v čínské Šanghaji)"/>
    <n v="2015"/>
    <x v="0"/>
    <n v="300"/>
    <n v="300"/>
    <s v="Počet podpořených činností"/>
    <n v="1"/>
    <m/>
    <m/>
    <m/>
    <m/>
    <x v="1"/>
    <x v="1"/>
    <x v="0"/>
  </r>
  <r>
    <n v="360"/>
    <x v="14"/>
    <s v="Sdružení rodičů tanečního studia Jeseník"/>
    <s v="OKPP"/>
    <s v="NIP. Přímá podpora Významných akcí - Účast mažoretek Pohybového studia LB Jeseník na soutěži Mistrovství ČR a Mistrovství Evropy v mažoretkovém sportu"/>
    <n v="2015"/>
    <x v="0"/>
    <n v="50"/>
    <n v="50"/>
    <s v="Počet podpořených činností"/>
    <n v="1"/>
    <m/>
    <m/>
    <m/>
    <m/>
    <x v="1"/>
    <x v="1"/>
    <x v="0"/>
  </r>
  <r>
    <n v="446"/>
    <x v="14"/>
    <s v="Stopy paměti, o.s."/>
    <s v="OKPP"/>
    <s v="NIP. Přímá podpora Významných akcí - STOPY PAMĚTI"/>
    <n v="2015"/>
    <x v="0"/>
    <n v="100"/>
    <n v="100"/>
    <s v="Počet podpořených činností"/>
    <n v="1"/>
    <m/>
    <m/>
    <m/>
    <m/>
    <x v="1"/>
    <x v="1"/>
    <x v="0"/>
  </r>
  <r>
    <n v="662"/>
    <x v="14"/>
    <s v="T.T.TRADE-VÍTKOVICE, a.s."/>
    <s v="OKPP"/>
    <s v="NIP. Přímá podpora Významných akcí - Dance Open Olomouc 2015 a Mistrovství Evropy profesionálů v latinsko - amerických tancích"/>
    <n v="2015"/>
    <x v="0"/>
    <n v="600"/>
    <n v="600"/>
    <s v="Počet podpořených činností"/>
    <n v="1"/>
    <m/>
    <m/>
    <m/>
    <m/>
    <x v="1"/>
    <x v="1"/>
    <x v="0"/>
  </r>
  <r>
    <m/>
    <x v="14"/>
    <s v="Technické muzeum 1. čs. samostatné tankové a samostatné obrněné brigády z. s."/>
    <s v="OKPP"/>
    <s v="NIP. Přímá podpora Významných akcí - Oslavy k 70. výročí osvobození Olomouckého kraje"/>
    <n v="2015"/>
    <x v="0"/>
    <n v="350"/>
    <n v="350"/>
    <s v="Počet podpořených činností"/>
    <n v="1"/>
    <m/>
    <m/>
    <m/>
    <m/>
    <x v="1"/>
    <x v="1"/>
    <x v="0"/>
  </r>
  <r>
    <m/>
    <x v="14"/>
    <s v="Tenis klub Prostějov, a.s."/>
    <s v="OKPP"/>
    <s v="NIP. Přímá podpora Významných akcí - Divadelní festival APLAUS"/>
    <n v="2015"/>
    <x v="0"/>
    <n v="400"/>
    <n v="400"/>
    <s v="Počet podpořených činností"/>
    <n v="1"/>
    <m/>
    <m/>
    <m/>
    <m/>
    <x v="1"/>
    <x v="1"/>
    <x v="0"/>
  </r>
  <r>
    <n v="663"/>
    <x v="14"/>
    <s v="TK PLUS s.r.o."/>
    <s v="OKPP"/>
    <s v="NIP. Přímá podpora Významných akcí - Koncert lidebranda D´ Arcangela, Olomouc 22.6.2015"/>
    <n v="2015"/>
    <x v="0"/>
    <n v="500"/>
    <n v="500"/>
    <s v="Počet podpořených činností"/>
    <n v="1"/>
    <m/>
    <m/>
    <m/>
    <m/>
    <x v="1"/>
    <x v="1"/>
    <x v="0"/>
  </r>
  <r>
    <m/>
    <x v="14"/>
    <s v="Václav Vlasák"/>
    <s v="OKPP"/>
    <s v="NIP. Přímá podpora Významných akcí - Technické a scénické vybavení nově rozšířeného Divadla Stará střelnice v Hranicích"/>
    <n v="2015"/>
    <x v="0"/>
    <n v="300"/>
    <n v="300"/>
    <s v="Počet podpořených činností"/>
    <n v="1"/>
    <m/>
    <m/>
    <m/>
    <m/>
    <x v="1"/>
    <x v="1"/>
    <x v="0"/>
  </r>
  <r>
    <n v="447"/>
    <x v="2"/>
    <s v="Vojenská nemocnice Olomouc"/>
    <s v="OKPP"/>
    <s v="NIP. Přímá podpora Významných akcí - Klášterní Hradisko - Obnova malířské výzdoby Kapitulní kaple"/>
    <n v="2015"/>
    <x v="0"/>
    <n v="200"/>
    <n v="200"/>
    <s v="Počet podpořených činností"/>
    <n v="1"/>
    <m/>
    <m/>
    <m/>
    <m/>
    <x v="1"/>
    <x v="1"/>
    <x v="0"/>
  </r>
  <r>
    <n v="641"/>
    <x v="14"/>
    <s v="Volková Konečná Bohdana"/>
    <s v="OKPP"/>
    <s v="NIP. Přímá podpora Významných akcí - Moravský Revival Fest Mořice 2015 - 15. ročník"/>
    <n v="2015"/>
    <x v="0"/>
    <n v="50"/>
    <n v="50"/>
    <s v="Počet podpořených činností"/>
    <n v="1"/>
    <m/>
    <m/>
    <m/>
    <m/>
    <x v="1"/>
    <x v="1"/>
    <x v="0"/>
  </r>
  <r>
    <n v="529"/>
    <x v="5"/>
    <s v="Univerzita Palackého v Olomouci"/>
    <s v="OSR"/>
    <s v="NIP. Přímá podpora Významných akcí - Podnikavá hlava"/>
    <n v="2015"/>
    <x v="0"/>
    <n v="100"/>
    <n v="100"/>
    <s v="Počet podpořených činností"/>
    <n v="1"/>
    <m/>
    <m/>
    <m/>
    <m/>
    <x v="1"/>
    <x v="1"/>
    <x v="0"/>
  </r>
  <r>
    <n v="304"/>
    <x v="22"/>
    <s v="Český tenisový svaz vozíčkářů"/>
    <s v="OSV"/>
    <s v="NIP. Přímá podpora Významných akcí - VINCI WHEELCHAIR CZECH OPEN 2015 - mezin. turrnaj v tenise na vozíku (kategorie IFT2) v Prostějově"/>
    <n v="2015"/>
    <x v="0"/>
    <n v="80"/>
    <n v="80"/>
    <s v="Počet podpořených činností"/>
    <n v="1"/>
    <m/>
    <m/>
    <m/>
    <m/>
    <x v="1"/>
    <x v="1"/>
    <x v="0"/>
  </r>
  <r>
    <m/>
    <x v="22"/>
    <s v="FM solutions, a.s."/>
    <s v="OSV"/>
    <s v="NIP. Přímá podpora Významných akcí - Určitě si poradíte - průvodce životními situacemi"/>
    <n v="2015"/>
    <x v="0"/>
    <n v="200"/>
    <n v="200"/>
    <s v="Počet podpořených činností"/>
    <n v="1"/>
    <m/>
    <m/>
    <m/>
    <m/>
    <x v="1"/>
    <x v="1"/>
    <x v="0"/>
  </r>
  <r>
    <m/>
    <x v="21"/>
    <s v="Mgr. Kamil Kopecký, Ph.D."/>
    <s v="OSV"/>
    <s v="NIP. Přímá podpora Významných akcí - Poradna E-Bezpečí pro online kriminalitu"/>
    <n v="2015"/>
    <x v="0"/>
    <n v="50"/>
    <n v="50"/>
    <s v="Počet podpořených činností"/>
    <n v="1"/>
    <m/>
    <m/>
    <m/>
    <m/>
    <x v="1"/>
    <x v="1"/>
    <x v="0"/>
  </r>
  <r>
    <m/>
    <x v="22"/>
    <s v="NIPI bezbariérové prostředí, o.p.s."/>
    <s v="OSV"/>
    <s v="NIP. Přímá podpora Významných akcí - Vyrovnávání příležitostí pro občany se zdravotním postižením prostřednictvím ochrany veřejného zájmu na úseku bezbariérové přístupnosti staveb"/>
    <n v="2015"/>
    <x v="0"/>
    <n v="50"/>
    <n v="50"/>
    <s v="Počet podpořených činností"/>
    <n v="1"/>
    <m/>
    <m/>
    <m/>
    <m/>
    <x v="1"/>
    <x v="1"/>
    <x v="0"/>
  </r>
  <r>
    <m/>
    <x v="22"/>
    <s v="Občanské sdružení Ryzáček"/>
    <s v="OSV"/>
    <s v="NIP. Přímá podpora Významných akcí - Kreativně s koněm"/>
    <n v="2015"/>
    <x v="0"/>
    <n v="100"/>
    <n v="100"/>
    <s v="Počet podpořených činností"/>
    <n v="1"/>
    <m/>
    <m/>
    <m/>
    <m/>
    <x v="1"/>
    <x v="1"/>
    <x v="0"/>
  </r>
  <r>
    <m/>
    <x v="22"/>
    <s v="Tichý svět"/>
    <s v="OSV"/>
    <s v="NIP. Přímá podpora Významných akcí - Tichá linka"/>
    <n v="2015"/>
    <x v="0"/>
    <n v="50"/>
    <n v="50"/>
    <s v="Počet podpořených činností"/>
    <n v="1"/>
    <m/>
    <m/>
    <m/>
    <m/>
    <x v="1"/>
    <x v="1"/>
    <x v="0"/>
  </r>
  <r>
    <n v="305"/>
    <x v="22"/>
    <s v="TyfloCentrum Olomouc, o.p.s."/>
    <s v="OSV"/>
    <s v="NIP. Přímá podpora Významných akcí - Výstava (Ne) viditelná Olomouc"/>
    <n v="2015"/>
    <x v="0"/>
    <n v="100"/>
    <n v="100"/>
    <s v="Počet podpořených činností"/>
    <n v="1"/>
    <m/>
    <m/>
    <m/>
    <m/>
    <x v="1"/>
    <x v="1"/>
    <x v="0"/>
  </r>
  <r>
    <m/>
    <x v="14"/>
    <s v="1. SK PROSTĚJOV"/>
    <s v="OŠMT"/>
    <s v="NIP. Přímá podpora Významných akcí - Mezinárodní turnaj fotbalových přípravek"/>
    <n v="2015"/>
    <x v="0"/>
    <n v="50"/>
    <n v="50"/>
    <s v="Počet podpořených činností"/>
    <n v="1"/>
    <m/>
    <m/>
    <m/>
    <m/>
    <x v="1"/>
    <x v="1"/>
    <x v="0"/>
  </r>
  <r>
    <m/>
    <x v="14"/>
    <s v="1.FC Olomouc"/>
    <s v="OŠMT"/>
    <s v="NIP. Přímá podpora Významných akcí - O pohár Olomouckého kraje"/>
    <n v="2015"/>
    <x v="0"/>
    <n v="60"/>
    <n v="60"/>
    <s v="Počet podpořených činností"/>
    <n v="1"/>
    <m/>
    <m/>
    <m/>
    <m/>
    <x v="1"/>
    <x v="1"/>
    <x v="0"/>
  </r>
  <r>
    <n v="327"/>
    <x v="14"/>
    <s v="AUTO KLUB DLOUHÁ LOUČKA"/>
    <s v="OŠMT"/>
    <s v="NIP. Přímá podpora Významných akcí - Mezinárodní mistrovství ČR v motokrosu a v sidecar 2015"/>
    <n v="2015"/>
    <x v="0"/>
    <n v="150"/>
    <n v="150"/>
    <s v="Počet podpořených činností"/>
    <n v="1"/>
    <m/>
    <m/>
    <m/>
    <m/>
    <x v="1"/>
    <x v="1"/>
    <x v="0"/>
  </r>
  <r>
    <n v="324"/>
    <x v="14"/>
    <s v="Autoklub Přerov město, V AČR"/>
    <s v="OŠMT"/>
    <s v="NIP. Přímá podpora Významných akcí - Mistrovství Evropy v autokrosu"/>
    <n v="2015"/>
    <x v="0"/>
    <n v="150"/>
    <n v="150"/>
    <s v="Počet podpořených činností"/>
    <n v="1"/>
    <m/>
    <m/>
    <m/>
    <m/>
    <x v="1"/>
    <x v="1"/>
    <x v="0"/>
  </r>
  <r>
    <n v="322"/>
    <x v="14"/>
    <s v="Automotoklub ECCE HOMO Šternberk"/>
    <s v="OŠMT"/>
    <s v="NIP. Přímá podpora Významných akcí - Závody ECCE HOMO Šternberk"/>
    <n v="2015"/>
    <x v="0"/>
    <n v="500"/>
    <n v="500"/>
    <s v="Počet podpořených činností"/>
    <n v="1"/>
    <m/>
    <m/>
    <m/>
    <m/>
    <x v="1"/>
    <x v="1"/>
    <x v="0"/>
  </r>
  <r>
    <m/>
    <x v="14"/>
    <s v="Automotoklub ECCE HOMO Šternberk"/>
    <s v="OŠMT"/>
    <s v="NIP. Přímá podpora Významných akcí - Vybudování stálé expozice ECCE HOMO Šternberk"/>
    <n v="2015"/>
    <x v="0"/>
    <n v="200"/>
    <n v="200"/>
    <s v="Počet podpořených činností"/>
    <n v="1"/>
    <m/>
    <m/>
    <m/>
    <m/>
    <x v="1"/>
    <x v="1"/>
    <x v="0"/>
  </r>
  <r>
    <n v="343"/>
    <x v="14"/>
    <s v="Automotoklub Mohelnice"/>
    <s v="OŠMT"/>
    <s v="NIP. Přímá podpora Významných akcí - Velká cena Mohelnice TRUCK TRIAL"/>
    <n v="2015"/>
    <x v="0"/>
    <n v="70"/>
    <n v="70"/>
    <s v="Počet podpořených činností"/>
    <n v="1"/>
    <m/>
    <m/>
    <m/>
    <m/>
    <x v="1"/>
    <x v="1"/>
    <x v="0"/>
  </r>
  <r>
    <n v="344"/>
    <x v="14"/>
    <s v="BASKETBAL OLOMOUC s.r.o."/>
    <s v="OŠMT"/>
    <s v="NIP. Přímá podpora Významných akcí - Basketbal v Olomouci"/>
    <n v="2015"/>
    <x v="0"/>
    <n v="100"/>
    <n v="100"/>
    <s v="Počet podpořených činností"/>
    <n v="1"/>
    <m/>
    <m/>
    <m/>
    <m/>
    <x v="1"/>
    <x v="1"/>
    <x v="0"/>
  </r>
  <r>
    <n v="679"/>
    <x v="14"/>
    <s v="Bezpečně na silnicích o.p.s."/>
    <s v="OŠMT"/>
    <s v="NIP. Přímá podpora Významných akcí - Na kole jen s přilbou"/>
    <n v="2015"/>
    <x v="0"/>
    <n v="50"/>
    <n v="50"/>
    <s v="Počet podpořených činností"/>
    <n v="1"/>
    <m/>
    <m/>
    <m/>
    <m/>
    <x v="1"/>
    <x v="1"/>
    <x v="0"/>
  </r>
  <r>
    <m/>
    <x v="14"/>
    <s v="Boxing Club Lipník nad Bečvou"/>
    <s v="OŠMT"/>
    <s v="NIP. Přímá podpora Významných akcí - Zápasníci za hradbami"/>
    <n v="2015"/>
    <x v="0"/>
    <n v="100"/>
    <n v="100"/>
    <s v="Počet podpořených činností"/>
    <n v="1"/>
    <m/>
    <m/>
    <m/>
    <m/>
    <x v="1"/>
    <x v="1"/>
    <x v="0"/>
  </r>
  <r>
    <n v="356"/>
    <x v="14"/>
    <s v="Cyklistika Uničov"/>
    <s v="OŠMT"/>
    <s v="NIP. Přímá podpora Významných akcí - Český pohár v cyklistice TOI TOI CUP mládeže + muži a ženy Elite + U23 2015/2016 - světový pohár C1"/>
    <n v="2015"/>
    <x v="0"/>
    <n v="80"/>
    <n v="80"/>
    <s v="Počet podpořených činností"/>
    <n v="1"/>
    <m/>
    <m/>
    <m/>
    <m/>
    <x v="1"/>
    <x v="1"/>
    <x v="0"/>
  </r>
  <r>
    <m/>
    <x v="14"/>
    <s v="Cyklo team KOLARNA"/>
    <s v="OŠMT"/>
    <s v="NIP. Přímá podpora Významných akcí - Evropský pohár DEAF cyklistů MTB cross country 2015"/>
    <n v="2015"/>
    <x v="0"/>
    <n v="50"/>
    <n v="50"/>
    <s v="Počet podpořených činností"/>
    <n v="1"/>
    <m/>
    <m/>
    <m/>
    <m/>
    <x v="1"/>
    <x v="1"/>
    <x v="0"/>
  </r>
  <r>
    <n v="335"/>
    <x v="14"/>
    <s v="Česká asociace stolního tenisu"/>
    <s v="OŠMT"/>
    <s v="NIP. Přímá podpora Významných akcí - GAC World Tour Czech Open, Olomouc"/>
    <n v="2015"/>
    <x v="0"/>
    <n v="400"/>
    <n v="400"/>
    <s v="Počet podpořených činností"/>
    <n v="1"/>
    <m/>
    <m/>
    <m/>
    <m/>
    <x v="1"/>
    <x v="1"/>
    <x v="0"/>
  </r>
  <r>
    <m/>
    <x v="14"/>
    <s v="Denisa Všetíčková"/>
    <s v="OŠMT"/>
    <s v="NIP. Přímá podpora Významných akcí - České finále Československé Tipsport Miss Aerobik"/>
    <n v="2015"/>
    <x v="0"/>
    <n v="80"/>
    <n v="80"/>
    <s v="Počet podpořených činností"/>
    <n v="1"/>
    <m/>
    <m/>
    <m/>
    <m/>
    <x v="1"/>
    <x v="1"/>
    <x v="0"/>
  </r>
  <r>
    <n v="336"/>
    <x v="14"/>
    <s v="Dům dětí a mládeže Olomouc"/>
    <s v="OŠMT"/>
    <s v="NIP. Přímá podpora Významných akcí - Ozdravný poznávací pobyt dětí z Vojvodiny (Republika Srbsko) - letní dětský tábor"/>
    <n v="2015"/>
    <x v="0"/>
    <n v="200"/>
    <n v="200"/>
    <s v="Počet podpořených činností"/>
    <n v="1"/>
    <m/>
    <m/>
    <m/>
    <m/>
    <x v="1"/>
    <x v="1"/>
    <x v="0"/>
  </r>
  <r>
    <n v="690"/>
    <x v="14"/>
    <s v="Equine Sport Center Olomouc o.p.s."/>
    <s v="OŠMT"/>
    <s v="NIP. Přímá podpora Významných akcí - Pořádání jezdeckých parkurových závodů"/>
    <n v="2015"/>
    <x v="0"/>
    <n v="1500"/>
    <n v="1500"/>
    <s v="Počet podpořených činností"/>
    <n v="1"/>
    <m/>
    <m/>
    <m/>
    <m/>
    <x v="1"/>
    <x v="1"/>
    <x v="0"/>
  </r>
  <r>
    <m/>
    <x v="14"/>
    <s v="FBS Olomouc o.s."/>
    <s v="OŠMT"/>
    <s v="NIP. Přímá podpora Významných akcí - Florbalová extraliga žen"/>
    <n v="2015"/>
    <x v="0"/>
    <n v="100"/>
    <n v="100"/>
    <s v="Počet podpořených činností"/>
    <n v="1"/>
    <m/>
    <m/>
    <m/>
    <m/>
    <x v="1"/>
    <x v="1"/>
    <x v="0"/>
  </r>
  <r>
    <m/>
    <x v="14"/>
    <s v="JUDO CLUB ŽELEZO HRANICE"/>
    <s v="OŠMT"/>
    <s v="NIP. Přímá podpora Významných akcí - Judo kemp - Hranice 2015"/>
    <n v="2015"/>
    <x v="0"/>
    <n v="100"/>
    <n v="100"/>
    <s v="Počet podpořených činností"/>
    <n v="1"/>
    <m/>
    <m/>
    <m/>
    <m/>
    <x v="1"/>
    <x v="1"/>
    <x v="0"/>
  </r>
  <r>
    <m/>
    <x v="14"/>
    <s v="KANOISTIKA KOJETÍN"/>
    <s v="OŠMT"/>
    <s v="NIP. Přímá podpora Významných akcí - Rekonstrukce loděnice Kanoistiky Kojetín"/>
    <n v="2015"/>
    <x v="0"/>
    <n v="500"/>
    <n v="500"/>
    <s v="Počet podpořených činností"/>
    <n v="1"/>
    <m/>
    <m/>
    <m/>
    <m/>
    <x v="1"/>
    <x v="1"/>
    <x v="0"/>
  </r>
  <r>
    <n v="674"/>
    <x v="14"/>
    <s v="Klub přátel Josefa Masopusta"/>
    <s v="OŠMT"/>
    <s v="NIP. Přímá podpora Významných akcí - Pohár Josefa Masopusta"/>
    <n v="2015"/>
    <x v="0"/>
    <n v="80"/>
    <n v="80"/>
    <s v="Počet podpořených činností"/>
    <n v="1"/>
    <m/>
    <m/>
    <m/>
    <m/>
    <x v="1"/>
    <x v="1"/>
    <x v="0"/>
  </r>
  <r>
    <m/>
    <x v="14"/>
    <s v="Krejčiřík Petr"/>
    <s v="OŠMT"/>
    <s v="NIP. Přímá podpora Významných akcí - Podpora závodní činnosti v sezoně 2015 pro reprezentanty ČR v bezmotorovém létání"/>
    <n v="2015"/>
    <x v="0"/>
    <n v="100"/>
    <n v="100"/>
    <s v="Počet podpořených činností"/>
    <n v="1"/>
    <m/>
    <m/>
    <m/>
    <m/>
    <x v="1"/>
    <x v="1"/>
    <x v="0"/>
  </r>
  <r>
    <m/>
    <x v="14"/>
    <s v="LK Javaanes"/>
    <s v="OŠMT"/>
    <s v="NIP. Přímá podpora Významných akcí - Realizace boulderových okruhů"/>
    <n v="2015"/>
    <x v="0"/>
    <n v="100"/>
    <n v="100"/>
    <s v="Počet podpořených činností"/>
    <n v="1"/>
    <m/>
    <m/>
    <m/>
    <m/>
    <x v="1"/>
    <x v="1"/>
    <x v="0"/>
  </r>
  <r>
    <m/>
    <x v="14"/>
    <s v="Marčan Vladimír"/>
    <s v="OŠMT"/>
    <s v="NIP. Přímá podpora Významných akcí - Podpora handicapovaného sportovce na kvalifikačních soutěžích IPC k účasti na LPH 2016"/>
    <n v="2015"/>
    <x v="0"/>
    <n v="45"/>
    <n v="45"/>
    <s v="Počet podpořených činností"/>
    <n v="1"/>
    <m/>
    <m/>
    <m/>
    <m/>
    <x v="1"/>
    <x v="1"/>
    <x v="0"/>
  </r>
  <r>
    <n v="537"/>
    <x v="14"/>
    <s v="Nosálek Vít"/>
    <s v="OŠMT"/>
    <s v="NIP. Přímá podpora Významných akcí - Na podporu závodní činnosti reprezentanta ČR a Ol. kraje - automobilového závodníka Víta Nosálka - Mistra ČR a Mistra Evropy v divizi Buggy "/>
    <n v="2015"/>
    <x v="0"/>
    <n v="80"/>
    <n v="80"/>
    <s v="Počet podpořených činností"/>
    <n v="1"/>
    <m/>
    <m/>
    <m/>
    <m/>
    <x v="1"/>
    <x v="1"/>
    <x v="0"/>
  </r>
  <r>
    <n v="357"/>
    <x v="14"/>
    <s v="Občanské sdružení &quot;PŘIJDU VČAS&quot;"/>
    <s v="OŠMT"/>
    <s v="NIP. Přímá podpora Významných akcí - Projekt &quot;Přijdu včas&quot;"/>
    <n v="2015"/>
    <x v="0"/>
    <n v="50"/>
    <n v="50"/>
    <s v="Počet podpořených činností"/>
    <n v="1"/>
    <m/>
    <m/>
    <m/>
    <m/>
    <x v="1"/>
    <x v="1"/>
    <x v="0"/>
  </r>
  <r>
    <n v="689"/>
    <x v="14"/>
    <s v="Obec Dřevnovice"/>
    <s v="OŠMT"/>
    <s v="NIP. Přímá podpora Významných akcí - Modernizace sportovního areálu III. etapa - zastřešení cvičné plochy, vybudování naučné stezky"/>
    <n v="2015"/>
    <x v="0"/>
    <n v="100"/>
    <n v="100"/>
    <s v="Počet podpořených činností"/>
    <n v="1"/>
    <m/>
    <m/>
    <m/>
    <m/>
    <x v="1"/>
    <x v="1"/>
    <x v="0"/>
  </r>
  <r>
    <m/>
    <x v="14"/>
    <s v="Obec Ruda nad Moravou"/>
    <s v="OŠMT"/>
    <s v="NIP. Přímá podpora Významných akcí - Přeložka vysokého napětí"/>
    <n v="2015"/>
    <x v="0"/>
    <n v="500"/>
    <n v="500"/>
    <s v="Počet podpořených činností"/>
    <n v="1"/>
    <m/>
    <m/>
    <m/>
    <m/>
    <x v="1"/>
    <x v="1"/>
    <x v="0"/>
  </r>
  <r>
    <m/>
    <x v="14"/>
    <s v="Olomoucká krajská asociace Sport pro všechny"/>
    <s v="OŠMT"/>
    <s v="NIP. Přímá podpora Významných akcí - Reprezentace Olomouckého kraje na XV. Světové gymnaestrádě v Helsinkách"/>
    <n v="2015"/>
    <x v="0"/>
    <n v="350"/>
    <n v="350"/>
    <s v="Počet podpořených činností"/>
    <n v="1"/>
    <m/>
    <m/>
    <m/>
    <m/>
    <x v="1"/>
    <x v="1"/>
    <x v="0"/>
  </r>
  <r>
    <n v="330"/>
    <x v="14"/>
    <s v="Olomoucká krajská organizace ČUS"/>
    <s v="OŠMT"/>
    <s v="NIP. Přímá podpora Významných akcí - Systémová podpora provozu a údržby sportovních zařízení subjektů České unie sportu v Ol kraji"/>
    <n v="2015"/>
    <x v="0"/>
    <n v="3600"/>
    <n v="3600"/>
    <s v="Počet podpořených činností"/>
    <n v="1"/>
    <m/>
    <m/>
    <m/>
    <m/>
    <x v="1"/>
    <x v="1"/>
    <x v="0"/>
  </r>
  <r>
    <n v="524"/>
    <x v="14"/>
    <s v="OLOMOUCKÝ KRAJSKÝ FOTBALOVÝ SVAZ"/>
    <s v="OŠMT"/>
    <s v="NIP. Přímá podpora Významných akcí - Bezpečná branka"/>
    <n v="2015"/>
    <x v="0"/>
    <n v="600"/>
    <n v="600"/>
    <s v="Počet podpořených činností"/>
    <n v="1"/>
    <m/>
    <m/>
    <m/>
    <m/>
    <x v="1"/>
    <x v="1"/>
    <x v="0"/>
  </r>
  <r>
    <n v="359"/>
    <x v="14"/>
    <s v="PH SPORT &amp; MARKETING s.r.o."/>
    <s v="OŠMT"/>
    <s v="NIP. Přímá podpora Významných akcí - Olomoucká letní fotbalová škola - 5. ročník"/>
    <n v="2015"/>
    <x v="0"/>
    <n v="180"/>
    <n v="180"/>
    <s v="Počet podpořených činností"/>
    <n v="1"/>
    <m/>
    <m/>
    <m/>
    <m/>
    <x v="1"/>
    <x v="1"/>
    <x v="0"/>
  </r>
  <r>
    <n v="326"/>
    <x v="14"/>
    <s v="Ricardo - racing team"/>
    <s v="OŠMT"/>
    <s v="NIP. Přímá podpora Významných akcí - Grand Prix Prostějov - Memoriál Otmara Malečka"/>
    <n v="2015"/>
    <x v="0"/>
    <n v="130"/>
    <n v="130"/>
    <s v="Počet podpořených činností"/>
    <n v="1"/>
    <m/>
    <m/>
    <m/>
    <m/>
    <x v="1"/>
    <x v="1"/>
    <x v="0"/>
  </r>
  <r>
    <n v="334"/>
    <x v="14"/>
    <s v="Rychlebské stezky"/>
    <s v="OŠMT"/>
    <s v="NIP. Přímá podpora Významných akcí - Provoz areálu"/>
    <n v="2015"/>
    <x v="0"/>
    <n v="250"/>
    <n v="250"/>
    <s v="Počet podpořených činností"/>
    <n v="1"/>
    <m/>
    <m/>
    <m/>
    <m/>
    <x v="1"/>
    <x v="1"/>
    <x v="0"/>
  </r>
  <r>
    <m/>
    <x v="14"/>
    <s v="SK Olomouc Sigma MŽ"/>
    <s v="OŠMT"/>
    <s v="NIP. Přímá podpora Významných akcí - Mistrovství Evropy v kopané hráčů do 21 let"/>
    <n v="2015"/>
    <x v="0"/>
    <n v="3500"/>
    <n v="3500"/>
    <s v="Počet podpořených činností"/>
    <n v="1"/>
    <m/>
    <m/>
    <m/>
    <m/>
    <x v="1"/>
    <x v="1"/>
    <x v="0"/>
  </r>
  <r>
    <m/>
    <x v="14"/>
    <s v="Ski klub Kouty"/>
    <s v="OŠMT"/>
    <s v="NIP. Přímá podpora Významných akcí - Finále Českého poháru a Mezinárodní Mistrovství ČR v alpském lyžování žáků a dospělých v termínu 28. - 31.3.2015"/>
    <n v="2015"/>
    <x v="0"/>
    <n v="150"/>
    <n v="150"/>
    <s v="Počet podpořených činností"/>
    <n v="1"/>
    <m/>
    <m/>
    <m/>
    <m/>
    <x v="1"/>
    <x v="1"/>
    <x v="0"/>
  </r>
  <r>
    <n v="684"/>
    <x v="14"/>
    <s v="Ski team Hrubá Voda, občanské sdružení"/>
    <s v="OŠMT"/>
    <s v="NIP. Přímá podpora Významných akcí - Podpora celoroční sportovní činnosti mládeže"/>
    <n v="2015"/>
    <x v="0"/>
    <n v="70"/>
    <n v="70"/>
    <s v="Počet podpořených činností"/>
    <n v="1"/>
    <m/>
    <m/>
    <m/>
    <m/>
    <x v="1"/>
    <x v="1"/>
    <x v="0"/>
  </r>
  <r>
    <n v="331"/>
    <x v="14"/>
    <s v="Sokolská župa Severomoravská Zábřeh"/>
    <s v="OŠMT"/>
    <s v="NIP. Přímá podpora Významných akcí - Opravy a údržba sportovních areálů Tělocvičných jednot"/>
    <n v="2015"/>
    <x v="0"/>
    <n v="1700"/>
    <n v="1700"/>
    <s v="Počet podpořených činností"/>
    <n v="1"/>
    <m/>
    <m/>
    <m/>
    <m/>
    <x v="1"/>
    <x v="1"/>
    <x v="0"/>
  </r>
  <r>
    <n v="332"/>
    <x v="14"/>
    <s v="Sport Management s.r.o."/>
    <s v="OŠMT"/>
    <s v="NIP. Přímá podpora Významných akcí - Vyhlášení ankety o nejlepší tenisty ČR &quot;Zlatý kanár 2015&quot;"/>
    <n v="2015"/>
    <x v="0"/>
    <n v="300"/>
    <n v="300"/>
    <s v="Počet podpořených činností"/>
    <n v="1"/>
    <m/>
    <m/>
    <m/>
    <m/>
    <x v="1"/>
    <x v="1"/>
    <x v="0"/>
  </r>
  <r>
    <n v="362"/>
    <x v="14"/>
    <s v="SPORTCLUB AGENTURA 64 OLOMOUC"/>
    <s v="OŠMT"/>
    <s v="NIP. Přímá podpora Významných akcí - Olomoucké šachové léto"/>
    <n v="2015"/>
    <x v="0"/>
    <n v="50"/>
    <n v="50"/>
    <s v="Počet podpořených činností"/>
    <n v="1"/>
    <m/>
    <m/>
    <m/>
    <m/>
    <x v="1"/>
    <x v="1"/>
    <x v="0"/>
  </r>
  <r>
    <n v="694"/>
    <x v="14"/>
    <s v="Sportovní centrum NAPARIA o.p.s."/>
    <s v="OŠMT"/>
    <s v="NIP. Přímá podpora Významných akcí - Dovybavení sportovního centra mobilním i nemobilním inventářem nezbytným pro pořádání sportovních, veřejně prospěšných a společenských akcí"/>
    <n v="2015"/>
    <x v="0"/>
    <n v="200"/>
    <n v="200"/>
    <s v="Počet podpořených činností"/>
    <n v="1"/>
    <m/>
    <m/>
    <m/>
    <m/>
    <x v="1"/>
    <x v="1"/>
    <x v="0"/>
  </r>
  <r>
    <m/>
    <x v="14"/>
    <s v="Sportovní klub Přerov"/>
    <s v="OŠMT"/>
    <s v="NIP. Přímá podpora Významných akcí - Stavební úpravy, přístavba, nástavba zázemí SK Přerov"/>
    <n v="2015"/>
    <x v="0"/>
    <n v="500"/>
    <n v="500"/>
    <s v="Počet podpořených činností"/>
    <n v="1"/>
    <m/>
    <m/>
    <m/>
    <m/>
    <x v="1"/>
    <x v="1"/>
    <x v="0"/>
  </r>
  <r>
    <n v="323"/>
    <x v="14"/>
    <s v="Sportovní klub ŠELA SPORT"/>
    <s v="OŠMT"/>
    <s v="NIP. Přímá podpora Významných akcí - AUTOR ŠELA MARATON 2015"/>
    <n v="2015"/>
    <x v="0"/>
    <n v="100"/>
    <n v="100"/>
    <s v="Počet podpořených činností"/>
    <n v="1"/>
    <m/>
    <m/>
    <m/>
    <m/>
    <x v="1"/>
    <x v="1"/>
    <x v="0"/>
  </r>
  <r>
    <m/>
    <x v="14"/>
    <s v="Tělovýchovná jednota MEZ Mohelnice"/>
    <s v="OŠMT"/>
    <s v="NIP. Přímá podpora Významných akcí - Nákup antuky a vybudování skladu pro její uložení"/>
    <n v="2015"/>
    <x v="0"/>
    <n v="30"/>
    <n v="30"/>
    <s v="Počet podpořených činností"/>
    <n v="1"/>
    <m/>
    <m/>
    <m/>
    <m/>
    <x v="1"/>
    <x v="1"/>
    <x v="0"/>
  </r>
  <r>
    <n v="325"/>
    <x v="14"/>
    <s v="Tělovýchovná jednota Vodní sporty Litovel"/>
    <s v="OŠMT"/>
    <s v="NIP. Přímá podpora Významných akcí - BOBR CUP 2015"/>
    <n v="2015"/>
    <x v="0"/>
    <n v="100"/>
    <n v="100"/>
    <s v="Počet podpořených činností"/>
    <n v="1"/>
    <m/>
    <m/>
    <m/>
    <m/>
    <x v="1"/>
    <x v="1"/>
    <x v="0"/>
  </r>
  <r>
    <n v="328"/>
    <x v="14"/>
    <s v="Tempo team prague s.r.o."/>
    <s v="OŠMT"/>
    <s v="NIP. Přímá podpora Významných akcí - 1/2 Maraton Olomouc"/>
    <n v="2015"/>
    <x v="0"/>
    <n v="700"/>
    <n v="700"/>
    <s v="Počet podpořených činností"/>
    <n v="1"/>
    <m/>
    <m/>
    <m/>
    <m/>
    <x v="1"/>
    <x v="1"/>
    <x v="0"/>
  </r>
  <r>
    <m/>
    <x v="14"/>
    <s v="Tenisový klub Prostějov"/>
    <s v="OŠMT"/>
    <s v="NIP. Přímá podpora Významných akcí - Mistrovství světa juniorů do 14 let v tenise"/>
    <n v="2015"/>
    <x v="0"/>
    <n v="400"/>
    <n v="400"/>
    <s v="Počet podpořených činností"/>
    <n v="1"/>
    <m/>
    <m/>
    <m/>
    <m/>
    <x v="1"/>
    <x v="1"/>
    <x v="0"/>
  </r>
  <r>
    <m/>
    <x v="14"/>
    <s v="TJ Milo Olomouc"/>
    <s v="OŠMT"/>
    <s v="NIP. Přímá podpora Významných akcí - Výstavba dvou minitenisových dvorců a odrazové stěny pro výuku tenisu nejmenších dětí a mládeže"/>
    <n v="2015"/>
    <x v="0"/>
    <n v="150"/>
    <n v="150"/>
    <s v="Počet podpořených činností"/>
    <n v="1"/>
    <m/>
    <m/>
    <m/>
    <m/>
    <x v="1"/>
    <x v="1"/>
    <x v="0"/>
  </r>
  <r>
    <m/>
    <x v="14"/>
    <s v="TJ Milo Olomouc"/>
    <s v="OŠMT"/>
    <s v="NIP. Přímá podpora Významných akcí - Rekonstrukce dvorců pro výuku tenisu nejmenších dětí a mládeže"/>
    <n v="2015"/>
    <x v="0"/>
    <n v="300"/>
    <n v="300"/>
    <s v="Počet podpořených činností"/>
    <n v="1"/>
    <m/>
    <m/>
    <m/>
    <m/>
    <x v="1"/>
    <x v="1"/>
    <x v="0"/>
  </r>
  <r>
    <n v="367"/>
    <x v="14"/>
    <s v="TJ Sokol Horní Moštěnice, o. s."/>
    <s v="OŠMT"/>
    <s v="NIP. Přímá podpora Významných akcí - Mikroregionální víceúčelové sportoviště"/>
    <n v="2015"/>
    <x v="0"/>
    <n v="350"/>
    <n v="350"/>
    <s v="Počet podpořených činností"/>
    <n v="1"/>
    <m/>
    <m/>
    <m/>
    <m/>
    <x v="1"/>
    <x v="1"/>
    <x v="0"/>
  </r>
  <r>
    <n v="329"/>
    <x v="14"/>
    <s v="TTV Sport Group s.r.o."/>
    <s v="OŠMT"/>
    <s v="NIP. Přímá podpora Významných akcí - Mezinárodní cyklistický etapový závod Czech Cycling Tour 2015"/>
    <n v="2015"/>
    <x v="0"/>
    <n v="150"/>
    <n v="150"/>
    <s v="Počet podpořených činností"/>
    <n v="1"/>
    <m/>
    <m/>
    <m/>
    <m/>
    <x v="1"/>
    <x v="1"/>
    <x v="0"/>
  </r>
  <r>
    <n v="369"/>
    <x v="14"/>
    <s v="Václav Janík - Janík Motorsport"/>
    <s v="OŠMT"/>
    <s v="NIP. Přímá podpora Významných akcí - Podpora sportovní činnosti Janík Motorsport (reprezentant ČR) v sezoně 2015 s možností reprezentace Olomouckého kraje v rámci ČR i zahraničí"/>
    <n v="2015"/>
    <x v="0"/>
    <n v="150"/>
    <n v="150"/>
    <s v="Počet podpořených činností"/>
    <n v="1"/>
    <m/>
    <m/>
    <m/>
    <m/>
    <x v="1"/>
    <x v="1"/>
    <x v="0"/>
  </r>
  <r>
    <n v="370"/>
    <x v="14"/>
    <s v="Veslařský klub Olomouc"/>
    <s v="OŠMT"/>
    <s v="NIP. Přímá podpora Významných akcí - XXII. Mezinárodní mistrovství ČR 2015 v jízdě na veslařském trenažeru v Olomouci konané 14.2.2015"/>
    <n v="2015"/>
    <x v="0"/>
    <n v="100"/>
    <n v="100"/>
    <s v="Počet podpořených činností"/>
    <n v="1"/>
    <m/>
    <m/>
    <m/>
    <m/>
    <x v="1"/>
    <x v="1"/>
    <x v="0"/>
  </r>
  <r>
    <n v="310"/>
    <x v="16"/>
    <s v="Agentura rozvojové a humanitární pomoci Olomouckého kraje, o.p.s. (ARPOK)"/>
    <s v="OŠMT"/>
    <s v="NIP. Přímá podpora Významných akcí - Učíme v souvislostech"/>
    <n v="2015"/>
    <x v="0"/>
    <n v="80"/>
    <n v="80"/>
    <s v="Počet podpořených činností"/>
    <n v="1"/>
    <m/>
    <m/>
    <m/>
    <m/>
    <x v="1"/>
    <x v="1"/>
    <x v="0"/>
  </r>
  <r>
    <m/>
    <x v="16"/>
    <s v="H.E.P.Y."/>
    <s v="OŠMT"/>
    <s v="NIP. Přímá podpora Významných akcí - Mezinárodní akademie HEPY pro neformální vzdělávání a podnikatelské příležitosti"/>
    <n v="2015"/>
    <x v="0"/>
    <n v="50"/>
    <n v="50"/>
    <s v="Počet podpořených činností"/>
    <n v="1"/>
    <m/>
    <m/>
    <m/>
    <m/>
    <x v="1"/>
    <x v="1"/>
    <x v="0"/>
  </r>
  <r>
    <n v="338"/>
    <x v="0"/>
    <s v="Sluňákov - centrum ekologických aktivit města Olomouce, o.p.s."/>
    <s v="OŠMT"/>
    <s v="NIP. Přímá podpora Významných akcí - Environmentální vzdělávání pro školy a veřejnost Olomouckého kraje"/>
    <n v="2015"/>
    <x v="0"/>
    <n v="800"/>
    <n v="800"/>
    <s v="Počet podpořených činností"/>
    <n v="1"/>
    <m/>
    <m/>
    <m/>
    <m/>
    <x v="1"/>
    <x v="1"/>
    <x v="0"/>
  </r>
  <r>
    <n v="693"/>
    <x v="16"/>
    <s v="START podnikání, o.p.s."/>
    <s v="OŠMT"/>
    <s v="NIP. Přímá podpora Významných akcí - Podpora podnikavosti žáků středních škol Olomouckého kraje"/>
    <n v="2015"/>
    <x v="0"/>
    <n v="600"/>
    <n v="600"/>
    <s v="Počet podpořených činností"/>
    <n v="1"/>
    <m/>
    <m/>
    <m/>
    <m/>
    <x v="1"/>
    <x v="1"/>
    <x v="0"/>
  </r>
  <r>
    <n v="337"/>
    <x v="0"/>
    <s v="Středisko volného času a zařízení pro další vzdělávání pedagogických pracovníků Doris Šumperk"/>
    <s v="OŠMT"/>
    <s v="NIP. Přímá podpora Významných akcí - Na provozní činnost Střediska ekologické výchovy Švagrov"/>
    <n v="2015"/>
    <x v="0"/>
    <n v="500"/>
    <n v="500"/>
    <s v="Počet podpořených činností"/>
    <n v="1"/>
    <m/>
    <m/>
    <m/>
    <m/>
    <x v="1"/>
    <x v="1"/>
    <x v="0"/>
  </r>
  <r>
    <n v="352"/>
    <x v="16"/>
    <s v="Klub přátel Hotelové školy Jeseník"/>
    <s v="OŠMT"/>
    <s v="NIP. Přímá podpora Významných akcí - 14. ročník mezinárodní koktejlové soutěže juniorů BACARDI Lázeňský pohár 2015 Jeseník a 4. ročník soutěže mistr kávy - Barista Lázeňský pohár 2015"/>
    <n v="2015"/>
    <x v="0"/>
    <n v="80"/>
    <n v="80"/>
    <s v="Počet podpořených činností"/>
    <n v="1"/>
    <m/>
    <m/>
    <m/>
    <m/>
    <x v="1"/>
    <x v="1"/>
    <x v="0"/>
  </r>
  <r>
    <m/>
    <x v="20"/>
    <s v="Jana Kašparová"/>
    <s v="OTH"/>
    <s v="NIP. Přímá podpora Významných akcí - Čokoládové lázně"/>
    <n v="2015"/>
    <x v="0"/>
    <n v="100"/>
    <n v="100"/>
    <s v="Počet podpořených činností"/>
    <n v="1"/>
    <m/>
    <m/>
    <m/>
    <m/>
    <x v="1"/>
    <x v="1"/>
    <x v="0"/>
  </r>
  <r>
    <m/>
    <x v="20"/>
    <s v="Řeka Morava pro Olomouc z.s."/>
    <s v="OTH"/>
    <s v="NIP. Přímá podpora Významných akcí - Zatraktivnění turistického potenciálu řeky Moravy v Olomouci"/>
    <n v="2015"/>
    <x v="0"/>
    <n v="50"/>
    <n v="50"/>
    <s v="Počet podpořených činností"/>
    <n v="1"/>
    <m/>
    <m/>
    <m/>
    <m/>
    <x v="1"/>
    <x v="1"/>
    <x v="0"/>
  </r>
  <r>
    <m/>
    <x v="20"/>
    <s v="Tělovýchovná jednota Sokol Ústí"/>
    <s v="OTH"/>
    <s v="NIP. Přímá podpora Významných akcí - Posílení autobusové přepravy cyklistů na Cyklostezce Bečva"/>
    <n v="2015"/>
    <x v="0"/>
    <n v="200"/>
    <n v="200"/>
    <s v="Počet podpořených činností"/>
    <n v="1"/>
    <m/>
    <m/>
    <m/>
    <m/>
    <x v="1"/>
    <x v="1"/>
    <x v="0"/>
  </r>
  <r>
    <n v="397"/>
    <x v="4"/>
    <s v="SPOLEČNOST VINCENZE PRIESSNITZE, o.s."/>
    <s v="OZ"/>
    <s v="NIP. Přímá podpora Významných akcí - Háj víly Ozdravy - I. etapa&quot;"/>
    <n v="2015"/>
    <x v="0"/>
    <n v="500"/>
    <n v="500"/>
    <s v="Počet podpořených činností"/>
    <n v="1"/>
    <m/>
    <m/>
    <m/>
    <m/>
    <x v="1"/>
    <x v="1"/>
    <x v="0"/>
  </r>
  <r>
    <n v="657"/>
    <x v="5"/>
    <s v="Agrární komora Olomouckého kraje"/>
    <s v="OŽPZ"/>
    <s v="NIP. Přímá podpora Významných akcí - Soutěž regionálních potravinářských a zemědělských výrobků o ocenění „Výrobek Olomouckého kraje“"/>
    <n v="2015"/>
    <x v="0"/>
    <n v="50"/>
    <n v="50"/>
    <s v="Počet podpořených činností"/>
    <n v="1"/>
    <m/>
    <m/>
    <m/>
    <m/>
    <x v="1"/>
    <x v="1"/>
    <x v="0"/>
  </r>
  <r>
    <n v="374"/>
    <x v="5"/>
    <s v="Agrární komora Olomouckého kraje"/>
    <s v="OŽPZ"/>
    <s v="NIP. Přímá podpora Významných akcí - KIS - Krajské informační středisko pro rozvoj zemědělství a venkova Olomouckého kraje"/>
    <n v="2015"/>
    <x v="0"/>
    <n v="100"/>
    <n v="100"/>
    <s v="Počet podpořených činností"/>
    <n v="1"/>
    <m/>
    <m/>
    <m/>
    <m/>
    <x v="1"/>
    <x v="1"/>
    <x v="0"/>
  </r>
  <r>
    <n v="715"/>
    <x v="6"/>
    <s v="Českomoravská myslivecká jednota okresní myslivecký spolek Olomouc"/>
    <s v="OŽPZ"/>
    <s v="NIP. Přímá podpora Významných akcí - Memoriál Karla Podhájského - mezinárodní mistrovství loveckých psů"/>
    <n v="2015"/>
    <x v="0"/>
    <n v="150"/>
    <n v="150"/>
    <s v="Počet podpořených činností"/>
    <n v="1"/>
    <m/>
    <m/>
    <m/>
    <m/>
    <x v="1"/>
    <x v="1"/>
    <x v="0"/>
  </r>
  <r>
    <n v="378"/>
    <x v="6"/>
    <s v="Český svaz chovatelů, Okresní organizace Prostějov"/>
    <s v="OŽPZ"/>
    <s v="NIP. Přímá podpora Významných akcí - Klubovna pro mladé chovatele v Prostějově"/>
    <n v="2015"/>
    <x v="0"/>
    <n v="50"/>
    <n v="50"/>
    <s v="Počet podpořených činností"/>
    <n v="1"/>
    <m/>
    <m/>
    <m/>
    <m/>
    <x v="1"/>
    <x v="1"/>
    <x v="0"/>
  </r>
  <r>
    <n v="379"/>
    <x v="6"/>
    <s v="Český svaz ochránců přírody – regionální sdružení IRIS"/>
    <s v="OŽPZ"/>
    <s v="NIP. Přímá podpora Významných akcí - Do přírody v každém věku v Olomouckém kraji"/>
    <n v="2015"/>
    <x v="0"/>
    <n v="50"/>
    <n v="50"/>
    <s v="Počet podpořených činností"/>
    <n v="1"/>
    <m/>
    <m/>
    <m/>
    <m/>
    <x v="1"/>
    <x v="1"/>
    <x v="0"/>
  </r>
  <r>
    <m/>
    <x v="6"/>
    <s v="Juráň Jaroslav"/>
    <s v="OŽPZ"/>
    <s v="NIP. Přímá podpora Významných akcí - Pořízení kočovných rámů pro převoz včelstev"/>
    <n v="2015"/>
    <x v="0"/>
    <n v="115"/>
    <n v="115"/>
    <s v="Počet podpořených činností"/>
    <n v="1"/>
    <m/>
    <m/>
    <m/>
    <m/>
    <x v="1"/>
    <x v="1"/>
    <x v="0"/>
  </r>
  <r>
    <m/>
    <x v="5"/>
    <s v="Svaz květinářů a floristů České republiky"/>
    <s v="OŽPZ"/>
    <s v="NIP. Přímá podpora Významných akcí - Česká květina - prezentace českých pěstitelů květin na zahradniíckém veletrhu Flora Olomouc 2015"/>
    <n v="2015"/>
    <x v="0"/>
    <n v="85"/>
    <n v="85"/>
    <s v="Počet podpořených činností"/>
    <n v="1"/>
    <m/>
    <m/>
    <m/>
    <m/>
    <x v="1"/>
    <x v="1"/>
    <x v="0"/>
  </r>
  <r>
    <n v="383"/>
    <x v="5"/>
    <s v="Zelinářská unie Čech a Moravy, o.s."/>
    <s v="OŽPZ"/>
    <s v="NIP. Přímá podpora Významných akcí - Podzimní Flora - Hortikomplex"/>
    <n v="2015"/>
    <x v="0"/>
    <n v="100"/>
    <n v="100"/>
    <s v="Počet podpořených činností"/>
    <n v="1"/>
    <m/>
    <m/>
    <m/>
    <m/>
    <x v="1"/>
    <x v="1"/>
    <x v="0"/>
  </r>
  <r>
    <m/>
    <x v="16"/>
    <s v="Příspěvky do 25. tis. Kč"/>
    <s v="OŠMT"/>
    <s v="IP/NIP. Příspěvky do 25 tis. Kč za oblast dalšího vzdělávání"/>
    <n v="2015"/>
    <x v="0"/>
    <n v="60"/>
    <n v="60"/>
    <s v="Počet podpořených činností"/>
    <n v="4"/>
    <m/>
    <m/>
    <m/>
    <m/>
    <x v="1"/>
    <x v="1"/>
    <x v="0"/>
  </r>
  <r>
    <m/>
    <x v="22"/>
    <s v="Příspěvky do 25. tis. Kč"/>
    <s v="různé"/>
    <s v="IP/NIP. Příspěvky do 25 tis. Kč za oblast začleňování handicapovaných osob a prorodiných aktivit (OSV a OZ)"/>
    <n v="2015"/>
    <x v="0"/>
    <n v="706"/>
    <n v="706"/>
    <s v="Počet podpořených činností"/>
    <n v="42"/>
    <m/>
    <m/>
    <m/>
    <m/>
    <x v="1"/>
    <x v="1"/>
    <x v="0"/>
  </r>
  <r>
    <m/>
    <x v="14"/>
    <s v="Příspěvky do 25. tis. Kč"/>
    <s v="různé"/>
    <s v="IP/NIP. Příspěvky do 25 tis. Kč za oblast volnočasových aktivit (OKPP, OŠMT a OŽPZ)"/>
    <n v="2015"/>
    <x v="0"/>
    <n v="4107"/>
    <n v="4107"/>
    <s v="Počet podpořených činností"/>
    <n v="226"/>
    <m/>
    <m/>
    <m/>
    <m/>
    <x v="1"/>
    <x v="1"/>
    <x v="0"/>
  </r>
  <r>
    <m/>
    <x v="2"/>
    <s v="Příspěvky do 25. tis. Kč"/>
    <s v="OKPP"/>
    <s v="IP/NIP. Příspěvky do 25 tis. Kč za oblast péče o kulturní dědictví"/>
    <n v="2015"/>
    <x v="0"/>
    <n v="90"/>
    <n v="90"/>
    <s v="Počet podpořených činností"/>
    <n v="5"/>
    <m/>
    <m/>
    <m/>
    <m/>
    <x v="1"/>
    <x v="1"/>
    <x v="0"/>
  </r>
  <r>
    <m/>
    <x v="4"/>
    <s v="Příspěvky do 25. tis. Kč"/>
    <s v="OZ"/>
    <s v="IP/NIP. Příspěvky do 25 tis. Kč za oblast ochrany zdraví a prevence"/>
    <n v="2015"/>
    <x v="0"/>
    <n v="120"/>
    <n v="120"/>
    <s v="Počet podpořených činností"/>
    <n v="7"/>
    <m/>
    <m/>
    <m/>
    <m/>
    <x v="1"/>
    <x v="1"/>
    <x v="0"/>
  </r>
  <r>
    <m/>
    <x v="21"/>
    <s v="Příspěvky do 25. tis. Kč"/>
    <s v="OSV"/>
    <s v="IP/NIP. Příspěvky do 25 tis. Kč za oblast předcházení sociálně patologických jevů a práce se sociálně vyloučenými osobami"/>
    <n v="2015"/>
    <x v="0"/>
    <n v="58"/>
    <n v="58"/>
    <s v="Počet podpořených činností"/>
    <n v="4"/>
    <m/>
    <m/>
    <m/>
    <m/>
    <x v="1"/>
    <x v="1"/>
    <x v="0"/>
  </r>
  <r>
    <m/>
    <x v="5"/>
    <s v="Příspěvky do 25. tis. Kč"/>
    <s v="OSR"/>
    <s v="IP/NIP. Příspěvky do 25 tis. Kč za oblast podpory podnikání"/>
    <n v="2015"/>
    <x v="0"/>
    <n v="25"/>
    <n v="25"/>
    <s v="Počet podpořených činností"/>
    <n v="1"/>
    <m/>
    <m/>
    <m/>
    <m/>
    <x v="1"/>
    <x v="1"/>
    <x v="0"/>
  </r>
  <r>
    <m/>
    <x v="20"/>
    <s v="Příspěvky do 25. tis. Kč"/>
    <s v="OTH"/>
    <s v="IP/NIP. Příspěvky do 25 tis. Kč za oblast cestovního ruchu"/>
    <n v="2015"/>
    <x v="0"/>
    <n v="10"/>
    <n v="10"/>
    <s v="Počet podpořených činností"/>
    <n v="1"/>
    <m/>
    <m/>
    <m/>
    <m/>
    <x v="1"/>
    <x v="1"/>
    <x v="0"/>
  </r>
  <r>
    <m/>
    <x v="15"/>
    <s v="Příspěvky do 25. tis. Kč"/>
    <s v="OTH"/>
    <s v="IP/NIP. Příspěvky do 25 tis. Kč za oblast nemotorové dopravy"/>
    <n v="2015"/>
    <x v="0"/>
    <n v="20"/>
    <n v="20"/>
    <s v="Počet podpořených činností"/>
    <n v="1"/>
    <m/>
    <m/>
    <m/>
    <m/>
    <x v="1"/>
    <x v="1"/>
    <x v="0"/>
  </r>
  <r>
    <m/>
    <x v="6"/>
    <s v="Příspěvky do 25. tis. Kč"/>
    <s v="OŽPZ"/>
    <s v="IP/NIP. Příspěvky do 25 tis. Kč za oblast ochrany přírody"/>
    <n v="2015"/>
    <x v="0"/>
    <n v="82"/>
    <n v="82"/>
    <s v="Počet podpořených činností"/>
    <n v="6"/>
    <m/>
    <m/>
    <m/>
    <m/>
    <x v="1"/>
    <x v="1"/>
    <x v="0"/>
  </r>
  <r>
    <n v="701"/>
    <x v="0"/>
    <s v="Profesní kvalifikace pro obory stavebních služeb"/>
    <s v="OŠMT/OSR"/>
    <s v="NIP. Střední škola polytechnická, Olomouc, Rooseveltova 79. Vytvoření 4 programů dalšího vzdělávání (PDV) oborů Kominík a Klempíř stavební, které budou zpracovány dle kvalifikačních a hodnotících standardů NSK pro profesní kvalifikace v modulárním uspořádání."/>
    <s v="2014-2015"/>
    <x v="19"/>
    <n v="0"/>
    <n v="1844"/>
    <s v="Počet podpořených činností"/>
    <n v="1"/>
    <m/>
    <m/>
    <m/>
    <m/>
    <x v="1"/>
    <x v="1"/>
    <x v="1"/>
  </r>
  <r>
    <n v="49"/>
    <x v="7"/>
    <s v="Revitalizace zámeckého parku v Domově Větrný mlýn Skalička"/>
    <s v="OSR/OSV"/>
    <s v="IP. Revitalizace zámeckého parku v Domově Větrný mlýn Skalička"/>
    <s v="2013-2015"/>
    <x v="7"/>
    <n v="290"/>
    <n v="1160"/>
    <s v="Počet podpořených činností"/>
    <n v="1"/>
    <s v="Počet vysazených dřevin"/>
    <n v="2779"/>
    <s v="Počet ošetřených dřevin"/>
    <n v="839"/>
    <x v="0"/>
    <x v="0"/>
    <x v="1"/>
  </r>
  <r>
    <n v="67"/>
    <x v="21"/>
    <s v="Vybrané služby sociální prevence v Olomouckém kraji"/>
    <s v="OSR/OSV"/>
    <s v="NIP. Cílem tohoto projektu je napomoci osobám ohroženým sociálním vyloučením a osobám sociálně vyloučeným plně se zapojit do ekonomického, sociálního a kulturního života společnosti. Zejména pak umožnit těmto skupinám osob jejich návrat či vstup na trh práce, udržení se na trhu práce, případně umožnit jim přístup ke službám, které návrat či vstup na trh práce umožňují. "/>
    <s v="2012-2015"/>
    <x v="14"/>
    <n v="0"/>
    <n v="4124"/>
    <s v="Počet podpořených organizací"/>
    <n v="23"/>
    <s v="Počet podpořených osob "/>
    <n v="517"/>
    <m/>
    <m/>
    <x v="1"/>
    <x v="1"/>
    <x v="1"/>
  </r>
  <r>
    <n v="142"/>
    <x v="21"/>
    <s v="Zajištění vybraných služeb sociální prevence v Olomouckém kraji"/>
    <s v="OSR/OSV"/>
    <s v="NIP. zajištění poskytování vybraných sociálních služeb z oblasti sociální prevence (azylové domy §57 a sociální rehabilitace §70) a jejich dostupnosti osobám sociálně vyloučeným nebo ohroženým sociálním vyloučením na celém území Olomouckého kraje"/>
    <s v="2014-2015"/>
    <x v="14"/>
    <n v="0"/>
    <n v="38792"/>
    <s v="Počet podpořených organizací"/>
    <n v="23"/>
    <s v="Počet podpořených osob "/>
    <n v="517"/>
    <m/>
    <m/>
    <x v="1"/>
    <x v="1"/>
    <x v="1"/>
  </r>
  <r>
    <m/>
    <x v="23"/>
    <s v="pomocný záznam"/>
    <m/>
    <m/>
    <m/>
    <x v="20"/>
    <n v="0"/>
    <n v="0"/>
    <m/>
    <n v="0"/>
    <m/>
    <m/>
    <m/>
    <m/>
    <x v="0"/>
    <x v="0"/>
    <x v="1"/>
  </r>
  <r>
    <m/>
    <x v="24"/>
    <s v="pomocný záznam"/>
    <m/>
    <m/>
    <m/>
    <x v="20"/>
    <n v="0"/>
    <n v="0"/>
    <m/>
    <n v="0"/>
    <m/>
    <m/>
    <m/>
    <m/>
    <x v="0"/>
    <x v="1"/>
    <x v="0"/>
  </r>
</pivotCacheRecords>
</file>

<file path=xl/pivotCache/pivotCacheRecords2.xml><?xml version="1.0" encoding="utf-8"?>
<pivotCacheRecords xmlns="http://schemas.openxmlformats.org/spreadsheetml/2006/main" xmlns:r="http://schemas.openxmlformats.org/officeDocument/2006/relationships" count="407">
  <r>
    <m/>
    <s v="A.1 Opt. systému škol a zvyšování kvality vzdělávání"/>
    <s v="VOŠ a SPŠ elektrotechnická Olomouc - Školní tělocvična"/>
    <s v="OVZI/OŠMT"/>
    <s v="IP. VOŠ a SPŠ elektrotechnická Olomouc - Školní tělocvična přeložka parovodu"/>
    <n v="2015"/>
    <s v="Rozpočet OK"/>
    <n v="1967"/>
    <n v="1967"/>
    <s v="Počet podpořených činností"/>
    <n v="1"/>
    <m/>
    <m/>
    <m/>
    <m/>
    <x v="0"/>
    <x v="0"/>
    <s v="N"/>
    <x v="0"/>
  </r>
  <r>
    <m/>
    <s v="A.1 Opt. systému škol a zvyšování kvality vzdělávání"/>
    <s v="SPŠ elektrotechnická, Mohelnice - Rekonstrukce venkovní kanalizace"/>
    <s v="OVZI/OŠMT"/>
    <s v="IP. Rekonstrukce venkovní kanalizace SPŠE Mohelnice"/>
    <s v="2015-2016"/>
    <s v="Rozpočet OK"/>
    <n v="2222"/>
    <n v="2222"/>
    <s v="Počet podpořených činností"/>
    <n v="1"/>
    <m/>
    <m/>
    <m/>
    <m/>
    <x v="0"/>
    <x v="0"/>
    <s v="N"/>
    <x v="0"/>
  </r>
  <r>
    <m/>
    <s v="A.1 Opt. systému škol a zvyšování kvality vzdělávání"/>
    <s v="SŠT a zemědělská, Mohelnice - Rekonstrukce tělocvičny"/>
    <s v="OVZI/OŠMT"/>
    <s v="IP. Rekonstrukce tělocvičny - Střední škola technická a zemědělská, Mohelnice"/>
    <n v="2015"/>
    <s v="Rozpočet OK"/>
    <n v="7606"/>
    <n v="7606"/>
    <s v="Počet podpořených činností"/>
    <n v="1"/>
    <m/>
    <m/>
    <m/>
    <m/>
    <x v="0"/>
    <x v="0"/>
    <s v="N"/>
    <x v="0"/>
  </r>
  <r>
    <m/>
    <s v="A.1 Opt. systému škol a zvyšování kvality vzdělávání"/>
    <s v="ZŠ Šternberk -  Kanalizační přípojka"/>
    <s v="OVZI/OŠMT"/>
    <s v="IP. Kanalizační přípojka - Základní škola, Šternberk"/>
    <n v="2015"/>
    <s v="Rozpočet OK"/>
    <n v="1597"/>
    <n v="1597"/>
    <s v="Počet podpořených činností"/>
    <n v="1"/>
    <m/>
    <m/>
    <m/>
    <m/>
    <x v="0"/>
    <x v="0"/>
    <s v="N"/>
    <x v="0"/>
  </r>
  <r>
    <m/>
    <s v="A.1 Opt. systému škol a zvyšování kvality vzdělávání"/>
    <s v="Gymnázium Jeseník - Podlaha tělocvičny"/>
    <s v="OVZI/OŠMT"/>
    <s v="IP. Podlaha tělocvičny vyššího gymnázia - Gymnázium Jeseník"/>
    <n v="2015"/>
    <s v="Rozpočet OK"/>
    <n v="2178"/>
    <n v="2178"/>
    <s v="Počet podpořených činností"/>
    <n v="1"/>
    <m/>
    <m/>
    <m/>
    <m/>
    <x v="0"/>
    <x v="0"/>
    <s v="N"/>
    <x v="0"/>
  </r>
  <r>
    <m/>
    <s v="A.1 Opt. systému škol a zvyšování kvality vzdělávání"/>
    <s v="OU a Praktická škola, Lipová - lázně - Plynová kotelna"/>
    <s v="OVZI/OŠMT"/>
    <s v="IP. Instalace nové plynové kotelny - Odborné učiliště a Praktická škola, Lipová"/>
    <n v="2015"/>
    <s v="Rozpočet OK"/>
    <n v="1237"/>
    <n v="1237"/>
    <s v="Počet podpořených činností"/>
    <n v="1"/>
    <m/>
    <m/>
    <m/>
    <m/>
    <x v="0"/>
    <x v="0"/>
    <s v="N"/>
    <x v="0"/>
  </r>
  <r>
    <m/>
    <s v="A.1 Opt. systému škol a zvyšování kvality vzdělávání"/>
    <s v="ZŠ Jeseník -  Odstranění vlhkosti zdiva"/>
    <s v="OVZI/OŠMT"/>
    <s v="IP. Odvlhčení zdi - Základní škola Jeseník, pracoviště Rudná"/>
    <n v="2015"/>
    <s v="Rozpočet OK"/>
    <n v="1180"/>
    <n v="1180"/>
    <s v="Počet podpořených činností"/>
    <n v="1"/>
    <m/>
    <m/>
    <m/>
    <m/>
    <x v="0"/>
    <x v="0"/>
    <s v="N"/>
    <x v="0"/>
  </r>
  <r>
    <m/>
    <s v="A.1 Opt. systému škol a zvyšování kvality vzdělávání"/>
    <s v="ZŠ Uničov - Sociální zařízení "/>
    <s v="OVZI/OŠMT"/>
    <s v="IP. Rekonstrukce sociálního zařízení - Základní škola Uničov"/>
    <n v="2015"/>
    <s v="Rozpočet OK"/>
    <n v="1729"/>
    <n v="1729"/>
    <s v="Počet podpořených činností"/>
    <n v="1"/>
    <m/>
    <m/>
    <m/>
    <m/>
    <x v="0"/>
    <x v="0"/>
    <s v="N"/>
    <x v="0"/>
  </r>
  <r>
    <m/>
    <s v="A.1 Opt. systému škol a zvyšování kvality vzdělávání"/>
    <s v="SŠ, ZŠ a MŠ prof. V. Vejdovského Olomouc "/>
    <s v="OVZI/OŠMT"/>
    <s v="IP. Rekonstrukce kotelny, stavební úpravy pro potřeby MŠ - SŠ, ZŠ a MŠ prof. V. Vejdovského Olomouc"/>
    <n v="2015"/>
    <s v="Rozpočet OK"/>
    <n v="3051"/>
    <n v="3051"/>
    <s v="Počet podpořených činností"/>
    <n v="1"/>
    <m/>
    <m/>
    <m/>
    <m/>
    <x v="0"/>
    <x v="0"/>
    <s v="N"/>
    <x v="0"/>
  </r>
  <r>
    <m/>
    <s v="A.1 Opt. systému škol a zvyšování kvality vzdělávání"/>
    <s v="SŠ zemědělská a zahradnická Olomouc - kotelna"/>
    <s v="OVZI/OŠMT"/>
    <s v="IP. Rekonstrukce plynové kotelny - SŠ zemědělská a zahradnická Olomouc, pracoviště Křelov"/>
    <n v="2015"/>
    <s v="Rozpočet OK"/>
    <n v="1285"/>
    <n v="1285"/>
    <s v="Počet podpořených činností"/>
    <n v="1"/>
    <m/>
    <m/>
    <m/>
    <m/>
    <x v="0"/>
    <x v="0"/>
    <s v="N"/>
    <x v="0"/>
  </r>
  <r>
    <m/>
    <s v="A.1 Opt. systému škol a zvyšování kvality vzdělávání"/>
    <s v="PO v oblasti školství - opravy"/>
    <s v="OVZI/OŠMT"/>
    <s v="IP. Opravy (nad 500 tis. Kč) nemovitostí užívaných PO v oblasti školství"/>
    <n v="2015"/>
    <s v="Rozpočet OK"/>
    <n v="18742"/>
    <n v="18742"/>
    <s v="Počet podpořených činností"/>
    <n v="8"/>
    <m/>
    <m/>
    <m/>
    <m/>
    <x v="0"/>
    <x v="0"/>
    <s v="N"/>
    <x v="0"/>
  </r>
  <r>
    <m/>
    <s v="B.2 Zkvalitňování a rozvoj sítě sociálních služeb"/>
    <s v="Domov seniorů FRANTIŠEK Náměšť na Hané - přístavba pavilonu"/>
    <s v="OVZI/OSV"/>
    <s v="IP. Přístavba pavilonu - Domov seniorů FRANTIŠEK Náměšť na Hané - 1. etapa - 3. NP. přístavby pavilonu hrubá stavbs, vč. technické instalace, omítek a hrubé podlahy, osazena okna"/>
    <s v="2015-2016"/>
    <s v="Rozpočet OK"/>
    <n v="14217"/>
    <n v="14217"/>
    <s v="Počet podpořených činností"/>
    <n v="1"/>
    <m/>
    <m/>
    <m/>
    <m/>
    <x v="0"/>
    <x v="0"/>
    <s v="N"/>
    <x v="1"/>
  </r>
  <r>
    <m/>
    <s v="B.2 Zkvalitňování a rozvoj sítě sociálních služeb"/>
    <s v="Domov seniorů  Prostějov - Rekonstrukce kuchyně "/>
    <s v="OVZI/OSV"/>
    <s v="IP. Rekonstrukce kuchyně - Domov důchodců Prostějov"/>
    <s v="2015-2016"/>
    <s v="Rozpočet OK"/>
    <n v="453"/>
    <n v="453"/>
    <s v="Počet podpořených činností"/>
    <n v="1"/>
    <m/>
    <m/>
    <m/>
    <m/>
    <x v="0"/>
    <x v="0"/>
    <s v="N"/>
    <x v="1"/>
  </r>
  <r>
    <m/>
    <s v="B.2 Zkvalitňování a rozvoj sítě sociálních služeb"/>
    <s v="Sociální služby pro seniory Šumperk - Rekonstrukce kuchyně "/>
    <s v="OVZI/OSV"/>
    <s v="IP. Rekonstrukce kuchyně - Domov důchodců Šumperk - projektová dokumentace, realizace proběhne v roce 2016"/>
    <s v="2015-2016"/>
    <s v="Rozpočet OK"/>
    <n v="237"/>
    <n v="237"/>
    <s v="Počet podpořených činností"/>
    <n v="1"/>
    <m/>
    <m/>
    <m/>
    <m/>
    <x v="0"/>
    <x v="0"/>
    <s v="N"/>
    <x v="1"/>
  </r>
  <r>
    <m/>
    <s v="B.2 Zkvalitňování a rozvoj sítě sociálních služeb"/>
    <s v="Domov pro seniory Červenka - Požární zabezpečení "/>
    <s v="OVZI/OSV"/>
    <s v="IP. Požární zabezpečení dřevostavby - Domov důchodců Červenka, pracoviště Litovel a Červenka"/>
    <n v="2015"/>
    <s v="Rozpočet OK"/>
    <n v="420"/>
    <n v="420"/>
    <s v="Počet podpořených činností"/>
    <n v="1"/>
    <m/>
    <m/>
    <m/>
    <m/>
    <x v="0"/>
    <x v="0"/>
    <s v="N"/>
    <x v="1"/>
  </r>
  <r>
    <m/>
    <s v="B.2 Zkvalitňování a rozvoj sítě sociálních služeb"/>
    <s v="DS Tovačov - požární signalizace"/>
    <s v="OVZI/OSV"/>
    <s v="IP. Rozšíření elektronické požární signalizace - Domov pro seniory Tovačov"/>
    <n v="2015"/>
    <s v="Rozpočet OK"/>
    <n v="4201"/>
    <n v="4201"/>
    <s v="Počet podpořených činností"/>
    <n v="1"/>
    <m/>
    <m/>
    <m/>
    <m/>
    <x v="0"/>
    <x v="0"/>
    <s v="N"/>
    <x v="1"/>
  </r>
  <r>
    <m/>
    <s v="B.2 Zkvalitňování a rozvoj sítě sociálních služeb"/>
    <s v="DS Radkova Lhota - úpravy"/>
    <s v="OVZI/OSV"/>
    <s v="IP. Domov pro seniory Radkova Lhota - Výtah staré budovy, klimatizace serverovny, úprava čističky odpadních vod"/>
    <n v="2015"/>
    <s v="Rozpočet OK"/>
    <n v="3669"/>
    <n v="3669"/>
    <s v="Počet podpořených činností"/>
    <n v="1"/>
    <m/>
    <m/>
    <m/>
    <m/>
    <x v="0"/>
    <x v="0"/>
    <s v="N"/>
    <x v="1"/>
  </r>
  <r>
    <m/>
    <s v="B.2 Zkvalitňování a rozvoj sítě sociálních služeb"/>
    <s v="Domov Hrubá Voda - sociální zázemí"/>
    <s v="OVZI/OSV"/>
    <s v="IP. Rekonstrukce šatny a sociálního zázemí - Domov důchodců Hrubá Voda"/>
    <n v="2015"/>
    <s v="Rozpočet OK"/>
    <n v="1364"/>
    <n v="1364"/>
    <s v="Počet podpořených činností"/>
    <n v="1"/>
    <m/>
    <m/>
    <m/>
    <m/>
    <x v="0"/>
    <x v="0"/>
    <s v="N"/>
    <x v="1"/>
  </r>
  <r>
    <m/>
    <s v="B.2 Zkvalitňování a rozvoj sítě sociálních služeb"/>
    <s v="CSS Prostějov - Pozemní komunikace"/>
    <s v="OVZI/OSV"/>
    <s v="IP. Rekonstrukce pozemní komunikace a veřejného osvětlení - Centrum sociálních služeb Prostějov"/>
    <n v="2015"/>
    <s v="Rozpočet OK"/>
    <n v="2171"/>
    <n v="2171"/>
    <s v="Počet podpořených činností"/>
    <n v="1"/>
    <m/>
    <m/>
    <m/>
    <m/>
    <x v="0"/>
    <x v="0"/>
    <s v="N"/>
    <x v="1"/>
  </r>
  <r>
    <m/>
    <s v="B.2 Zkvalitňování a rozvoj sítě sociálních služeb"/>
    <s v="Domov u Třebůvky Loštice - zateplení"/>
    <s v="OVZI/OSV"/>
    <s v="IP. Zateplení 1. PP - Penzion pro důchodce Loštice"/>
    <n v="2015"/>
    <s v="Rozpočet OK"/>
    <n v="530"/>
    <n v="530"/>
    <s v="Počet podpořených činností"/>
    <n v="1"/>
    <m/>
    <m/>
    <m/>
    <m/>
    <x v="0"/>
    <x v="0"/>
    <s v="N"/>
    <x v="1"/>
  </r>
  <r>
    <m/>
    <s v="B.2 Zkvalitňování a rozvoj sítě sociálních služeb"/>
    <s v="PO v oblasti soc. služeb - opravy"/>
    <s v="OVZI/OSV"/>
    <s v="IP. Opravy (nad 500 tis. Kč) nemovitostí užívaných PO v oblasti sociálních služeb"/>
    <n v="2015"/>
    <s v="Rozpočet OK"/>
    <n v="16784"/>
    <n v="16784"/>
    <s v="Počet podpořených činností"/>
    <n v="6"/>
    <m/>
    <m/>
    <m/>
    <m/>
    <x v="0"/>
    <x v="0"/>
    <s v="N"/>
    <x v="1"/>
  </r>
  <r>
    <m/>
    <s v="A.5 Péče o kulturní dědictví"/>
    <s v="Zámek Čechy pod Kosířem"/>
    <s v="OVZI/OKPP"/>
    <s v="IP. Kanalizace v zámeckém parku, parkoviště, rekonstrukce a využití objektů"/>
    <n v="2015"/>
    <s v="Rozpočet OK"/>
    <n v="6188"/>
    <n v="6188"/>
    <s v="Počet podpořených činností"/>
    <n v="1"/>
    <m/>
    <m/>
    <m/>
    <m/>
    <x v="0"/>
    <x v="0"/>
    <s v="N"/>
    <x v="2"/>
  </r>
  <r>
    <m/>
    <s v="A.5 Péče o kulturní dědictví"/>
    <s v="PO v oblasti kultury - opravy"/>
    <s v="OVZI/OKPP"/>
    <s v="IP. Opravy (nad 500 tis. Kč) nemovitostí užívaných PO v oblasti kultury"/>
    <n v="2015"/>
    <s v="Rozpočet OK"/>
    <n v="2190"/>
    <n v="2190"/>
    <s v="Počet podpořených činností"/>
    <n v="2"/>
    <m/>
    <m/>
    <m/>
    <m/>
    <x v="0"/>
    <x v="0"/>
    <s v="N"/>
    <x v="2"/>
  </r>
  <r>
    <m/>
    <s v="D.1 Dobudování a modernizace silniční infrastruktury"/>
    <s v="III/44814 - Luběnice"/>
    <s v="OVZI/ODSH"/>
    <s v="IP. Silnice III/44814 - Protihluková opatření v obci Luběnice"/>
    <n v="2015"/>
    <s v="Rozpočet OK"/>
    <n v="397"/>
    <n v="397"/>
    <s v="Počet podpořených činností"/>
    <n v="1"/>
    <m/>
    <m/>
    <m/>
    <m/>
    <x v="0"/>
    <x v="0"/>
    <s v="N"/>
    <x v="3"/>
  </r>
  <r>
    <m/>
    <s v="D.1 Dobudování a modernizace silniční infrastruktury"/>
    <s v="III/44621 - Pňovice"/>
    <s v="OVZI/ODSH"/>
    <s v="IP. III/44621 - Pňovice - průtah, silnice III. třídy"/>
    <n v="2015"/>
    <s v="SFDI, Rozpočet OK"/>
    <n v="1882"/>
    <n v="11690"/>
    <s v="Délka nových a zrekonstruovaných silnic II. a III. třídy"/>
    <n v="0.66500000000000004"/>
    <m/>
    <m/>
    <m/>
    <m/>
    <x v="0"/>
    <x v="0"/>
    <s v="A"/>
    <x v="3"/>
  </r>
  <r>
    <m/>
    <s v="D.1 Dobudování a modernizace silniční infrastruktury"/>
    <s v="III/44429 - Šternberk"/>
    <s v="OVZI/ODSH"/>
    <s v="IP. III/44429 - Šternberk Hvězdné údolí, I. Etapa, 1. stavba"/>
    <n v="2015"/>
    <s v="SFDI, Rozpočet OK"/>
    <n v="3739"/>
    <n v="23882"/>
    <s v="Délka nových a zrekonstruovaných silnic II. a III. třídy"/>
    <n v="0.43"/>
    <m/>
    <m/>
    <m/>
    <m/>
    <x v="0"/>
    <x v="0"/>
    <s v="A"/>
    <x v="3"/>
  </r>
  <r>
    <m/>
    <s v="D.1 Dobudování a modernizace silniční infrastruktury"/>
    <s v="III/4537 Bernartice- Buková"/>
    <s v="OVZI/ODSH"/>
    <s v="IP. III/4537 Bernartice- Buková - oprava silnice"/>
    <n v="2015"/>
    <s v="SFDI, Rozpočet OK"/>
    <n v="3902"/>
    <n v="25028"/>
    <s v="Délka nových a zrekonstruovaných silnic II. a III. třídy"/>
    <n v="6.2E-2"/>
    <m/>
    <m/>
    <m/>
    <m/>
    <x v="0"/>
    <x v="0"/>
    <s v="A"/>
    <x v="3"/>
  </r>
  <r>
    <m/>
    <s v="D.1 Dobudování a modernizace silniční infrastruktury"/>
    <s v="III/43510 - Blatec"/>
    <s v="OVZI/ODSH"/>
    <s v="IP. III/43510 - Blatec průtah - Rekonstrukce silnice v obci"/>
    <n v="2015"/>
    <s v="SFDI, Rozpočet OK"/>
    <n v="2600"/>
    <n v="16476"/>
    <s v="Délka nových a zrekonstruovaných silnic II. a III. třídy"/>
    <n v="0.56200000000000006"/>
    <m/>
    <m/>
    <m/>
    <m/>
    <x v="0"/>
    <x v="0"/>
    <s v="A"/>
    <x v="3"/>
  </r>
  <r>
    <m/>
    <s v="D.1 Dobudování a modernizace silniční infrastruktury"/>
    <s v="III/37354, III/36618 - Horní Štěpánov"/>
    <s v="OVZI/ODSH"/>
    <s v="IP. III/37354, III/36618 - Horní Štěpánov - 1. etapa - oprava úseku, kde silnice není v kolizi s vadnou obecní kanalizací"/>
    <n v="2015"/>
    <s v="SFDI, Rozpočet OK"/>
    <n v="4647"/>
    <n v="30308"/>
    <s v="Délka nových a zrekonstruovaných silnic II. a III. třídy"/>
    <n v="1.03"/>
    <s v="Počet zrekonstruovaných mostů"/>
    <n v="1"/>
    <m/>
    <m/>
    <x v="0"/>
    <x v="0"/>
    <s v="A"/>
    <x v="3"/>
  </r>
  <r>
    <m/>
    <s v="B.1 Optimalizace systému zajišťování zdravotní péče"/>
    <s v="ZZS OK, výjezdové stanoviště Šternberk"/>
    <s v="OVZI/OZ"/>
    <s v="IP. Zdravotnická záchranná služba OK, výjezdové stanoviště Šternberk - kotelna, přípojka, kanalizace"/>
    <n v="2015"/>
    <s v="Rozpočet OK"/>
    <n v="1134"/>
    <n v="1134"/>
    <s v="Počet podpořených činností"/>
    <n v="1"/>
    <m/>
    <m/>
    <m/>
    <m/>
    <x v="0"/>
    <x v="0"/>
    <s v="N"/>
    <x v="4"/>
  </r>
  <r>
    <m/>
    <s v="B.1 Optimalizace systému zajišťování zdravotní péče"/>
    <s v="DCP Šumperk - rekonstrukce"/>
    <s v="OVZI/OZ"/>
    <s v="IP. Vybudování nového výtahu v budově A (kojenecký ústav) pro postižené děti umístěné v nově vzniklém stacionáři, dále vybudování 2 místností v přístavbě a 2 místnosti na půdě. "/>
    <n v="2015"/>
    <s v="Rozpočet OK"/>
    <n v="6942"/>
    <n v="6942"/>
    <s v="Počet podpořených činností"/>
    <n v="1"/>
    <m/>
    <m/>
    <m/>
    <m/>
    <x v="0"/>
    <x v="0"/>
    <s v="N"/>
    <x v="1"/>
  </r>
  <r>
    <m/>
    <s v="B.1 Optimalizace systému zajišťování zdravotní péče"/>
    <s v="SMN a.s. - Prostějov - Parkoviště"/>
    <s v="OVZI/OZ"/>
    <s v="IP. SMN a.s. - o.z. Nemocnice Prostějov - Parkoviště v areálu nemocnice"/>
    <n v="2015"/>
    <s v="Rozpočet SMN a. s."/>
    <n v="7230"/>
    <n v="7230"/>
    <s v="Počet podpořených činností"/>
    <n v="1"/>
    <m/>
    <m/>
    <m/>
    <m/>
    <x v="0"/>
    <x v="0"/>
    <s v="N"/>
    <x v="1"/>
  </r>
  <r>
    <m/>
    <s v="B.1 Optimalizace systému zajišťování zdravotní péče"/>
    <s v="SMN a.s. - Šternberk - Rekonstrukce porodnice"/>
    <s v="OVZI/OZ"/>
    <s v="IP. SMN a.s. - o.z. Nemocnice Šternberk - Rekonstrukce porodnice"/>
    <n v="2015"/>
    <s v="Rozpočet SMN a. s."/>
    <n v="692"/>
    <n v="692"/>
    <s v="Počet podpořených činností"/>
    <n v="1"/>
    <m/>
    <m/>
    <m/>
    <m/>
    <x v="0"/>
    <x v="0"/>
    <s v="N"/>
    <x v="1"/>
  </r>
  <r>
    <m/>
    <s v="B.1 Optimalizace systému zajišťování zdravotní péče"/>
    <s v="SMN a.s. - o.z. Nemocnice Prostějov - LDN - ochozy"/>
    <s v="OVZI/OZ"/>
    <s v="IP. SMN a.s. - o.z. Nemocnice Prostějov - rekonstrukce havarijního stavu ochozů, pacienti nyní nemohou ochozy využívat."/>
    <n v="2015"/>
    <s v="Rozpočet SMN a. s."/>
    <n v="5886"/>
    <n v="5886"/>
    <s v="Počet podpořených činností"/>
    <n v="1"/>
    <m/>
    <m/>
    <m/>
    <m/>
    <x v="0"/>
    <x v="0"/>
    <s v="N"/>
    <x v="1"/>
  </r>
  <r>
    <m/>
    <s v="B.1 Optimalizace systému zajišťování zdravotní péče"/>
    <s v="SMN a.s. - Přerov - Odstavné plochy"/>
    <s v="OVZI/OZ"/>
    <s v="IP. SMN a.s. - o.z. Nemocnice Přerov - Staní vozidel před lékárnou, transfúzním střediskem a RDG (návaznost na projekt modernizace RDG)"/>
    <n v="2015"/>
    <s v="Rozpočet SMN a. s."/>
    <n v="807"/>
    <n v="807"/>
    <s v="Počet podpořených činností"/>
    <n v="1"/>
    <m/>
    <m/>
    <m/>
    <m/>
    <x v="0"/>
    <x v="0"/>
    <s v="N"/>
    <x v="1"/>
  </r>
  <r>
    <m/>
    <s v="B.1 Optimalizace systému zajišťování zdravotní péče"/>
    <s v="SMN a.s. - Prostějov - Rekonstrukce rehabilitace"/>
    <s v="OVZI/OZ"/>
    <s v="IP. SMN a.s. - o.z. Nemocnice Prostějov - ekonstrukce objektu centrální rehabilitace, lůžkové neurologie, požární řešení po kontrole HSZ"/>
    <s v="2015-2016"/>
    <s v="Rozpočet SMN a. s."/>
    <n v="1226"/>
    <n v="1226"/>
    <s v="Počet podpořených činností"/>
    <n v="1"/>
    <m/>
    <m/>
    <m/>
    <m/>
    <x v="0"/>
    <x v="0"/>
    <s v="N"/>
    <x v="1"/>
  </r>
  <r>
    <m/>
    <s v="B.1 Optimalizace systému zajišťování zdravotní péče"/>
    <s v="SMN a.s. - Prostějov - Rekonstrukce topného kanálu"/>
    <s v="OVZI/OZ"/>
    <s v="IP. SMN a.s. - o.z. Nemocnice Prostějov - Rekonstrukce topného kanálu, energetická  úspora"/>
    <n v="2015"/>
    <s v="Rozpočet SMN a. s."/>
    <n v="4851"/>
    <n v="4851"/>
    <s v="Počet podpořených činností"/>
    <n v="1"/>
    <m/>
    <m/>
    <m/>
    <m/>
    <x v="0"/>
    <x v="0"/>
    <s v="N"/>
    <x v="1"/>
  </r>
  <r>
    <m/>
    <s v="B.1 Optimalizace systému zajišťování zdravotní péče"/>
    <s v="SMN a.s. - Přerov - Stavební úpravy návazné na projekt &quot;modernizace pavilonu RDG&quot;"/>
    <s v="OVZI/OZ"/>
    <s v="IP. SMN a.s. - o.z. Nemocnice Přerov - Stavební úpravy budov HTO a interny v souvislosti s realizací projektu &quot;modernizace pavilonu RDG&quot;"/>
    <n v="2015"/>
    <s v="Rozpočet SMN a. s."/>
    <n v="10150"/>
    <n v="10150"/>
    <s v="Počet podpořených činností"/>
    <n v="1"/>
    <m/>
    <m/>
    <m/>
    <m/>
    <x v="0"/>
    <x v="0"/>
    <s v="N"/>
    <x v="1"/>
  </r>
  <r>
    <m/>
    <s v="B.1 Optimalizace systému zajišťování zdravotní péče"/>
    <s v="SMN a.s. - Šternberk - Gynekologie"/>
    <s v="OVZI/OZ"/>
    <s v="IP. SMN a.s. - o.z. Nemocnice Šternberk - Gynekologie - rekonstrukce rozvodů vody, koupelen, wc (návaznost na projekt energeticky úsporná opatření)"/>
    <n v="2015"/>
    <s v="Rozpočet SMN a. s."/>
    <n v="2625"/>
    <n v="2625"/>
    <s v="Počet podpořených činností"/>
    <n v="1"/>
    <m/>
    <m/>
    <m/>
    <m/>
    <x v="0"/>
    <x v="0"/>
    <s v="N"/>
    <x v="1"/>
  </r>
  <r>
    <m/>
    <s v="B.1 Optimalizace systému zajišťování zdravotní péče"/>
    <s v="SMN a.s. - Přerov - Magnetická rezonance"/>
    <s v="OVZI/OZ"/>
    <s v="IP. SMN a.s. - o.z. Nemocnice Přerov - Magnetická rezonance - dokončena 1. etapa stavby (zpevněné plochy)"/>
    <s v="2015-2016"/>
    <s v="Rozpočet SMN a. s."/>
    <n v="4083"/>
    <n v="4083"/>
    <s v="Počet podpořených činností"/>
    <n v="1"/>
    <m/>
    <m/>
    <m/>
    <m/>
    <x v="0"/>
    <x v="0"/>
    <s v="N"/>
    <x v="1"/>
  </r>
  <r>
    <m/>
    <s v="B.1 Optimalizace systému zajišťování zdravotní péče"/>
    <s v="SMN a.s. - Přerov - přístřešky"/>
    <s v="OVZI/OZ"/>
    <s v="IP. SMN a.s. - o.z. Nemocnice Přerov - přístřešky"/>
    <n v="2015"/>
    <s v="Rozpočet SMN a. s."/>
    <n v="239"/>
    <n v="239"/>
    <s v="Počet podpořených činností"/>
    <n v="1"/>
    <m/>
    <m/>
    <m/>
    <m/>
    <x v="0"/>
    <x v="0"/>
    <s v="N"/>
    <x v="1"/>
  </r>
  <r>
    <m/>
    <s v="B.1 Optimalizace systému zajišťování zdravotní péče"/>
    <s v="SMN a.s. - Přerov - stavební úpravy pro CT"/>
    <s v="OVZI/OZ"/>
    <s v="IP. SMN a.s. - o.z. Nemocnice Přerov - stavební úpravy pavilonu RDG pro umístění CT"/>
    <n v="2015"/>
    <s v="Rozpočet SMN a. s."/>
    <n v="810"/>
    <n v="810"/>
    <s v="Počet podpořených činností"/>
    <n v="1"/>
    <m/>
    <m/>
    <m/>
    <m/>
    <x v="0"/>
    <x v="0"/>
    <s v="N"/>
    <x v="1"/>
  </r>
  <r>
    <n v="158"/>
    <s v="C.1 Zlepšování podmínek pro podnikání"/>
    <s v="Soutěž &quot;Výrobek  Olomouckého kraje&quot;"/>
    <s v="OŽPZ"/>
    <s v="NIP. Prezentace a propagace potravinářských výrobků vyrobených na území Olomouckého kraje. Výrobky oceněné v soutěži o nejlepší regionální potravinářský produkt &quot;Výrobek Olomouckého kraje&quot;"/>
    <s v="2015+"/>
    <s v="Rozpočet OK"/>
    <n v="50"/>
    <n v="50"/>
    <s v="Počet podpořených činností"/>
    <n v="1"/>
    <m/>
    <m/>
    <m/>
    <m/>
    <x v="1"/>
    <x v="1"/>
    <s v="N"/>
    <x v="5"/>
  </r>
  <r>
    <n v="159"/>
    <s v="E.5 Ochrana přírody a krajinného rázu"/>
    <s v="Příspěvky na hospodaření v lesích "/>
    <s v="OŽPZ"/>
    <s v="NIP. Poskytování finančních příspěvků na hospodaření v lesích (obnova, zajištění a výchova lesních porostů)"/>
    <s v="2015+"/>
    <s v="Rozpočet OK"/>
    <n v="9999"/>
    <n v="9999"/>
    <s v="Počet podpořených činností"/>
    <n v="191"/>
    <s v="Počet hektarů podpořených akcí obnovy a výchovy lesních porostů"/>
    <n v="616"/>
    <m/>
    <m/>
    <x v="1"/>
    <x v="1"/>
    <s v="N"/>
    <x v="6"/>
  </r>
  <r>
    <n v="160"/>
    <s v="E.4 Zlepšování ekologické stability krajiny"/>
    <s v="Programu podpory včelařům"/>
    <s v="OŽPZ"/>
    <s v="NIP. Programu podpory začínajícím a evidovaným včelařům je určen na nákup  včelařského vybavení a včelstev"/>
    <s v="2015+"/>
    <s v="Rozpočet OK"/>
    <n v="412"/>
    <n v="412"/>
    <s v="Počet podpořených činností"/>
    <n v="48"/>
    <m/>
    <m/>
    <m/>
    <m/>
    <x v="1"/>
    <x v="1"/>
    <s v="N"/>
    <x v="6"/>
  </r>
  <r>
    <n v="161"/>
    <s v="E.5 Ochrana přírody a krajinného rázu"/>
    <s v="Zpracování plánů péče o zvláště chráněná území"/>
    <s v="OŽPZ"/>
    <s v="NIP. Zpracování plánů péče o zvláště chráněná území"/>
    <s v="2015+"/>
    <s v="Rozpočet OK"/>
    <n v="354"/>
    <n v="354"/>
    <s v="Počet podpořených činností"/>
    <n v="13"/>
    <m/>
    <m/>
    <m/>
    <m/>
    <x v="0"/>
    <x v="1"/>
    <s v="N"/>
    <x v="6"/>
  </r>
  <r>
    <n v="162"/>
    <s v="E.5 Ochrana přírody a krajinného rázu"/>
    <s v="Zajišťování péče o zvláště chráněná území "/>
    <s v="OŽPZ"/>
    <s v="NIP. Zajištění péče o zvláště chráněné území v souladu se schválenými plány péče"/>
    <s v="2015+"/>
    <s v="Rozpočet OK"/>
    <n v="2536"/>
    <n v="2536"/>
    <s v="Počet podpořených činností"/>
    <n v="40"/>
    <m/>
    <m/>
    <m/>
    <m/>
    <x v="0"/>
    <x v="1"/>
    <s v="N"/>
    <x v="6"/>
  </r>
  <r>
    <n v="164"/>
    <s v="E.1 Snižování dopadů lidské činnosti na životní prostředí"/>
    <s v="1. Aktualizace plánů dílčích povodí řeky Moravy, Odry a Dyje                                                                                                                           2. Příspěvek na  financování nákladů na provoz srážecích stanic na přítocích do VN Plumlov  "/>
    <s v="OŽPZ"/>
    <s v="NIP. Plány dílčích povodí pořizují správci povodí podle své působnosti ve spolupráci s příslušnými krajskými úřady a ve spolupráci s ústředními vodoprávními úřady.                                                                                                                                                                 Příspěvek firmě Povodí Moravy, s.p. na  financování nákladů na provoz srážecích stanic na přítocích do VN Plumlov  "/>
    <s v="2015+"/>
    <s v="Rozpočet OK"/>
    <n v="250"/>
    <n v="250"/>
    <s v="Počet podpořených činností"/>
    <n v="1"/>
    <m/>
    <m/>
    <m/>
    <m/>
    <x v="1"/>
    <x v="1"/>
    <s v="N"/>
    <x v="7"/>
  </r>
  <r>
    <n v="165"/>
    <s v="E.1 Snižování dopadů lidské činnosti na životní prostředí"/>
    <s v="Fond na podporu výstavby a obnovy vodohospodářské infrastruktury"/>
    <s v="OŽPZ"/>
    <s v="IP. Podpora výstavby a obnovy vodohospodářské infrastruktury"/>
    <s v="2015+"/>
    <s v="Rozpočet OK"/>
    <n v="46000"/>
    <n v="46000"/>
    <s v="Počet podpořených činností"/>
    <n v="33"/>
    <m/>
    <m/>
    <m/>
    <m/>
    <x v="1"/>
    <x v="0"/>
    <s v="N"/>
    <x v="7"/>
  </r>
  <r>
    <n v="166"/>
    <s v="E.2 Zefektivnění odpadového hospodářství"/>
    <s v="Projekt &quot;Intenzifikace odděleného sběru a zajištění využití komunálního odpadu včetně jeho obalové složky&quot;"/>
    <s v="OŽPZ"/>
    <s v="NIP. Spoluúčast Olomouckého kraje na realizaci projektu, který se zaměřuje na zakoupení sběrových nádob a jejich distribucí obcím, informační kampaně o třídění  a recyklaci komunálních odpadů"/>
    <s v="2015+"/>
    <s v="Rozpočet OK,  EKO KOM, a.s."/>
    <n v="755"/>
    <n v="3644"/>
    <s v="Počet podpořených činností"/>
    <n v="6"/>
    <s v="Počet přiznaných podpor"/>
    <n v="0"/>
    <m/>
    <m/>
    <x v="0"/>
    <x v="1"/>
    <s v="A"/>
    <x v="8"/>
  </r>
  <r>
    <n v="531"/>
    <s v="F.2 Plánování a řízení rozvoje"/>
    <s v="Plán odpadového hospodářství"/>
    <s v="OŽPZ"/>
    <s v="NIP. Zpracování nového Plánu odpadového hospodářství Olomouckého kraje"/>
    <n v="2015"/>
    <s v="Rozpočet OK"/>
    <n v="484"/>
    <n v="484"/>
    <s v="Počet podpořených činností"/>
    <n v="1"/>
    <m/>
    <m/>
    <m/>
    <m/>
    <x v="0"/>
    <x v="1"/>
    <s v="N"/>
    <x v="8"/>
  </r>
  <r>
    <n v="109"/>
    <s v="B.1 Optimalizace systému zajišťování zdravotní péče"/>
    <s v="Krajský standardizovaný projekt ZZS Olomouckého kraje"/>
    <s v="OSR/OZ"/>
    <s v="IP. Vybavení Zdravotnické záchranné služby Olomouckého kraje moderními technologiemi a její datové a telefonní propojení s novou společnou infrastrukturou IZS"/>
    <s v="2011-2015"/>
    <s v="IOP, Rozpočet OK"/>
    <n v="7174"/>
    <n v="32113"/>
    <s v="Počet podpořených činností"/>
    <n v="1"/>
    <m/>
    <m/>
    <m/>
    <m/>
    <x v="0"/>
    <x v="0"/>
    <s v="A"/>
    <x v="1"/>
  </r>
  <r>
    <n v="155"/>
    <s v="B.1 Optimalizace systému zajišťování zdravotní péče"/>
    <s v="Financování protidrogové prevence"/>
    <s v="OZ"/>
    <s v="NIP. Dotace na financování protidrogové prevence"/>
    <s v="2015+"/>
    <s v="Rozpočet OK"/>
    <n v="2500"/>
    <n v="27000"/>
    <s v="Počet podpořených služeb"/>
    <n v="15"/>
    <s v="Počet podpořených osob "/>
    <n v="2600"/>
    <m/>
    <m/>
    <x v="1"/>
    <x v="1"/>
    <s v="N"/>
    <x v="9"/>
  </r>
  <r>
    <n v="156"/>
    <s v="B.1 Optimalizace systému zajišťování zdravotní péče"/>
    <s v="ZDRAVÍ 2020"/>
    <s v="OZ"/>
    <s v="NIP. ZDRAVÍ 2020 – Národní strategie ochrany a podpory zdraví a prevence nemocí, Finanční dar v rámci dlouhodobého projektu program Zdraví 2020 "/>
    <s v="2015+"/>
    <s v="Rozpočet OK"/>
    <n v="200"/>
    <n v="200"/>
    <s v="Počet zúčastněných škol"/>
    <n v="35"/>
    <s v="Počet zúčastněných žáků, studentů"/>
    <n v="1696"/>
    <s v="Počet zúčastněných učitelů"/>
    <n v="40"/>
    <x v="1"/>
    <x v="1"/>
    <s v="N"/>
    <x v="10"/>
  </r>
  <r>
    <n v="157"/>
    <s v="B.1 Optimalizace systému zajišťování zdravotní péče"/>
    <s v="Vzdělávání lékařů "/>
    <s v="OZ"/>
    <s v="NIP. Příspěvek na financování vzdělávání zdravotnických pracovníků"/>
    <s v="2015+"/>
    <s v="Rozpočet OK"/>
    <n v="280"/>
    <n v="756"/>
    <s v="Počet podpořených lékařů"/>
    <n v="1"/>
    <m/>
    <m/>
    <m/>
    <m/>
    <x v="1"/>
    <x v="1"/>
    <s v="N"/>
    <x v="10"/>
  </r>
  <r>
    <n v="371"/>
    <s v="B.1 Optimalizace systému zajišťování zdravotní péče"/>
    <s v="ARAK, o.p.s."/>
    <s v="OZ"/>
    <s v="NIP. Přímá podpora Významných akcí - Projekt Mandala"/>
    <s v="2015+"/>
    <s v="Rozpočet OK"/>
    <n v="250"/>
    <n v="250"/>
    <s v="Počet podpořených činností"/>
    <n v="1"/>
    <s v="Počet účastníků"/>
    <n v="210"/>
    <m/>
    <m/>
    <x v="1"/>
    <x v="1"/>
    <s v="N"/>
    <x v="10"/>
  </r>
  <r>
    <n v="395"/>
    <s v="B.1 Optimalizace systému zajišťování zdravotní péče"/>
    <s v="Rallye Rejvíz, o.s."/>
    <s v="OZ"/>
    <s v="NIP. Přímá podpora Významných akcí - Rallye Rejvíz - projekty: mezinárodní odborné metodické zaměstnávání posádek ZZS, Zlaté sluchátko, Helpíkův pohár"/>
    <s v="2015+"/>
    <s v="Rozpočet OK"/>
    <n v="300"/>
    <n v="300"/>
    <s v="Počet podpořených činností"/>
    <n v="1"/>
    <s v="Počet účastníků"/>
    <n v="650"/>
    <m/>
    <m/>
    <x v="1"/>
    <x v="1"/>
    <s v="N"/>
    <x v="4"/>
  </r>
  <r>
    <n v="477"/>
    <s v="B.1 Optimalizace systému zajišťování zdravotní péče"/>
    <s v="Nemocnice Přerov-modernizace pavilonu radiodiagnostiky"/>
    <s v="OVZI/OZ"/>
    <s v="IP. Modernizace a změna dispozičního uspořádání vyšetřoven objektu RDG oddělení Nemocnice Přerov"/>
    <s v="2014-2015"/>
    <s v="ROP SM, Rozpočet OK"/>
    <n v="16954"/>
    <n v="46914"/>
    <s v="Počet podpořených činností"/>
    <n v="1"/>
    <s v="Počet uživatelů majících prospěch_x000a_z podpořených zdravotních_x000a_zařízení"/>
    <n v="41744"/>
    <s v="Plocha regenerovaných a_x000a_revitalizovaných objektů pro_x000a_zdravotní péči (města) v m2"/>
    <n v="2549"/>
    <x v="0"/>
    <x v="0"/>
    <s v="A"/>
    <x v="1"/>
  </r>
  <r>
    <n v="478"/>
    <s v="B.1 Optimalizace systému zajišťování zdravotní péče"/>
    <s v="Komplexní program modernizace geriatrického oddělení OLÚ Moravský Beroun"/>
    <s v="OVZI/OZ"/>
    <s v="IP.  Hlavní podstatou je komplexní program modernizace I. a II. oddělení Pavilonu 1 na moderní geriatrická oddělení, uplatňující nejnovější metody léčby a přístupy k pacientům. "/>
    <s v="2014-2016"/>
    <s v="Program švýcarsko-české spolupráce, Rozpočet OK"/>
    <n v="1070"/>
    <n v="1070"/>
    <s v="Počet podpořených činností"/>
    <n v="1"/>
    <m/>
    <m/>
    <m/>
    <m/>
    <x v="0"/>
    <x v="0"/>
    <s v="A"/>
    <x v="1"/>
  </r>
  <r>
    <m/>
    <s v="B.1 Optimalizace systému zajišťování zdravotní péče"/>
    <s v="SMN a.s. - o.z. Nemocnice Prostějov - Rekonstrukce neurologie"/>
    <s v="OVZI/OZ"/>
    <s v="IP. Nová JIP,  projekt schválený MZČR &quot;Iktové centrum&quot;"/>
    <n v="2015"/>
    <s v="Rozpočet OK"/>
    <n v="55"/>
    <n v="55"/>
    <s v="Počet podpořených činností"/>
    <n v="1"/>
    <m/>
    <m/>
    <m/>
    <m/>
    <x v="0"/>
    <x v="0"/>
    <s v="N"/>
    <x v="1"/>
  </r>
  <r>
    <n v="570"/>
    <s v="B.1 Optimalizace systému zajišťování zdravotní péče"/>
    <s v="Zajištění služby výměny dat ZZ kraje se systémy IZS"/>
    <s v="OSR/OZ"/>
    <s v="IP.Projekt řeší především zajištění služby výměny dat mezi informačními systémy ZZ krje a informačními systémy ZS. Vzniklá komunikační pltforma poskytuje podporu zpřístupnění dostupných informačních zdrojů, jejich sjednocení tak, by byly přístupné - v souladu s pravidly zajišťující bezpečnost dat - lékařům poskytujícím akutní a neodkladnou péči. "/>
    <s v="2014-2015"/>
    <s v="IOP, Rozpočet OK"/>
    <n v="723"/>
    <n v="4817"/>
    <s v="Počet podpořených činností"/>
    <n v="1"/>
    <m/>
    <m/>
    <m/>
    <m/>
    <x v="0"/>
    <x v="0"/>
    <s v="A"/>
    <x v="4"/>
  </r>
  <r>
    <m/>
    <s v="B.1 Optimalizace systému zajišťování zdravotní péče"/>
    <s v="Zdravotická záchranná služba Olomouckého kraje - Olomouc"/>
    <s v="OVZI/OZ"/>
    <s v="IP. Stupačky Aksamitova, Olomouc"/>
    <n v="2015"/>
    <s v="Rozpočet OK"/>
    <n v="427"/>
    <n v="427"/>
    <s v="Počet podpořených činností"/>
    <n v="1"/>
    <m/>
    <m/>
    <m/>
    <m/>
    <x v="0"/>
    <x v="0"/>
    <s v="N"/>
    <x v="4"/>
  </r>
  <r>
    <m/>
    <s v="B.1 Optimalizace systému zajišťování zdravotní péče"/>
    <s v="Zdravotická záchranná služba Olomouckého kraje - Šumperk"/>
    <s v="OVZI/OZ"/>
    <s v="IP. Podlahy a stěny garáže VZ Šumperk"/>
    <n v="2015"/>
    <s v="Rozpočet OK"/>
    <n v="569"/>
    <n v="569"/>
    <s v="Počet podpořených činností"/>
    <n v="1"/>
    <m/>
    <m/>
    <m/>
    <m/>
    <x v="0"/>
    <x v="0"/>
    <s v="N"/>
    <x v="4"/>
  </r>
  <r>
    <m/>
    <s v="B.1 Optimalizace systému zajišťování zdravotní péče"/>
    <s v="Dětské centrum Ostrůvek Přestavba budovy C"/>
    <s v="OVZI/OZ"/>
    <s v="IP. Přestavba budovy C (Dolní Hejčínská 35, Ol.) na zařízení rodinného typu "/>
    <n v="2015"/>
    <s v="Rozpočet OK"/>
    <n v="185"/>
    <n v="185"/>
    <s v="Počet podpořených činností"/>
    <n v="1"/>
    <m/>
    <m/>
    <m/>
    <m/>
    <x v="0"/>
    <x v="0"/>
    <s v="N"/>
    <x v="1"/>
  </r>
  <r>
    <n v="605"/>
    <s v="B.1 Optimalizace systému zajišťování zdravotní péče"/>
    <s v=" Odborný léčebný ústav Paseka Oprava soklu Pavilonu 1 Mor. Ber.."/>
    <s v="OZ"/>
    <s v="IP.  Oprava soklu Pavilonu 1 Moravský Beroun"/>
    <n v="2015"/>
    <s v="Rozpočet OK"/>
    <n v="484"/>
    <n v="484"/>
    <s v="Počet podpořených činností"/>
    <n v="1"/>
    <m/>
    <m/>
    <m/>
    <m/>
    <x v="0"/>
    <x v="0"/>
    <s v="N"/>
    <x v="1"/>
  </r>
  <r>
    <n v="607"/>
    <s v="B.1 Optimalizace systému zajišťování zdravotní péče"/>
    <s v="Odborný léčebný ústav Paseka Rekonstrukce stávajícího výtahu na evakuační budovy C"/>
    <s v="OZ"/>
    <s v="IP. Rekonstrukce stávajícího výtahu na evakuační budovy C"/>
    <n v="2015"/>
    <s v="Rozpočet OK"/>
    <n v="96"/>
    <n v="96"/>
    <s v="Počet podpořených činností"/>
    <n v="1"/>
    <m/>
    <m/>
    <m/>
    <m/>
    <x v="0"/>
    <x v="0"/>
    <s v="N"/>
    <x v="1"/>
  </r>
  <r>
    <n v="625"/>
    <s v="E.3 Dosažení energetických úspor"/>
    <s v="Realizace energeticky úsporných opatření - Nemocnice Šternberk-budova gynekologie"/>
    <s v="OVZI/OZ"/>
    <s v="IP. Zateplování objektů, výměna oken a dalších energeticky úsporných opatření."/>
    <n v="2015"/>
    <s v="OPŽP, Rozpočet OK"/>
    <n v="3290"/>
    <n v="7012"/>
    <s v="Počet podpořených činností"/>
    <n v="1"/>
    <s v="Úspora energie v GJ/rok"/>
    <n v="370.47"/>
    <m/>
    <m/>
    <x v="0"/>
    <x v="0"/>
    <s v="A"/>
    <x v="11"/>
  </r>
  <r>
    <n v="210"/>
    <s v="F.4 Rozvoj krizového řízení a integ. záchranného systému"/>
    <s v="Příspěvek pro Oblastní spolek ČČK Olomouc"/>
    <s v="OKŘ"/>
    <s v="NIP. Příspěvek pro Oblastní spolek ČČK Olomouc - dárci krve"/>
    <s v="2015+"/>
    <s v="Rozpočet OK "/>
    <n v="300"/>
    <n v="300"/>
    <s v="Počet podpořených činností"/>
    <n v="1"/>
    <m/>
    <m/>
    <m/>
    <m/>
    <x v="1"/>
    <x v="1"/>
    <s v="N"/>
    <x v="4"/>
  </r>
  <r>
    <n v="18"/>
    <s v="F.4 Rozvoj krizového řízení a integ. záchranného systému"/>
    <s v="Dotace na jednotky sborů dobrovolných hasičů"/>
    <s v="OKŘ"/>
    <s v="NIP. Dotace na rozvoj a zajištění činnosti jednotek sborů dobrovolných hasišů při obcích v Olomouckém kraji"/>
    <s v="2015+"/>
    <s v="Rozpočet OK"/>
    <n v="5000"/>
    <n v="5000"/>
    <s v="Počet podpořených činností"/>
    <n v="189"/>
    <m/>
    <m/>
    <m/>
    <m/>
    <x v="1"/>
    <x v="1"/>
    <s v="N"/>
    <x v="4"/>
  </r>
  <r>
    <n v="568"/>
    <s v="F.4 Rozvoj krizového řízení a integ. záchranného systému"/>
    <s v="Dotace z rozpočtu Olomouckého kraje pro hasiče (fyzické osoby) a na činnost, akce a projekty spolků a pobočných spolků hasičů"/>
    <s v="OKŘ"/>
    <s v="NIP. Příspěvky na činnost, akce aprojekty sdržení hasičů Olomouckého kraje"/>
    <s v="2015+"/>
    <s v="Rozpočet OK"/>
    <n v="2000"/>
    <n v="2000"/>
    <s v="Počet podpořených činností"/>
    <n v="110"/>
    <m/>
    <m/>
    <m/>
    <m/>
    <x v="1"/>
    <x v="1"/>
    <s v="N"/>
    <x v="4"/>
  </r>
  <r>
    <m/>
    <s v="F.1 Efektivní fungování KÚOK a PO"/>
    <s v="Vzdělávací akce zaměstnanců KÚOK"/>
    <s v="OKŘ"/>
    <s v="NIP. Realizace hromadných vzdělávacích akcí pro zaměstnance KÚOK (seminář Technické zhodnocení investičního majetku, Úprava dokumentů zpracovaných textovými editory, Správní řád v praxi orgánů životního prostředí, Nový kontrolní řád, Jak popsat výsledky kontroly nebo auditu, Protikorupční jednání, GINIS, Roční účetní závěrka a inventarizace za rok 2015 pro ÚSC a PO, Rozpočtová skladba)"/>
    <s v="2015+"/>
    <s v="Rozpočet OK"/>
    <n v="297"/>
    <n v="297"/>
    <s v="Počet podpořených činností"/>
    <n v="9"/>
    <s v="Počet účastníků "/>
    <n v="429"/>
    <m/>
    <m/>
    <x v="0"/>
    <x v="1"/>
    <s v="N"/>
    <x v="12"/>
  </r>
  <r>
    <m/>
    <s v="F.1 Efektivní fungování KÚOK a PO"/>
    <s v="Jazykové vzdělávání zaměstnanců KÚOK"/>
    <s v="OKŘ"/>
    <s v="NIP. Prohlubování jazykových znalostí zaměstnanců KÚOK (AJ, NJ)"/>
    <s v="2015+"/>
    <s v="Rozpočet OK, účastníci"/>
    <n v="215"/>
    <n v="256"/>
    <s v="Počet podpořených činností"/>
    <n v="1"/>
    <s v="Počet účastníků "/>
    <n v="53"/>
    <m/>
    <m/>
    <x v="0"/>
    <x v="1"/>
    <s v="N"/>
    <x v="12"/>
  </r>
  <r>
    <n v="32"/>
    <s v="D.1 Dobudování a modernizace silniční infrastruktury"/>
    <s v="II/449 Valšovský Žleb-Dlouhá Loučka"/>
    <s v="OVZI/ODSH"/>
    <s v="IP. Rekonstrukce silnice"/>
    <s v="2011-2015"/>
    <s v="ROP SM, Rozpočet OK"/>
    <n v="4317"/>
    <n v="21477"/>
    <s v="Délka nových a zrekonstruovaných silnic II. a III. třídy"/>
    <n v="1.71"/>
    <m/>
    <m/>
    <m/>
    <m/>
    <x v="0"/>
    <x v="0"/>
    <s v="A"/>
    <x v="3"/>
  </r>
  <r>
    <n v="36"/>
    <s v="D.1 Dobudování a modernizace silniční infrastruktury"/>
    <s v="III/37354 Holubice - Hrochov"/>
    <s v="OVZI/ODSH"/>
    <s v="IP. Předmětem projektu jsou stavební úpravy silnice III/37354."/>
    <s v="2013-2015"/>
    <s v="ROP SM, Rozpočet OK"/>
    <n v="2164"/>
    <n v="13914"/>
    <s v="Délka nových a zrekonstruovaných silnic II. a III. třídy"/>
    <n v="6.9450000000000003"/>
    <m/>
    <m/>
    <m/>
    <m/>
    <x v="0"/>
    <x v="0"/>
    <s v="A"/>
    <x v="3"/>
  </r>
  <r>
    <n v="169"/>
    <s v="D.1 Dobudování a modernizace silniční infrastruktury"/>
    <s v="II/433 a III/36711 Výšovice - průtah"/>
    <s v="OVZI/ODSH"/>
    <s v="IP. Rekonstrukce silnice II/433 a III/36711 v průtahu obcí Výšovice."/>
    <s v="2014-2015"/>
    <s v="ROP SM, Rozpočet OK"/>
    <n v="5474"/>
    <n v="20816"/>
    <s v="Délka nových a zrekonstruovaných silnic II. a III. třídy"/>
    <n v="1.3"/>
    <s v="Počet zrekonstruovaných mostů"/>
    <n v="1"/>
    <s v="Počet zrekonstruovaných křižovatek"/>
    <n v="1"/>
    <x v="0"/>
    <x v="0"/>
    <s v="A"/>
    <x v="3"/>
  </r>
  <r>
    <n v="221"/>
    <s v="D.1 Dobudování a modernizace silniční infrastruktury"/>
    <s v="Silnice II/444 Uničov – Šternberk, intravilány obcí"/>
    <s v="OVZI/ODSH"/>
    <s v="IP. Rekonstrukce silnice II/444 mezi městy Uničov a Šternberk v intravilánech dotčených obcí a přestavba křižovatky silnic II/444 a III/44624 v Uničově."/>
    <s v="2014-2015"/>
    <s v="ROP SM, Rozpočet OK"/>
    <n v="40101"/>
    <n v="103653"/>
    <s v="Délka nových a zrekonstruovaných silnic II. a III. třídy"/>
    <n v="4.96"/>
    <s v="Počet zrekonstruovaných mostů"/>
    <n v="1"/>
    <s v="Počet zrekonstruovaných křižovatek"/>
    <n v="1"/>
    <x v="0"/>
    <x v="0"/>
    <s v="A"/>
    <x v="3"/>
  </r>
  <r>
    <n v="222"/>
    <s v="D.1 Dobudování a modernizace silniční infrastruktury"/>
    <s v="II/150 Dub nad Moravou - hranice okresu PV - rekonstrukce silnice"/>
    <s v="OVZI/ODSH"/>
    <s v="IP. Rekonstrukce silnice II/150 v majetku Olomouckého kraje."/>
    <s v="2014-2015"/>
    <s v="ROP SM, Rozpočet OK"/>
    <n v="12087"/>
    <n v="73488"/>
    <s v="Délka nových a zrekonstruovaných silnic II. a III. třídy"/>
    <n v="3.13"/>
    <s v="Počet zrekonstruovaných mostů"/>
    <n v="2"/>
    <m/>
    <m/>
    <x v="0"/>
    <x v="0"/>
    <s v="A"/>
    <x v="3"/>
  </r>
  <r>
    <n v="474"/>
    <s v="D.1 Dobudování a modernizace silniční infrastruktury"/>
    <s v="III/44029 - Drahotuše - průtah"/>
    <s v="OVZI/ODSH"/>
    <s v="IP. Rekonstrukce silnice III/44029 v průtahu obcí Drahotuše."/>
    <s v="2014-2016"/>
    <s v="ROP SM, Rozpočet OK"/>
    <n v="16242"/>
    <n v="38174"/>
    <s v="Délka nových a zrekonstruovaných silnic II. a III. třídy"/>
    <n v="1.93"/>
    <s v="Počet zrekonstruovaných mostů"/>
    <n v="2"/>
    <m/>
    <m/>
    <x v="0"/>
    <x v="0"/>
    <s v="A"/>
    <x v="3"/>
  </r>
  <r>
    <n v="515"/>
    <s v="D.1 Dobudování a modernizace silniční infrastruktury"/>
    <s v="III/43415 Radslavice - Grymov"/>
    <s v="OVZI/ODSH"/>
    <s v="IP. Rekonstrukce silnice III/43415 v extravilánu od konce obce Radslavice po křižovatku se silnicí  III/43413."/>
    <n v="2015"/>
    <s v="ROP SM, Rozpočet OK"/>
    <n v="4207"/>
    <n v="15029"/>
    <s v="Délka nových a zrekonstruovaných silnic II. a III. třídy"/>
    <n v="0.91"/>
    <m/>
    <m/>
    <m/>
    <m/>
    <x v="0"/>
    <x v="0"/>
    <s v="A"/>
    <x v="3"/>
  </r>
  <r>
    <n v="516"/>
    <s v="D.1 Dobudování a modernizace silniční infrastruktury"/>
    <s v="III/3679 Čechůvky - Kralice"/>
    <s v="OVZI/ODSH"/>
    <s v="IP. Projekt řeší celkovou rekonstrukci komunikace v intravilánu i extravilánu silnice III/3679 ."/>
    <s v="2014-2015"/>
    <s v="ROP SM, Rozpočet OK"/>
    <n v="2986"/>
    <n v="16379"/>
    <s v="Délka nových a zrekonstruovaných silnic II. a III. třídy"/>
    <n v="1.246"/>
    <m/>
    <m/>
    <m/>
    <m/>
    <x v="0"/>
    <x v="0"/>
    <s v="A"/>
    <x v="3"/>
  </r>
  <r>
    <n v="611"/>
    <s v="D.1 Dobudování a modernizace silniční infrastruktury"/>
    <s v="II/439 Ústí - průtah-hranice okr. Vsetín"/>
    <s v="OVZI/ODSH"/>
    <s v="IP. Projekt řeší rekonstrukci v intravilánu a extravilánu silnice II/439 od křižovatky se silnicí II/438 po hranici okresu."/>
    <n v="2015"/>
    <s v="ROP SM, Rozpočet OK"/>
    <n v="3279"/>
    <n v="56153"/>
    <s v="Délka nových a zrekonstruovaných silnic II. a III. třídy"/>
    <n v="5.88"/>
    <s v="Počet zrekonstruovaných mostů"/>
    <n v="1"/>
    <m/>
    <m/>
    <x v="0"/>
    <x v="0"/>
    <s v="A"/>
    <x v="3"/>
  </r>
  <r>
    <m/>
    <s v="D.1 Dobudování a modernizace silniční infrastruktury"/>
    <s v="III/44317 Velká Bystřice – okružní křižovatka"/>
    <s v="OVZI/ODSH"/>
    <s v="IP. Výstavba okružní křižovatky před zástavbou v prostoru křižovatky ulic Olomoucká a ČSA ve Velké Bystřici"/>
    <n v="2015"/>
    <s v="ROP SM, Rozpočet OK"/>
    <n v="2690"/>
    <n v="19166"/>
    <s v="Délka nových a zrekonstruovaných silnic II. a III. třídy"/>
    <n v="0.03"/>
    <m/>
    <m/>
    <s v="Počet zrekonstruovaných křižovatek"/>
    <n v="1"/>
    <x v="0"/>
    <x v="0"/>
    <s v="A"/>
    <x v="3"/>
  </r>
  <r>
    <m/>
    <s v="D.1 Dobudování a modernizace silniční infrastruktury"/>
    <s v="II/446 Chomoutov – Pňovice, křižovatka silnic II/446 a III/44613"/>
    <s v="OVZI/ODSH"/>
    <s v="IP. Přestavba stykové křižovatky silnice II/446 a III/44613"/>
    <n v="2015"/>
    <s v="ROP SM, Rozpočet OK"/>
    <n v="365"/>
    <n v="4700"/>
    <s v="Délka nových a zrekonstruovaných silnic II. a III. třídy"/>
    <n v="0.14799999999999999"/>
    <m/>
    <m/>
    <s v="Počet zrekonstruovaných křižovatek"/>
    <n v="1"/>
    <x v="0"/>
    <x v="0"/>
    <s v="A"/>
    <x v="3"/>
  </r>
  <r>
    <n v="588"/>
    <s v="D.1 Dobudování a modernizace silniční infrastruktury"/>
    <s v="III/36916 Šumperk - okružní křižovatka, ul. Temenická"/>
    <s v="OVZI/ODSH"/>
    <s v="IP. Rekonstrukce části ulice Temenická v Šumperku a přestavba průsečné křižovatky na křižovatku okružní (ulice Temenická, Šumavská, Prievidzská)"/>
    <n v="2015"/>
    <s v="ROP SM, Rozpočet OK"/>
    <n v="1789"/>
    <n v="9085"/>
    <s v="Délka nových a zrekonstruovaných silnic II. a III. třídy"/>
    <n v="0.31"/>
    <m/>
    <m/>
    <s v="Počet zrekonstruovaných křižovatek"/>
    <n v="1"/>
    <x v="0"/>
    <x v="0"/>
    <s v="A"/>
    <x v="3"/>
  </r>
  <r>
    <n v="116"/>
    <s v="A.4 Zlep. podmínek pro kult., sportovní a volnočasové aktivity"/>
    <s v="Příspěvky divadlům a filharmoniím (Moravské divadlo Olomouc, Moravská filharmonie Olomouc, Divadlo Šumperk)"/>
    <s v="OKPP"/>
    <s v="NIP. Příspěvek na zajištění regionální funkce divadla v Šumperku, v Olomouci a na zajištění regionální funkce Moravské filharmonie"/>
    <s v="2015+"/>
    <s v="Rozpočet OK"/>
    <n v="1500"/>
    <n v="1500"/>
    <s v="Počet podpořených činností"/>
    <n v="3"/>
    <s v="počet koncertů a divadelnch představení (MDO 362, DŠ 142, MFO 53)"/>
    <n v="557"/>
    <s v="počet návštěvníků (MDO 76843, DŠ 28 500, MFO 21143)"/>
    <n v="126486"/>
    <x v="1"/>
    <x v="1"/>
    <s v="N"/>
    <x v="2"/>
  </r>
  <r>
    <n v="117"/>
    <s v="A.4 Zlep. podmínek pro kult., sportovní a volnočasové aktivity"/>
    <s v="Regionální funkce knihoven"/>
    <s v="OKPP"/>
    <s v="NIP. Zajištění výkonů prostřednictvím VKOL a  sedmi pověřených knihoven pro cca 500 základních knihoven v kraji"/>
    <s v="2015+"/>
    <s v="Rozpočet OK"/>
    <n v="9000"/>
    <n v="9000"/>
    <s v="Počet podpořených činností"/>
    <n v="1"/>
    <s v="počet knihoven zapojených do systému"/>
    <n v="478"/>
    <s v="počet školení "/>
    <n v="16"/>
    <x v="1"/>
    <x v="1"/>
    <s v="N"/>
    <x v="2"/>
  </r>
  <r>
    <n v="118"/>
    <s v="A.4 Zlep. podmínek pro kult., sportovní a volnočasové aktivity"/>
    <s v="Podpora kultury a památkové péče"/>
    <s v="OKPP"/>
    <s v="IP/NIP. Program na podporu Obnovy kulturních památek , Obnovy staveb drobné architektury, Podpory kulturních aktivit  a Přímá podpora významných kulturních akcí"/>
    <n v="2015"/>
    <s v="Rozpočet OK"/>
    <n v="19800"/>
    <n v="19800"/>
    <s v="Počet podpořených investičních činností"/>
    <n v="43"/>
    <s v="Počet podpořených neinvestičních činností"/>
    <n v="210"/>
    <m/>
    <m/>
    <x v="1"/>
    <x v="2"/>
    <s v="N"/>
    <x v="2"/>
  </r>
  <r>
    <n v="224"/>
    <s v="A.5 Péče o kulturní dědictví"/>
    <s v="Příspěvek na provoz Muzea umění Olomouc"/>
    <s v="OKPP"/>
    <s v="IP/NIP. Finanční podpora aktivit Muzea umění Olomouc"/>
    <s v="2015+"/>
    <s v="Rozpočet OK"/>
    <n v="21000"/>
    <n v="21000"/>
    <s v="Počet podpořených činností"/>
    <n v="5"/>
    <s v="počet krátkodobých výstav"/>
    <n v="46"/>
    <s v="počet návštěvníků "/>
    <n v="201605"/>
    <x v="1"/>
    <x v="1"/>
    <s v="N"/>
    <x v="2"/>
  </r>
  <r>
    <n v="452"/>
    <s v="A.4 Zlep. podmínek pro kult., sportovní a volnočasové aktivity"/>
    <s v="BLUES ALIVE, s.r.o."/>
    <s v="OKPP"/>
    <s v="NIP. Přímá podpora Významných akcí - hudební festival Blues Alive Šumperk"/>
    <n v="2015"/>
    <s v="Rozpočet OK"/>
    <n v="800"/>
    <n v="800"/>
    <s v="Počet podpořených činností"/>
    <n v="1"/>
    <s v="počet koncertů "/>
    <n v="38"/>
    <s v="počet návštěvníků "/>
    <n v="11470"/>
    <x v="1"/>
    <x v="1"/>
    <s v="N"/>
    <x v="2"/>
  </r>
  <r>
    <n v="453"/>
    <s v="A.4 Zlep. podmínek pro kult., sportovní a volnočasové aktivity"/>
    <s v="Moravská filharmonie Olomouc"/>
    <s v="OKPP"/>
    <s v="NIP. Přímá podpora Významných akcí -Mezinárodní hudební festival „Dvořákova Olomouc“"/>
    <n v="2015"/>
    <s v="Rozpočet OK"/>
    <n v="550"/>
    <n v="550"/>
    <s v="Počet podpořených činností"/>
    <n v="1"/>
    <s v="počet koncertů"/>
    <n v="8"/>
    <s v="počet návštěvníků"/>
    <n v="3000"/>
    <x v="1"/>
    <x v="1"/>
    <s v="N"/>
    <x v="2"/>
  </r>
  <r>
    <n v="410"/>
    <s v="A.4 Zlep. podmínek pro kult., sportovní a volnočasové aktivity"/>
    <s v="DW7 o.p.s."/>
    <s v="OKPP"/>
    <s v="NIP. Přímá podpora Významných akcí -Divadelní Flora Olomouc"/>
    <n v="2015"/>
    <s v="Rozpočet OK"/>
    <n v="650"/>
    <n v="650"/>
    <s v="Počet podpořených činností"/>
    <n v="1"/>
    <s v="počet představení a akcí"/>
    <n v="50"/>
    <s v="počet diváků"/>
    <n v="7000"/>
    <x v="1"/>
    <x v="1"/>
    <s v="N"/>
    <x v="2"/>
  </r>
  <r>
    <n v="454"/>
    <s v="A.4 Zlep. podmínek pro kult., sportovní a volnočasové aktivity"/>
    <s v="Univerzita Palackého v Olomouci"/>
    <s v="OKPP"/>
    <s v="NIP. Přímá podpora Významných akcí - Academia film Olomouc"/>
    <n v="2015"/>
    <s v="Rozpočet OK"/>
    <n v="900"/>
    <n v="900"/>
    <s v="Počet podpořených činností"/>
    <n v="1"/>
    <s v="počet filmových projekcí + doprovodných akcí "/>
    <n v="150"/>
    <s v="počet akreditovaných návštěvníků "/>
    <n v="5800"/>
    <x v="1"/>
    <x v="1"/>
    <s v="N"/>
    <x v="2"/>
  </r>
  <r>
    <n v="455"/>
    <s v="A.4 Zlep. podmínek pro kult., sportovní a volnočasové aktivity"/>
    <s v="Moravská filharmonie Olomouc"/>
    <s v="OKPP"/>
    <s v="NIP. Přímá podpora Významných akcí - Mezinárodní varhanní festival Olomouc"/>
    <n v="2015"/>
    <s v="Rozpočet OK"/>
    <n v="140"/>
    <n v="140"/>
    <s v="Počet podpořených činností"/>
    <n v="1"/>
    <s v="počet koncertů "/>
    <n v="6"/>
    <s v="počet návštěvníků "/>
    <n v="2400"/>
    <x v="1"/>
    <x v="1"/>
    <s v="N"/>
    <x v="2"/>
  </r>
  <r>
    <n v="456"/>
    <s v="A.4 Zlep. podmínek pro kult., sportovní a volnočasové aktivity"/>
    <s v="Musica Viva"/>
    <s v="OKPP"/>
    <s v="NIP. Přímá podpora Významných akcí - Podzimní festival duchovní hudby Olomouc"/>
    <n v="2015"/>
    <s v="Rozpočet OK"/>
    <n v="800"/>
    <n v="800"/>
    <s v="Počet podpořených činností"/>
    <n v="1"/>
    <s v="počet koncertů "/>
    <n v="6"/>
    <s v="počet návštěvníků "/>
    <n v="2000"/>
    <x v="1"/>
    <x v="1"/>
    <s v="N"/>
    <x v="2"/>
  </r>
  <r>
    <n v="457"/>
    <s v="A.4 Zlep. podmínek pro kult., sportovní a volnočasové aktivity"/>
    <s v="Nadační fond Přerovského jazzového festivalu"/>
    <s v="OKPP"/>
    <s v="NIP. Přímá podpora Významných akcí - Československý jazzový festival Přerov"/>
    <n v="2015"/>
    <s v="Rozpočet OK"/>
    <n v="650"/>
    <n v="650"/>
    <s v="Počet podpořených činností"/>
    <n v="1"/>
    <s v="počet koncertů "/>
    <n v="13"/>
    <s v="počet návštěvníků "/>
    <n v="1800"/>
    <x v="1"/>
    <x v="1"/>
    <s v="N"/>
    <x v="2"/>
  </r>
  <r>
    <n v="458"/>
    <s v="A.4 Zlep. podmínek pro kult., sportovní a volnočasové aktivity"/>
    <s v="Sdružení Karla Ditterse z Dittersdorfu"/>
    <s v="OKPP"/>
    <s v="NIP. Přímá podpora Významných akcí - Mezinárodní hudební festival Karla Ditterse z Dittersdorfu "/>
    <s v="2015+"/>
    <s v="Rozpočet OK"/>
    <n v="200"/>
    <n v="200"/>
    <s v="Počet podpořených činností"/>
    <n v="1"/>
    <s v="počet koncertů + akcí"/>
    <n v="11"/>
    <s v="počet návštěvníků "/>
    <n v="800"/>
    <x v="1"/>
    <x v="1"/>
    <s v="N"/>
    <x v="2"/>
  </r>
  <r>
    <n v="459"/>
    <s v="A.4 Zlep. podmínek pro kult., sportovní a volnočasové aktivity"/>
    <s v="město Prostějov"/>
    <s v="OKPP"/>
    <s v="NIP. Přímá podpora Významných akcí - Wolkerův Prostějov"/>
    <n v="2015"/>
    <s v="Rozpočet OK"/>
    <n v="140"/>
    <n v="140"/>
    <s v="Počet podpořených činností"/>
    <n v="1"/>
    <s v="počet aktivních vystupujících"/>
    <n v="87"/>
    <m/>
    <m/>
    <x v="1"/>
    <x v="1"/>
    <s v="N"/>
    <x v="2"/>
  </r>
  <r>
    <n v="460"/>
    <s v="A.4 Zlep. podmínek pro kult., sportovní a volnočasové aktivity"/>
    <s v="Města Prostějov, Přerov, Šumperk a Jeseník"/>
    <s v="OKPP"/>
    <s v="NIP. Přímá podpora Významných akcí - Slavnostní koncerty k příležitosti státního svátku 28. října"/>
    <n v="2015"/>
    <s v="Rozpočet OK"/>
    <n v="760"/>
    <n v="760"/>
    <s v="Počet podpořených činností"/>
    <n v="4"/>
    <s v="počet koncertů "/>
    <n v="4"/>
    <s v="počet návštěvníků "/>
    <s v="cca 1500"/>
    <x v="1"/>
    <x v="1"/>
    <s v="N"/>
    <x v="2"/>
  </r>
  <r>
    <n v="522"/>
    <s v="A.4 Zlep. podmínek pro kult., sportovní a volnočasové aktivity"/>
    <s v="Městská kulturní zařízení Jeseník, p.o. "/>
    <s v="OKPP"/>
    <s v="NIP. Přímá podpora Významných akcí - Mezinárodní Schubertova soutěž pro klavírní dua"/>
    <n v="2015"/>
    <s v="Rozpočet OK"/>
    <n v="100"/>
    <n v="100"/>
    <s v="Počet podpořených činností"/>
    <n v="1"/>
    <s v="počet aktivních účastníků "/>
    <n v="34"/>
    <s v="počet návštěvníků "/>
    <n v="224"/>
    <x v="1"/>
    <x v="1"/>
    <s v="N"/>
    <x v="2"/>
  </r>
  <r>
    <n v="406"/>
    <s v="A.4 Zlep. podmínek pro kult., sportovní a volnočasové aktivity"/>
    <s v="Městská kulturní zařízení Jeseník, p.o. "/>
    <s v="OKPP"/>
    <s v="NIP. Přímá podpora Významných akcí - Jesenické hudební léto"/>
    <s v="2015+"/>
    <s v="Rozpočet OK"/>
    <n v="100"/>
    <n v="100"/>
    <s v="Počet podpořených činností"/>
    <n v="1"/>
    <s v="počet návštěvníků"/>
    <n v="7000"/>
    <m/>
    <m/>
    <x v="1"/>
    <x v="1"/>
    <s v="N"/>
    <x v="2"/>
  </r>
  <r>
    <n v="407"/>
    <s v="A.4 Zlep. podmínek pro kult., sportovní a volnočasové aktivity"/>
    <s v="Město Velká Bystřice"/>
    <s v="OKPP"/>
    <s v="NIP. Přímá podpora Významných akcí - Hanácký rok v Bystřici"/>
    <s v="2015+"/>
    <s v="Rozpočet OK"/>
    <n v="150"/>
    <n v="150"/>
    <s v="Počet podpořených činností"/>
    <n v="1"/>
    <s v="počet účinkujících"/>
    <n v="432"/>
    <s v="počet návštěvníků"/>
    <n v="5400"/>
    <x v="1"/>
    <x v="1"/>
    <s v="N"/>
    <x v="2"/>
  </r>
  <r>
    <n v="408"/>
    <s v="A.4 Zlep. podmínek pro kult., sportovní a volnočasové aktivity"/>
    <s v="Sdružení přátel folkloru Severní Hané"/>
    <s v="OKPP"/>
    <s v="NIP. Přímá podpora Významných akcí - Mezinárodní folklorní festival C.I.O.V Šumperk"/>
    <n v="2015"/>
    <s v="Rozpočet OK"/>
    <n v="550"/>
    <n v="550"/>
    <s v="Počet podpořených činností"/>
    <n v="1"/>
    <s v="počat účinkujících "/>
    <n v="550"/>
    <s v="počet diváků 15000"/>
    <m/>
    <x v="1"/>
    <x v="1"/>
    <s v="N"/>
    <x v="2"/>
  </r>
  <r>
    <n v="409"/>
    <s v="A.4 Zlep. podmínek pro kult., sportovní a volnočasové aktivity"/>
    <s v="ARKS Plus, s.r.o. "/>
    <s v="OKPP"/>
    <s v="NIP. Přímá podpora Významných akcí - Šternberské kulturní léto pod hvězdami"/>
    <n v="2015"/>
    <s v="Rozpočet OK"/>
    <n v="500"/>
    <n v="500"/>
    <s v="Počet podpořených činností"/>
    <n v="1"/>
    <s v="počet koncertů + akcí"/>
    <n v="7"/>
    <s v="počet návštěvníků "/>
    <n v="5600"/>
    <x v="1"/>
    <x v="1"/>
    <s v="N"/>
    <x v="2"/>
  </r>
  <r>
    <n v="410"/>
    <s v="A.4 Zlep. podmínek pro kult., sportovní a volnočasové aktivity"/>
    <s v="Divadlo Tramtarie"/>
    <s v="OKPP"/>
    <s v="NIP. Přímá podpora Významných akcí - Příspěvek na činnost"/>
    <n v="2015"/>
    <s v="Rozpočet OK"/>
    <n v="450"/>
    <n v="450"/>
    <s v="Počet podpořených činností"/>
    <n v="1"/>
    <s v="počet odehraných představení"/>
    <n v="346"/>
    <s v="počet diváků"/>
    <n v="42440"/>
    <x v="1"/>
    <x v="1"/>
    <s v="N"/>
    <x v="2"/>
  </r>
  <r>
    <n v="412"/>
    <s v="A.4 Zlep. podmínek pro kult., sportovní a volnočasové aktivity"/>
    <s v="Friendly and Loyal, s.r.o."/>
    <s v="OKPP"/>
    <s v="NIP. Přímá podpora Významných akcí - Mezinárodní festival flamenca a španělské kultury Olomouc"/>
    <n v="2015"/>
    <s v="Rozpočet OK"/>
    <n v="500"/>
    <n v="500"/>
    <s v="Počet podpořených činností"/>
    <n v="1"/>
    <s v="počet koncertů a doprovodných akcá"/>
    <n v="8"/>
    <s v="počet návštěvníků "/>
    <n v="5000"/>
    <x v="1"/>
    <x v="1"/>
    <s v="N"/>
    <x v="2"/>
  </r>
  <r>
    <n v="413"/>
    <s v="A.4 Zlep. podmínek pro kult., sportovní a volnočasové aktivity"/>
    <s v="Gašparovič Libor, agentura Galia"/>
    <s v="OKPP"/>
    <s v="NIP. Přímá podpora Významných akcí - Maršál Radecký, publikace a činnost"/>
    <n v="2015"/>
    <s v="Rozpočet OK"/>
    <n v="700"/>
    <n v="700"/>
    <s v="Počet podpořených činností"/>
    <n v="1"/>
    <s v="počet návštěvníků"/>
    <n v="15000"/>
    <m/>
    <n v="1"/>
    <x v="1"/>
    <x v="1"/>
    <s v="N"/>
    <x v="2"/>
  </r>
  <r>
    <n v="450"/>
    <s v="A.4 Zlep. podmínek pro kult., sportovní a volnočasové aktivity"/>
    <s v="Město Zlaté Hory"/>
    <s v="OKPP"/>
    <s v="NIP. Přímá podpora Významných akcí - Zlaté dny - komplexní program kulturních akcí"/>
    <n v="2015"/>
    <s v="Rozpočet OK"/>
    <n v="100"/>
    <n v="100"/>
    <s v="Počet podpořených činností"/>
    <n v="1"/>
    <s v="počet produkcí"/>
    <n v="15"/>
    <s v="počet návštěvníků"/>
    <n v="3000"/>
    <x v="1"/>
    <x v="1"/>
    <s v="N"/>
    <x v="2"/>
  </r>
  <r>
    <n v="451"/>
    <s v="A.4 Zlep. podmínek pro kult., sportovní a volnočasové aktivity"/>
    <s v="Moravská filharmonie Olomouc, p.o."/>
    <s v="OKPP"/>
    <s v="NIP. Přímá podpora Významných akcí - Má vlast - koncerty s V. Hudečkem"/>
    <n v="2015"/>
    <s v="Rozpočet OK"/>
    <n v="300"/>
    <n v="300"/>
    <s v="Počet podpořených činností"/>
    <n v="1"/>
    <s v="počet koncertů"/>
    <n v="3"/>
    <s v="počet návštěvníků"/>
    <n v="600"/>
    <x v="1"/>
    <x v="1"/>
    <s v="N"/>
    <x v="2"/>
  </r>
  <r>
    <n v="526"/>
    <s v="A.4 Zlep. podmínek pro kult., sportovní a volnočasové aktivity"/>
    <s v="Unie výtvarných umělců Olomoucka, o.s.    "/>
    <s v="OKPP"/>
    <s v="NIP. Přímá podpora Významných akcí - celoroční výstavní a publikační činnost "/>
    <n v="2015"/>
    <s v="Rozpočet OK"/>
    <n v="300"/>
    <n v="300"/>
    <s v="Počet podpořených činností"/>
    <n v="1"/>
    <s v="počet výstav "/>
    <n v="11"/>
    <m/>
    <m/>
    <x v="1"/>
    <x v="1"/>
    <s v="N"/>
    <x v="2"/>
  </r>
  <r>
    <n v="527"/>
    <s v="A.4 Zlep. podmínek pro kult., sportovní a volnočasové aktivity"/>
    <s v="Baletní studio při Moravském divadle Olomouc"/>
    <s v="OKPP"/>
    <s v="NIP. Přímá podpora Významných akcí - Příspěvek na činnost a přípravu nové baletní inscenace"/>
    <n v="2015"/>
    <s v="Rozpočet OK"/>
    <n v="550"/>
    <n v="550"/>
    <s v="Počet podpořených činností"/>
    <n v="1"/>
    <s v="počet aktivních účastníků "/>
    <n v="60"/>
    <m/>
    <m/>
    <x v="1"/>
    <x v="1"/>
    <s v="N"/>
    <x v="2"/>
  </r>
  <r>
    <n v="528"/>
    <s v="A.4 Zlep. podmínek pro kult., sportovní a volnočasové aktivity"/>
    <s v="Svatopluk Kuča,        "/>
    <s v="OKPP"/>
    <s v="NIP. Přímá podpora Významných akcí - Balony nad Bouzovem"/>
    <s v="2015+"/>
    <s v="Rozpočet OK"/>
    <n v="200"/>
    <n v="200"/>
    <s v="Počet podpořených činností"/>
    <n v="1"/>
    <s v="počet vzletů + dopr. akcí "/>
    <n v="5"/>
    <m/>
    <m/>
    <x v="1"/>
    <x v="1"/>
    <s v="N"/>
    <x v="2"/>
  </r>
  <r>
    <n v="534"/>
    <s v="A.4 Zlep. podmínek pro kult., sportovní a volnočasové aktivity"/>
    <s v="Výstaviště Flora Olomouc, a.s."/>
    <s v="OKPP"/>
    <s v="NIP. Přímá podpora Významných akcí - Rozkvetlé památky"/>
    <s v="2015+"/>
    <s v="Rozpočet OK"/>
    <n v="100"/>
    <n v="100"/>
    <s v="Počet podpořených činností"/>
    <n v="1"/>
    <s v="počet instalací "/>
    <n v="5"/>
    <m/>
    <m/>
    <x v="1"/>
    <x v="1"/>
    <s v="N"/>
    <x v="2"/>
  </r>
  <r>
    <n v="520"/>
    <s v="A.5 Péče o kulturní dědictví"/>
    <s v="Vydání publikace s pracovním názvem &quot;Poklady ze sbírek muzeí OK&quot;"/>
    <s v="OKPP"/>
    <s v="NIP. vydání publikace Svědkové starých časů,  (pův.prac.název &quot;Poklady ze sbírek muzeí OK&quot;). "/>
    <n v="2015"/>
    <s v="Rozpočet OK"/>
    <n v="450"/>
    <n v="450"/>
    <s v="Počet podpořených činností"/>
    <n v="1"/>
    <s v="počet výtisků "/>
    <n v="1000"/>
    <m/>
    <m/>
    <x v="0"/>
    <x v="1"/>
    <s v="N"/>
    <x v="2"/>
  </r>
  <r>
    <m/>
    <s v="A.5 Péče o kulturní dědictví"/>
    <s v="Muzeum a galerie v Prostějově "/>
    <s v="OKPP"/>
    <s v="IP. Odvlhčení nevyhovujících prostor. Sbírkové předměty jsou ohroženy opakovanou vlhkostí,  plísní a zatékáním střechou."/>
    <n v="2015"/>
    <s v="Rozpočet OK"/>
    <n v="250"/>
    <n v="250"/>
    <s v="Počet podpořených činností"/>
    <n v="1"/>
    <m/>
    <m/>
    <m/>
    <m/>
    <x v="0"/>
    <x v="0"/>
    <s v="N"/>
    <x v="2"/>
  </r>
  <r>
    <m/>
    <s v="A.5 Péče o kulturní dědictví"/>
    <s v="Muzeum Komenského v Přerově - hrad Helfštýn - Sanace hradeb"/>
    <s v="OPŘPO/OKPP"/>
    <s v="IP. Okružní hradba hradu Helfštýn je značně poškozena klimatickými vlivy. Koruna hradby je rozrušená, v některých úsecích chybí kameny. Zdivo hradby je nutné v celé ploše přespárovat a doplnit chybějící kameny."/>
    <n v="2015"/>
    <s v="Rozpočet OK"/>
    <n v="1000"/>
    <n v="1000"/>
    <s v="Počet podpořených činností"/>
    <n v="1"/>
    <m/>
    <m/>
    <m/>
    <m/>
    <x v="0"/>
    <x v="0"/>
    <s v="N"/>
    <x v="2"/>
  </r>
  <r>
    <m/>
    <s v="A.5 Péče o kulturní dědictví"/>
    <s v="Muzeum Komenského v Přerově - hrad Helfštýn - Most nad 1. příkopem"/>
    <s v="OPŘPO/OKPP"/>
    <s v="IP. Most nad 1. příkopem, který je jedinou přístupovou komunikací do hradu, je v havarijním stavu. Ocelové nosníky jsou značně zkorodované, došlo ke značnému zeslabení stojin I nosníků. Dožité jsou nosné trámy v mostovce."/>
    <n v="2015"/>
    <s v="Rozpočet OK"/>
    <n v="600"/>
    <n v="600"/>
    <s v="Počet podpořených činností"/>
    <n v="1"/>
    <m/>
    <m/>
    <m/>
    <m/>
    <x v="0"/>
    <x v="0"/>
    <s v="N"/>
    <x v="2"/>
  </r>
  <r>
    <m/>
    <s v="A.5 Péče o kulturní dědictví"/>
    <s v="Muzeum a galerie v Prostějově - Expozice geologie"/>
    <s v="OKPP"/>
    <s v="NIP. Expozice geologie  - Reinstalace stávající expozice geologie z důvodu únavy materiálu velkoplošných skleněných vitrín, které ohrožují bezpečnost návštěvníků.  "/>
    <n v="2015"/>
    <s v="Rozpočet OK"/>
    <n v="550"/>
    <n v="550"/>
    <s v="Počet podpořených činností"/>
    <n v="1"/>
    <m/>
    <m/>
    <m/>
    <m/>
    <x v="0"/>
    <x v="1"/>
    <s v="N"/>
    <x v="2"/>
  </r>
  <r>
    <m/>
    <s v="A.5 Péče o kulturní dědictví"/>
    <s v="Vlastivědné muzeum v Šumperku - Nová expozice v Lovecko-lesnickém muzeu v Úsově"/>
    <s v="OKPP"/>
    <s v="NIP. Reinstalace části stálé expozice Lovecko-lesnického muzea v Úsově. Jedná se o prostory v druhém patře zámku, kde jsou prezentovány exponáty evropské fauny. Instalace do masivních vitrín je již velmi zastaralá, neatraktivní a bez osvětlení. S modernizováním expozice (nový fundus, osvětlené scény, atd.) bude spojena i reinstalace a repreparace některých exponátů. Zpracování dokumentace expozice - 100 tis. Kč"/>
    <n v="2015"/>
    <s v="Rozpočet OK"/>
    <n v="3000"/>
    <n v="3000"/>
    <s v="Počet podpořených činností"/>
    <n v="1"/>
    <m/>
    <m/>
    <m/>
    <m/>
    <x v="0"/>
    <x v="1"/>
    <s v="N"/>
    <x v="2"/>
  </r>
  <r>
    <n v="549"/>
    <s v="A.5 Péče o kulturní dědictví"/>
    <s v="Muzeum Komenského v Přerově - Zastřešení paláce na hradě Helfštýn"/>
    <s v="OVZI/OKPP"/>
    <s v="IP. Zastřešení hradního paláce za účelem zajištění lepší ochrany obvodového zdiva paláce  proti povětrnostním vlivům a stálého zachování vzácné architektury stavby. "/>
    <s v="2014-2016"/>
    <s v="Rozpočet OK"/>
    <n v="600"/>
    <n v="600"/>
    <s v="Počet podpořených činností"/>
    <n v="1"/>
    <m/>
    <m/>
    <m/>
    <m/>
    <x v="0"/>
    <x v="0"/>
    <s v="N"/>
    <x v="2"/>
  </r>
  <r>
    <n v="550"/>
    <s v="A.5 Péče o kulturní dědictví"/>
    <s v="Vlastivědné muzeum v Olomouci - Zámek Čechy pod Kosířem - vybavení expozic"/>
    <s v="OPŘPO/OKPP"/>
    <s v="IP. Vlastivědné muzeum v Olomouci - Zámek Čechy pod Kosířem - vybavení expozic"/>
    <s v="2014-2015"/>
    <s v="Rozpočet OK"/>
    <n v="4540"/>
    <n v="4540"/>
    <s v="Počet podpořených činností"/>
    <n v="1"/>
    <m/>
    <m/>
    <m/>
    <m/>
    <x v="0"/>
    <x v="0"/>
    <s v="N"/>
    <x v="2"/>
  </r>
  <r>
    <m/>
    <s v="E.3 Dosažení energetických úspor"/>
    <s v="Realizace energeticky úsporných opatření - Domov důchodců Prostějov"/>
    <s v="OVZI/OŠMT"/>
    <s v="IP. Zateplování objektů, výměna oken a dalších energeticky úsporných opatření."/>
    <n v="2015"/>
    <s v="OPŽP, Rozpočet OK"/>
    <n v="14778"/>
    <n v="29710"/>
    <s v="Počet podpořených činností"/>
    <n v="1"/>
    <s v="Úspora energie v GJ/rok"/>
    <n v="1447"/>
    <m/>
    <m/>
    <x v="0"/>
    <x v="0"/>
    <s v="A"/>
    <x v="11"/>
  </r>
  <r>
    <n v="616"/>
    <s v="E.3 Dosažení energetických úspor"/>
    <s v="Realizace energeticky úsporných opatření - SŠ sociální péče a služeb Zábřeh"/>
    <s v="OVZI/OSV"/>
    <s v="IP. Zateplování objektů, výměna oken a dalších energeticky úsporných opatření."/>
    <n v="2015"/>
    <s v="OPŽP, Rozpočet OK"/>
    <n v="12012"/>
    <n v="23535"/>
    <s v="Počet podpořených činností"/>
    <n v="1"/>
    <s v="Úspora energie v GJ/rok"/>
    <n v="1518"/>
    <m/>
    <m/>
    <x v="0"/>
    <x v="0"/>
    <s v="A"/>
    <x v="11"/>
  </r>
  <r>
    <n v="617"/>
    <s v="E.3 Dosažení energetických úspor"/>
    <s v="Realizace energeticky úsporných opatření - ZŠ a MŠ Hranice"/>
    <s v="OVZI/OŠMT"/>
    <s v="IP. Zateplování objektů, výměna oken a dalších energeticky úsporných opatření."/>
    <n v="2015"/>
    <s v="OPŽP, Rozpočet OK"/>
    <n v="13132"/>
    <n v="29127"/>
    <s v="Počet podpořených činností"/>
    <n v="1"/>
    <s v="Úspora energie v GJ/rok"/>
    <n v="1222.7"/>
    <m/>
    <m/>
    <x v="0"/>
    <x v="0"/>
    <s v="A"/>
    <x v="11"/>
  </r>
  <r>
    <n v="618"/>
    <s v="E.3 Dosažení energetických úspor"/>
    <s v="Realizace energeticky úsporných opatření - SOŠ obchodu a služeb Olomouc"/>
    <s v="OVZI/OŠMT"/>
    <s v="IP. Zateplování objektů, výměna oken a dalších energeticky úsporných opatření."/>
    <n v="2015"/>
    <s v="OPŽP, Rozpočet OK"/>
    <n v="18624"/>
    <n v="28939"/>
    <s v="Počet podpořených činností"/>
    <n v="1"/>
    <s v="Úspora energie v GJ/rok"/>
    <n v="1304.72"/>
    <m/>
    <m/>
    <x v="0"/>
    <x v="0"/>
    <s v="A"/>
    <x v="11"/>
  </r>
  <r>
    <n v="619"/>
    <s v="E.3 Dosažení energetických úspor"/>
    <s v="Realizace energeticky úsporných opatření - SŠ technická a obchodní Olomouc"/>
    <s v="OVZI/OŠMT"/>
    <s v="IP. Zateplování objektů, výměna oken a dalších energeticky úsporných opatření."/>
    <n v="2015"/>
    <s v="OPŽP, Rozpočet OK"/>
    <n v="6882"/>
    <n v="10943"/>
    <s v="Počet podpořených činností"/>
    <n v="1"/>
    <s v="Úspora energie v GJ/rok"/>
    <n v="265.39"/>
    <m/>
    <m/>
    <x v="0"/>
    <x v="0"/>
    <s v="A"/>
    <x v="11"/>
  </r>
  <r>
    <n v="620"/>
    <s v="E.3 Dosažení energetických úspor"/>
    <s v="Realizace energeticky úsporných opatření - SOŠ a SOU Šumperk, Gen. Krátkého 30"/>
    <s v="OVZI/OŠMT"/>
    <s v="IP. Zateplování objektů, výměna oken a dalších energeticky úsporných opatření."/>
    <n v="2015"/>
    <s v="OPŽP, Rozpočet OK"/>
    <n v="7490"/>
    <n v="28982"/>
    <s v="Počet podpořených činností"/>
    <n v="1"/>
    <s v="Úspora energie v GJ/rok"/>
    <n v="1425.04"/>
    <m/>
    <m/>
    <x v="0"/>
    <x v="0"/>
    <s v="A"/>
    <x v="11"/>
  </r>
  <r>
    <n v="621"/>
    <s v="E.3 Dosažení energetických úspor"/>
    <s v="Realizace energeticky úsporných opatření - Slovanské gymnázium Olomouc - Pasteurova"/>
    <s v="OVZI/OŠMT"/>
    <s v="IP. Zateplování objektů, výměna oken a dalších energeticky úsporných opatření."/>
    <n v="2015"/>
    <s v="OPŽP, Rozpočet OK"/>
    <n v="5909"/>
    <n v="17198"/>
    <s v="Počet podpořených činností"/>
    <n v="1"/>
    <s v="Úspora energie v GJ/rok"/>
    <n v="807.4"/>
    <m/>
    <m/>
    <x v="0"/>
    <x v="0"/>
    <s v="A"/>
    <x v="11"/>
  </r>
  <r>
    <n v="622"/>
    <s v="E.3 Dosažení energetických úspor"/>
    <s v="Realizace energeticky úsporných opatření - SŠ Logistiky a chemie Olomouc"/>
    <s v="OVZI/OŠMT"/>
    <s v="IP. Zateplování objektů, výměna oken a dalších energeticky úsporných opatření."/>
    <n v="2015"/>
    <s v="OPŽP, Rozpočet OK"/>
    <n v="2736"/>
    <n v="8235"/>
    <s v="Počet podpořených činností"/>
    <n v="1"/>
    <s v="Úspora energie v GJ/rok"/>
    <n v="829.63"/>
    <m/>
    <m/>
    <x v="0"/>
    <x v="0"/>
    <s v="A"/>
    <x v="11"/>
  </r>
  <r>
    <n v="623"/>
    <s v="E.3 Dosažení energetických úspor"/>
    <s v="Realizace energeticky úsporných opatření - SOŠ gastronomie a potravinářství Jeseník - tělocvična"/>
    <s v="OVZI/OŠMT"/>
    <s v="IP. Zateplování objektů, výměna oken a dalších energeticky úsporných opatření."/>
    <n v="2015"/>
    <s v="OPŽP, Rozpočet OK"/>
    <n v="3924"/>
    <n v="9115"/>
    <s v="Počet podpořených činností"/>
    <n v="1"/>
    <s v="Úspora energie v GJ/rok"/>
    <n v="405.44"/>
    <m/>
    <m/>
    <x v="0"/>
    <x v="0"/>
    <s v="A"/>
    <x v="11"/>
  </r>
  <r>
    <n v="624"/>
    <s v="E.3 Dosažení energetických úspor"/>
    <s v="Realizace energeticky úsporných opatření - SOŠ a SOU strojírenské a stavební Jeseník - dílny"/>
    <s v="OVZI/OŠMT"/>
    <s v="IP. Zateplování objektů, výměna oken a dalších energeticky úsporných opatření."/>
    <n v="2015"/>
    <s v="OPŽP, Rozpočet OK"/>
    <n v="6682"/>
    <n v="26194"/>
    <s v="Počet podpořených činností"/>
    <n v="1"/>
    <s v="Úspora energie v GJ/rok"/>
    <n v="1548.93"/>
    <m/>
    <m/>
    <x v="0"/>
    <x v="0"/>
    <s v="A"/>
    <x v="11"/>
  </r>
  <r>
    <n v="614"/>
    <s v="E.3 Dosažení energetických úspor"/>
    <s v="Realizace energeticky úsporných opatření - Sociální služby pro seniory Olomouc II"/>
    <s v="OVZI/OSV"/>
    <s v="IP. Zateplování objektů, výměna oken a dalších energeticky úsporných opatření."/>
    <n v="2015"/>
    <s v="OPŽP, Rozpočet OK"/>
    <n v="3871"/>
    <n v="10583"/>
    <s v="Počet podpořených činností"/>
    <n v="1"/>
    <s v="Úspora energie v GJ/rok"/>
    <n v="423.7"/>
    <m/>
    <m/>
    <x v="0"/>
    <x v="0"/>
    <s v="A"/>
    <x v="11"/>
  </r>
  <r>
    <n v="61"/>
    <s v="B.2 Zkvalitňování a rozvoj sítě sociálních služeb"/>
    <s v="CSS Prostějov, rekonstrukce budovy 6F - zřízení odlehčovací služby a denního stacionáře"/>
    <s v="OVZI/OSV"/>
    <s v="IP. Jedná se o kompletní rekonstrukci budovy 6F v areálu CSS Prostějov a vytvoření zázemí pro poskytování sociální služby, chráněné bydlení, odlehčovací služba a denní stacionář."/>
    <s v="2014-2015"/>
    <s v="ROP SM, Rozpočet OK"/>
    <n v="3292"/>
    <n v="13169"/>
    <s v="Počet podpořených činností"/>
    <n v="1"/>
    <s v="Počet uživatelů mající prospěch z podpořených sociálních zařízení"/>
    <n v="45"/>
    <s v="Počet nově vytvořených pracovních míst"/>
    <n v="7"/>
    <x v="0"/>
    <x v="0"/>
    <s v="A"/>
    <x v="1"/>
  </r>
  <r>
    <n v="63"/>
    <s v="B.2 Zkvalitňování a rozvoj sítě sociálních služeb"/>
    <s v="Rekonstrukce pavilonu CSS Prostějov - zřízení residenčního zařízení pro chronicky nemocné Alzheimerovou chorobou"/>
    <s v="OVZI/OSV"/>
    <s v="IP. Cílem projektu je kompletní rekonstrukce a přístavba  budovy 12H v areálu CSS Prostějov. Díky této investiční akci dojde k vytvoření zázemí pro poskytování sociální služby pro osoby trpící Alzheimerovou chorobou."/>
    <s v="2014-2015"/>
    <s v="ROP SM, Rozpočet OK"/>
    <n v="4442"/>
    <n v="17768"/>
    <s v="Počet podpořených činností"/>
    <n v="1"/>
    <s v="Počet uživatelů mající prospěch zpodpořených sociálních zařízení"/>
    <n v="29"/>
    <s v="Počet nově vytvořených pracovních míst"/>
    <n v="23"/>
    <x v="0"/>
    <x v="0"/>
    <s v="A"/>
    <x v="1"/>
  </r>
  <r>
    <n v="609"/>
    <s v="A.5 Péče o kulturní dědictví"/>
    <s v="Čechy pod Kosířem - Rekonstrukce a využití objektů a revitalizace parku, 3. etapa"/>
    <s v="OVZI/OKPP"/>
    <s v="IP. 2. etapa rekonstrukce zámku Čechy pod Kosířem - restaurování dřevěných prvků, dveří, podlah a výměnu oken v jižním křídle, zbudování podlahy, rekonstrukci přízemí jižního křídla budovy (topení, elektřina, sanace vlhkosti, podlahy včetně odvětrání), vybudování archeologického centra a výstavních prostor, dokončení opravy sociálního zařízení a zresturování výstavního mobiliáře, který byl původně na zámku v Čechách p.K., a který bude na zámku instalován v rámci vybudování nové zámecké expozice."/>
    <s v="2014-2015"/>
    <s v="ROP SM, Rozpočet OK"/>
    <n v="8381"/>
    <n v="27937"/>
    <s v="Počet podpořených činností"/>
    <n v="1"/>
    <s v="Vnitřní plocha nových a zrekonstruovaných zařízení využitých"/>
    <n v="887.2"/>
    <m/>
    <m/>
    <x v="0"/>
    <x v="0"/>
    <s v="A"/>
    <x v="2"/>
  </r>
  <r>
    <n v="475"/>
    <s v="A.1 Opt. systému škol a zvyšování kvality vzdělávání"/>
    <s v="SŠ polytechnická Olomouc - nástavba dílen"/>
    <s v="OVZI/OŠMT"/>
    <s v="IP. Nástavba 2.NP dílen praktického výcviku v jedné velkoprostorové učebně, dvou učebnách středních a dvou učebnách menších. Mimo učební plochy bylo také vytvořeno odpovídající šatnové a hygienické zázemí. Pro komunikaci osob i přepravu materiálů byl do dispozice 1.NP_x000a_vestavěn výtah, vybavený také pro přepravu osob se sníženou možností pohybu a_x000a_orientace."/>
    <s v="2014-2015"/>
    <s v="ROP SM, Rozpočet OK"/>
    <n v="8779"/>
    <n v="28283"/>
    <s v="Počet podpořených činností"/>
    <n v="1"/>
    <s v="Počet uživatelů majících prospěch z podpořených vzdělávacích zařízení"/>
    <n v="388"/>
    <m/>
    <m/>
    <x v="0"/>
    <x v="0"/>
    <s v="A"/>
    <x v="0"/>
  </r>
  <r>
    <n v="476"/>
    <s v="A.1 Opt. systému škol a zvyšování kvality vzdělávání"/>
    <s v="SŠTZ Mohelnice - přístavba dílen"/>
    <s v="OVZI/OŠMT"/>
    <s v="IP. Přístavba objektu. Stavba bude členěna na dva objekty, přičemž v objektu A bude probíhat praktická výuka na strojích, v objektu B bude v přízemí umístěna výdejna stravy včetně zázemí a v 2.NP dvě učebny a šatna. Součástí budovy B bude v úrovni 2.NP koridor spojující dnes stavebně oddělené budovy školy."/>
    <s v="2014-2015"/>
    <s v="ROP SM, Rozpočet OK"/>
    <n v="13717"/>
    <n v="24104"/>
    <s v="Počet podpořených činností"/>
    <n v="1"/>
    <s v="Počet uživatelů majících prospěch z podpořených vzdělávacích zařízení"/>
    <n v="191"/>
    <m/>
    <m/>
    <x v="0"/>
    <x v="0"/>
    <s v="A"/>
    <x v="0"/>
  </r>
  <r>
    <n v="59"/>
    <s v="B.2 Zkvalitňování a rozvoj sítě sociálních služeb"/>
    <s v="Domov seniorů POHODA Chválkovice - Modernizace hlavní budovy - část A"/>
    <s v="OVZI/OSV"/>
    <s v="IP. V rámci projektu dojde k přestavbě prostor dnes využívaných pro sociální službu chráněné bydlení na novou sociální službu domov pro seniory, včetně rekonstrukce sociálního zařízení."/>
    <s v="2012-2014"/>
    <s v="ROP SM, Rozpočet OK"/>
    <n v="2532"/>
    <n v="10128"/>
    <s v="Počet podpořených činností"/>
    <n v="1"/>
    <s v="Počet uživatelů mající prospěch zpodpořených sociálních zařízení"/>
    <n v="40"/>
    <s v="Počet nově vytvořených pracovních míst"/>
    <n v="3"/>
    <x v="0"/>
    <x v="0"/>
    <s v="A"/>
    <x v="1"/>
  </r>
  <r>
    <n v="226"/>
    <s v="B.2 Zkvalitňování a rozvoj sítě sociálních služeb"/>
    <s v="Domov seniorů POHODA Chválkovice - Modernizace hlavní budovy - část B a C"/>
    <s v="OVZI/OSV"/>
    <s v="IP. V rámci projektu dojde k přestavbě prostor dnes využívaných pro sociální službu chráněné bydlení na novou sociální službu domov pro seniory, včetně rekonstrukce sociálního zařízení."/>
    <s v="2014-2015"/>
    <s v="ROP SM, Rozpočet OK"/>
    <n v="7522"/>
    <n v="32702"/>
    <s v="Počet podpořených činností"/>
    <n v="1"/>
    <s v="Počet uživatelů mající prospěch zpodpořených sociálních zařízení"/>
    <n v="78"/>
    <m/>
    <m/>
    <x v="0"/>
    <x v="0"/>
    <s v="A"/>
    <x v="1"/>
  </r>
  <r>
    <n v="227"/>
    <s v="B.2 Zkvalitňování a rozvoj sítě sociálních služeb"/>
    <s v="Domov seniorů POHODA Chválkovice - Rekonstrukce budovy A "/>
    <s v="OVZI/OSV"/>
    <s v="IP. V rámci projektu dojde k přestavbě prostor dnes využívaných pro sociální službu chráněné bydlení na novou sociální službu domov pro seniory, včetně rekonstrukce sociálního zařízení."/>
    <s v="2014-2015"/>
    <s v="ROP SM, Rozpočet OK"/>
    <n v="3855"/>
    <n v="15418"/>
    <s v="Počet podpořených činností"/>
    <n v="1"/>
    <s v="Počet uživatelů mající prospěch zpodpořených sociálních zařízení"/>
    <n v="109"/>
    <m/>
    <m/>
    <x v="0"/>
    <x v="0"/>
    <s v="A"/>
    <x v="1"/>
  </r>
  <r>
    <n v="402"/>
    <s v="D.4 Zlepšování podmínek pro nemotorovou dopravu"/>
    <s v="Podpora výstavby cyklostezek"/>
    <s v="ODSH"/>
    <s v="IP. Příspěvek obcím a svazkům obcí na území Olomouckého kraje na podporu výstavby a oprav cyklostezek."/>
    <s v="2015+"/>
    <s v="Rozpočet OK,_x000a_rozpočet žadatelů"/>
    <n v="3879"/>
    <n v="11448"/>
    <s v="Počet podpořených činností"/>
    <n v="4"/>
    <m/>
    <m/>
    <m/>
    <m/>
    <x v="1"/>
    <x v="0"/>
    <s v="N"/>
    <x v="3"/>
  </r>
  <r>
    <n v="403"/>
    <s v="D.1 Dobudování a modernizace silniční infrastruktury"/>
    <s v="Příspěvek na bezpečnostní prvky na silnicích"/>
    <s v="ODSH"/>
    <s v="IP. Příspěvek obcím a svazkům obcí na realizaci opatření pro zvýšení bezpečnosti dopravy v Olomouckém kraji na silnicích I., II. a III. třídy (výstavba zpomalovacích ostrůvků na vjezdech do obcí, středních dělících ostrůvků,  malých okružních křižovatek a pod.)"/>
    <s v="2015+"/>
    <s v="Rozpočet OK,_x000a_rozpočet žadatelů"/>
    <n v="4020"/>
    <n v="8443"/>
    <s v="Počet podpořených činností"/>
    <n v="11"/>
    <m/>
    <m/>
    <m/>
    <m/>
    <x v="1"/>
    <x v="0"/>
    <s v="N"/>
    <x v="3"/>
  </r>
  <r>
    <n v="572"/>
    <s v="D.1 Dobudování a modernizace silniční infrastruktury"/>
    <s v="Příspěvek na vybudování a rekonstrukci přechodů pro chodce"/>
    <s v="ODSH"/>
    <s v="IP. Příspěvek obcím a svazkům obcí na vybudování a rekonstrukci přechodů pro chodce na silnicích I., II. a III. třídy v Olomouckém kraji."/>
    <s v="2015+"/>
    <s v="Rozpočet OK,_x000a_rozpočet žadatelů"/>
    <n v="3412"/>
    <n v="8999"/>
    <s v="Počet podpořených činností"/>
    <n v="16"/>
    <m/>
    <m/>
    <m/>
    <m/>
    <x v="1"/>
    <x v="0"/>
    <s v="N"/>
    <x v="3"/>
  </r>
  <r>
    <n v="405"/>
    <s v="D.4 Zlepšování podmínek pro nemotorovou dopravu"/>
    <s v="Příspěvek Centru  služeb pro silniční dopravu"/>
    <s v="ODSH"/>
    <s v="NIP. Příspěvek krajskému koordinátorovi BESIP  na organizaci výchovných akcí pro děti a dospělé, přípravu instruktorů dopravní výchovy, přispívá na údržbu a  opravy  dětských dopravních hřišť."/>
    <s v="2015+"/>
    <s v="Rozpočet OK,_x000a_rozpočet žadatelů"/>
    <n v="800"/>
    <n v="800"/>
    <s v="Počet podpořených činností"/>
    <n v="1"/>
    <m/>
    <m/>
    <m/>
    <m/>
    <x v="1"/>
    <x v="1"/>
    <s v="N"/>
    <x v="3"/>
  </r>
  <r>
    <n v="519"/>
    <s v="F.2 Plánování a řízení rozvoje"/>
    <s v="Koncepce optimalizace a rozvoje silničnícsítě II. a III. tříd"/>
    <s v="ODSH"/>
    <s v="NIP. Dílčí aktualizace dokumentu a pořízení software pro evidenci a plánování investičních akcí na silniční infrastruktuře."/>
    <n v="2015"/>
    <s v="Rozpočet OK"/>
    <n v="240"/>
    <n v="240"/>
    <s v="Počet podpořených činností"/>
    <n v="1"/>
    <m/>
    <m/>
    <m/>
    <m/>
    <x v="0"/>
    <x v="1"/>
    <s v="N"/>
    <x v="3"/>
  </r>
  <r>
    <n v="565"/>
    <s v="D.1 Dobudování a modernizace silniční infrastruktury"/>
    <s v="Příspěvek městu Mohelnice - vybudování kruhového objezdu na silnici III/03538"/>
    <s v="ODSH"/>
    <s v="IP. Příspěvek městu Mohelnice - vybudování kruhového objezdu na silnici III/03538"/>
    <n v="2015"/>
    <s v="Rozpočet OK,_x000a_rozpočet žadatelů"/>
    <n v="2000"/>
    <n v="2000"/>
    <s v="Počet podpořených činností"/>
    <n v="1"/>
    <m/>
    <m/>
    <m/>
    <m/>
    <x v="1"/>
    <x v="0"/>
    <s v="N"/>
    <x v="3"/>
  </r>
  <r>
    <n v="566"/>
    <s v="D.1 Dobudování a modernizace silniční infrastruktury"/>
    <s v="Příspěvek obci Loučná nad Desnou - Lávka nad silnicí I/44 na Červenohorském sedle"/>
    <s v="ODSH"/>
    <s v="IP. Příspěvek obci Loučná nad Desnou - Lávka nad silnicí I/44 na Červenohorském sedle"/>
    <n v="2015"/>
    <s v="Rozpočet OK,_x000a_rozpočet žadatelů"/>
    <n v="8000"/>
    <n v="8000"/>
    <s v="Počet podpořených činností"/>
    <n v="1"/>
    <m/>
    <m/>
    <m/>
    <m/>
    <x v="1"/>
    <x v="0"/>
    <s v="N"/>
    <x v="3"/>
  </r>
  <r>
    <m/>
    <s v="D.1 Dobudování a modernizace silniční infrastruktury"/>
    <s v="Dotace obci Čechy pod Kosířem - záchytné parkoviště v obci Čechy pod Kosířem"/>
    <s v="ODSH"/>
    <s v="IP. Dotace obci Čechy pod Kosířem na vybudování záchytného parkoviště."/>
    <s v="2015-2016"/>
    <s v="Rozpočet OK,_x000a_rozpočet žadatelů"/>
    <n v="1000"/>
    <n v="1000"/>
    <s v="Počet podpořených činností"/>
    <n v="1"/>
    <m/>
    <m/>
    <m/>
    <m/>
    <x v="1"/>
    <x v="0"/>
    <s v="N"/>
    <x v="3"/>
  </r>
  <r>
    <m/>
    <s v="D.1 Dobudování a modernizace silniční infrastruktury"/>
    <s v="Dotace městu Hanušovice - oprava krajských komunikací"/>
    <s v="ODSH"/>
    <s v="IP. Dotace městu Hanušovice - oprava krajských komunikací po výstavbě kanalizace."/>
    <n v="2015"/>
    <s v="Rozpočet OK,_x000a_rozpočet žadatelů"/>
    <n v="1900"/>
    <n v="1900"/>
    <s v="Počet podpořených činností"/>
    <n v="1"/>
    <m/>
    <m/>
    <m/>
    <m/>
    <x v="1"/>
    <x v="0"/>
    <s v="N"/>
    <x v="3"/>
  </r>
  <r>
    <m/>
    <s v="D.1 Dobudování a modernizace silniční infrastruktury"/>
    <s v="Dotace městu Mohelnice - oprava krajských komunikací"/>
    <s v="ODSH"/>
    <s v="IP. Dotace městu Mohelnice - oprava krajských komunikací po výstavbě kanalizace."/>
    <n v="2015"/>
    <s v="Rozpočet OK,_x000a_rozpočet žadatelů"/>
    <n v="1800"/>
    <n v="1800"/>
    <s v="Počet podpořených činností"/>
    <n v="1"/>
    <m/>
    <m/>
    <m/>
    <m/>
    <x v="1"/>
    <x v="0"/>
    <s v="N"/>
    <x v="3"/>
  </r>
  <r>
    <m/>
    <s v="D.1 Dobudování a modernizace silniční infrastruktury"/>
    <s v="Dotace městu Zábřeh - oprava krajských komunikací"/>
    <s v="ODSH"/>
    <s v="IP. Dotace městu Mohelnice - oprava krajských komunikací po výstavbě kanalizace."/>
    <s v="2015-2016"/>
    <s v="Rozpočet OK,_x000a_rozpočet žadatelů"/>
    <n v="10000"/>
    <n v="10000"/>
    <s v="Počet podpořených činností"/>
    <n v="1"/>
    <m/>
    <m/>
    <m/>
    <m/>
    <x v="1"/>
    <x v="0"/>
    <s v="N"/>
    <x v="3"/>
  </r>
  <r>
    <n v="495"/>
    <s v="D.1 Dobudování a modernizace silniční infrastruktury"/>
    <s v="II/446 Uničov - Libina, dva vybrané úseky"/>
    <s v="SSOK/ODSH"/>
    <s v="IP. Rekonstrukce komunikace"/>
    <n v="2015"/>
    <s v="ROP SM, Rozpočet OK"/>
    <n v="5342"/>
    <n v="34363"/>
    <s v="Délka nových a zrekonstruovaných silnic II. a III. třídy"/>
    <n v="4.99"/>
    <s v="Počet zrekonstruovaných mostů"/>
    <n v="0"/>
    <m/>
    <m/>
    <x v="0"/>
    <x v="0"/>
    <s v="A"/>
    <x v="3"/>
  </r>
  <r>
    <n v="496"/>
    <s v="D.1 Dobudování a modernizace silniční infrastruktury"/>
    <s v="II/448 hranice okresu PV - Ludéřov, Ústín - Olomouc"/>
    <s v="SSOK/ODSH"/>
    <s v="IP. Rekonstrukce komunikace"/>
    <n v="2015"/>
    <s v="ROP SM, Rozpočet OK"/>
    <n v="4322"/>
    <n v="26521"/>
    <s v="Délka nových a zrekonstruovaných silnic II. a III. třídy"/>
    <n v="4.33"/>
    <s v="Počet zrekonstruovaných mostů"/>
    <n v="0"/>
    <m/>
    <m/>
    <x v="0"/>
    <x v="0"/>
    <s v="A"/>
    <x v="3"/>
  </r>
  <r>
    <n v="497"/>
    <s v="D.1 Dobudování a modernizace silniční infrastruktury"/>
    <s v="III/4492Dlouhá Loučka - nový most a nový úsek silnice"/>
    <s v="SSOK/ODSH"/>
    <s v="IP. Nový úsek silnice, včetně joednoho nového mostu"/>
    <n v="2015"/>
    <s v="ROP SM, Rozpočet OK"/>
    <n v="10603"/>
    <n v="26241"/>
    <s v="Délka nových a zrekonstruovaných silnic II. a III. třídy"/>
    <n v="0.25"/>
    <s v="Počet zrekonstruovaných mostů"/>
    <n v="1"/>
    <m/>
    <m/>
    <x v="0"/>
    <x v="0"/>
    <s v="A"/>
    <x v="3"/>
  </r>
  <r>
    <n v="498"/>
    <s v="D.1 Dobudování a modernizace silniční infrastruktury"/>
    <s v="Most ev. č. 44932-2A, Držovice"/>
    <s v="SSOK/ODSH"/>
    <s v="IP. Rekonstrukce mostu"/>
    <n v="2015"/>
    <s v="ROP SM, Rozpočet OK"/>
    <n v="4720"/>
    <n v="20477"/>
    <s v="Počet zrekonstruovaných mostů"/>
    <n v="1"/>
    <m/>
    <m/>
    <m/>
    <m/>
    <x v="0"/>
    <x v="0"/>
    <s v="A"/>
    <x v="3"/>
  </r>
  <r>
    <n v="499"/>
    <s v="D.1 Dobudování a modernizace silniční infrastruktury"/>
    <s v="Most ev. č. 4348-7, Říkovice"/>
    <s v="SSOK/ODSH"/>
    <s v="IP. Rekonstrukce mostu"/>
    <n v="2015"/>
    <s v="ROP SM, Rozpočet OK"/>
    <n v="1995"/>
    <n v="9648"/>
    <s v="Počet zrekonstruovaných mostů"/>
    <n v="1"/>
    <m/>
    <m/>
    <m/>
    <m/>
    <x v="0"/>
    <x v="0"/>
    <s v="A"/>
    <x v="3"/>
  </r>
  <r>
    <n v="500"/>
    <s v="D.1 Dobudování a modernizace silniční infrastruktury"/>
    <s v="Most ev. č. 446-007B, Strukov"/>
    <s v="SSOK/ODSH"/>
    <s v="IP. Rekonstrukce mostu"/>
    <n v="2015"/>
    <s v="ROP SM, Rozpočet OK"/>
    <n v="1973"/>
    <n v="7307"/>
    <s v="Počet zrekonstruovaných mostů"/>
    <n v="1"/>
    <m/>
    <m/>
    <m/>
    <m/>
    <x v="0"/>
    <x v="0"/>
    <s v="A"/>
    <x v="3"/>
  </r>
  <r>
    <n v="577"/>
    <s v="D.1 Dobudování a modernizace silniční infrastruktury"/>
    <s v="Silnice II/373 Chudobín - směr Slavětín"/>
    <s v="SSOK/ODSH"/>
    <s v="IP. Rekonstrukce komunikace"/>
    <n v="2015"/>
    <s v="ROP SM, Rozpočet OK"/>
    <n v="3112"/>
    <n v="31401"/>
    <s v="Délka nových a zrekonstruovaných silnic II. a III. třídy"/>
    <n v="4.21"/>
    <s v="Počet zrekonstruovaných mostů"/>
    <n v="0"/>
    <m/>
    <m/>
    <x v="0"/>
    <x v="0"/>
    <s v="A"/>
    <x v="3"/>
  </r>
  <r>
    <n v="578"/>
    <s v="D.1 Dobudování a modernizace silniční infrastruktury"/>
    <s v="II/150 Dřevohostice"/>
    <s v="SSOK/ODSH"/>
    <s v="IP. Rekonstrukce komunikace"/>
    <n v="2015"/>
    <s v="ROP SM, Rozpočet OK"/>
    <n v="484"/>
    <n v="8835"/>
    <s v="Délka nových a zrekonstruovaných silnic II. a III. třídy"/>
    <n v="0.4"/>
    <s v="Počet zrekonstruovaných mostů"/>
    <n v="0"/>
    <m/>
    <m/>
    <x v="0"/>
    <x v="0"/>
    <s v="A"/>
    <x v="3"/>
  </r>
  <r>
    <n v="579"/>
    <s v="D.1 Dobudování a modernizace silniční infrastruktury"/>
    <s v="Silnice II/644 hr. okresu - Mohelnice"/>
    <s v="SSOK/ODSH"/>
    <s v="IP. Rekonstrukce komunikace"/>
    <n v="2015"/>
    <s v="ROP SM, Rozpočet OK"/>
    <n v="2456"/>
    <n v="34157"/>
    <s v="Délka nových a zrekonstruovaných silnic II. a III. třídy"/>
    <n v="9.36"/>
    <s v="Počet zrekonstruovaných mostů"/>
    <n v="0"/>
    <m/>
    <m/>
    <x v="0"/>
    <x v="0"/>
    <s v="A"/>
    <x v="3"/>
  </r>
  <r>
    <n v="580"/>
    <s v="D.1 Dobudování a modernizace silniční infrastruktury"/>
    <s v="II/150 Rokytnice - Předmostí"/>
    <s v="SSOK/ODSH"/>
    <s v="IP. Rekonstrukce komunikace"/>
    <n v="2015"/>
    <s v="ROP SM, Rozpočet OK"/>
    <n v="1037"/>
    <n v="19770"/>
    <s v="Délka nových a zrekonstruovaných silnic II. a III. třídy"/>
    <n v="2.2000000000000002"/>
    <s v="Počet zrekonstruovaných mostů"/>
    <n v="0"/>
    <m/>
    <m/>
    <x v="0"/>
    <x v="0"/>
    <s v="A"/>
    <x v="3"/>
  </r>
  <r>
    <n v="731"/>
    <s v="D.1 Dobudování a modernizace silniční infrastruktury"/>
    <s v="II/370 Dolní Libina - Mirotínek"/>
    <s v="SSOK/ODSH"/>
    <s v="IP. Oprava komunikace"/>
    <n v="2015"/>
    <s v="SFDI, Rozpočet OK"/>
    <n v="2433"/>
    <n v="16219"/>
    <s v="Délka nových a zrekonstruovaných silnic II. a III. třídy"/>
    <n v="2.99"/>
    <s v="Počet zrekonstruovaných mostů"/>
    <n v="0"/>
    <m/>
    <m/>
    <x v="0"/>
    <x v="0"/>
    <s v="A"/>
    <x v="3"/>
  </r>
  <r>
    <n v="733"/>
    <s v="D.1 Dobudování a modernizace silniční infrastruktury"/>
    <s v="II/635 MÚK Unčovice - Olomouc"/>
    <s v="SSOK/ODSH"/>
    <s v="IP. Oprava komunikace"/>
    <n v="2015"/>
    <s v="SFDI, Rozpočet OK"/>
    <n v="4630"/>
    <n v="30869"/>
    <s v="Délka nových a zrekonstruovaných silnic II. a III. třídy"/>
    <n v="4.04"/>
    <s v="Počet zrekonstruovaných mostů"/>
    <n v="0"/>
    <m/>
    <m/>
    <x v="0"/>
    <x v="0"/>
    <s v="A"/>
    <x v="3"/>
  </r>
  <r>
    <n v="734"/>
    <s v="D.1 Dobudování a modernizace silniční infrastruktury"/>
    <s v="III/4465 Horka n. Moravou - Křelov"/>
    <s v="SSOK/ODSH"/>
    <s v="IP. Oprava komunikace"/>
    <n v="2015"/>
    <s v="SFDI, Rozpočet OK"/>
    <n v="2867"/>
    <n v="19114"/>
    <s v="Délka nových a zrekonstruovaných silnic II. a III. třídy"/>
    <n v="1.64"/>
    <s v="Počet zrekonstruovaných mostů"/>
    <n v="0"/>
    <m/>
    <m/>
    <x v="0"/>
    <x v="0"/>
    <s v="A"/>
    <x v="3"/>
  </r>
  <r>
    <n v="736"/>
    <s v="D.1 Dobudování a modernizace silniční infrastruktury"/>
    <s v="III/5704 Olšany u Prostějova - Bystročice"/>
    <s v="SSOK/ODSH"/>
    <s v="IP. Oprava komunikace"/>
    <n v="2015"/>
    <s v="SFDI, Rozpočet OK"/>
    <n v="1908"/>
    <n v="12718"/>
    <s v="Délka nových a zrekonstruovaných silnic II. a III. třídy"/>
    <n v="0.8"/>
    <s v="Počet zrekonstruovaných mostů"/>
    <n v="0"/>
    <m/>
    <m/>
    <x v="0"/>
    <x v="0"/>
    <s v="A"/>
    <x v="3"/>
  </r>
  <r>
    <n v="737"/>
    <s v="D.1 Dobudování a modernizace silniční infrastruktury"/>
    <s v="III/44317 Hlubočky - domov důchodců"/>
    <s v="SSOK/ODSH"/>
    <s v="IP. Oprava komunikace"/>
    <n v="2015"/>
    <s v="SFDI, Rozpočet OK"/>
    <n v="1495"/>
    <n v="9964"/>
    <s v="Délka nových a zrekonstruovaných silnic II. a III. třídy"/>
    <n v="1.39"/>
    <s v="Počet zrekonstruovaných mostů"/>
    <n v="0"/>
    <m/>
    <m/>
    <x v="0"/>
    <x v="0"/>
    <s v="A"/>
    <x v="3"/>
  </r>
  <r>
    <n v="738"/>
    <s v="D.1 Dobudování a modernizace silniční infrastruktury"/>
    <s v="Most ev. č. 570-001, Olomouc - Holice"/>
    <s v="SSOK/ODSH"/>
    <s v="IP. Oprava mostu"/>
    <n v="2015"/>
    <s v="SFDI, Rozpočet OK"/>
    <n v="381"/>
    <n v="7662"/>
    <s v="Počet zrekonstruovaných mostů"/>
    <n v="1"/>
    <m/>
    <m/>
    <m/>
    <m/>
    <x v="0"/>
    <x v="0"/>
    <s v="A"/>
    <x v="3"/>
  </r>
  <r>
    <n v="741"/>
    <s v="D.1 Dobudování a modernizace silniční infrastruktury"/>
    <s v="Most ev. č. 44311-3, Jívová"/>
    <s v="SSOK/ODSH"/>
    <s v="IP. Oprava mostu"/>
    <n v="2015"/>
    <s v="SFDI, Rozpočet OK"/>
    <n v="73"/>
    <n v="1467"/>
    <s v="Počet zrekonstruovaných mostů"/>
    <n v="1"/>
    <m/>
    <m/>
    <m/>
    <m/>
    <x v="0"/>
    <x v="0"/>
    <s v="A"/>
    <x v="3"/>
  </r>
  <r>
    <n v="730"/>
    <s v="D.1 Dobudování a modernizace silniční infrastruktury"/>
    <s v="III/0462 Brodek u Prostějova - průtah"/>
    <s v="SSOK/ODSH"/>
    <s v="IP. Oprava komunikace"/>
    <n v="2015"/>
    <s v="SFDI, Rozpočet OK"/>
    <n v="3352"/>
    <n v="22345"/>
    <s v="Délka nových a zrekonstruovaných silnic II. a III. třídy"/>
    <n v="1.0900000000000001"/>
    <s v="Počet zrekonstruovaných mostů"/>
    <n v="0"/>
    <m/>
    <m/>
    <x v="0"/>
    <x v="0"/>
    <s v="A"/>
    <x v="3"/>
  </r>
  <r>
    <n v="732"/>
    <s v="D.1 Dobudování a modernizace silniční infrastruktury"/>
    <s v="III/44928 Olšany u Prostějova - Studenec"/>
    <s v="SSOK/ODSH"/>
    <s v="IP. Oprava komunikace"/>
    <n v="2015"/>
    <s v="SFDI, Rozpočet OK"/>
    <n v="4600"/>
    <n v="30665"/>
    <s v="Délka nových a zrekonstruovaných silnic II. a III. třídy"/>
    <n v="3.84"/>
    <s v="Počet zrekonstruovaných mostů"/>
    <n v="0"/>
    <m/>
    <m/>
    <x v="0"/>
    <x v="0"/>
    <s v="A"/>
    <x v="3"/>
  </r>
  <r>
    <n v="742"/>
    <s v="D.1 Dobudování a modernizace silniční infrastruktury"/>
    <s v="Most ev. č. 37728-5, Otinoves"/>
    <s v="SSOK/ODSH"/>
    <s v="IP. Oprava mostu"/>
    <n v="2015"/>
    <s v="SFDI, Rozpočet OK"/>
    <n v="244"/>
    <n v="4886"/>
    <s v="Počet zrekonstruovaných mostů"/>
    <n v="1"/>
    <m/>
    <m/>
    <m/>
    <m/>
    <x v="0"/>
    <x v="0"/>
    <s v="A"/>
    <x v="3"/>
  </r>
  <r>
    <n v="740"/>
    <s v="D.1 Dobudování a modernizace silniční infrastruktury"/>
    <s v="Most ev. č. 377-017, Niva"/>
    <s v="SSOK/ODSH"/>
    <s v="IP. Oprava mostu"/>
    <n v="2015"/>
    <s v="SFDI, Rozpočet OK"/>
    <n v="362"/>
    <n v="7250"/>
    <s v="Počet zrekonstruovaných mostů"/>
    <n v="1"/>
    <m/>
    <m/>
    <m/>
    <m/>
    <x v="0"/>
    <x v="0"/>
    <s v="A"/>
    <x v="3"/>
  </r>
  <r>
    <n v="743"/>
    <s v="D.1 Dobudování a modernizace silniční infrastruktury"/>
    <s v="II/635 Mohelnice - Litovel (kř. Červená Lhota)"/>
    <s v="SSOK/ODSH"/>
    <s v="IP. Oprava komunikace"/>
    <n v="2015"/>
    <s v="SFDI, Rozpočet OK"/>
    <n v="3706"/>
    <n v="24705"/>
    <s v="Délka nových a zrekonstruovaných silnic II. a III. třídy"/>
    <n v="4.95"/>
    <s v="Počet zrekonstruovaných mostů"/>
    <n v="0"/>
    <m/>
    <m/>
    <x v="0"/>
    <x v="0"/>
    <s v="A"/>
    <x v="3"/>
  </r>
  <r>
    <m/>
    <s v="D.1 Dobudování a modernizace silniční infrastruktury"/>
    <s v="III/44647 Staré Město - Velké Vrbno"/>
    <s v="SSOK/ODSH"/>
    <s v="IP. Oprava komunikace"/>
    <n v="2015"/>
    <s v="SFDI, Rozpočet OK"/>
    <n v="17110"/>
    <n v="33286"/>
    <s v="Délka nových a zrekonstruovaných silnic II. a III. třídy"/>
    <n v="7.01"/>
    <s v="Počet zrekonstruovaných mostů"/>
    <n v="0"/>
    <m/>
    <m/>
    <x v="0"/>
    <x v="0"/>
    <s v="A"/>
    <x v="3"/>
  </r>
  <r>
    <n v="593"/>
    <s v="D.1 Dobudování a modernizace silniční infrastruktury"/>
    <s v="III/37349 Konice, ul. Na Chmelnici"/>
    <s v="SSOK/ODSH"/>
    <s v="IP. Oprava komunikace"/>
    <n v="2015"/>
    <s v="SFDI, Rozpočet OK"/>
    <n v="12356"/>
    <n v="12356"/>
    <s v="Délka nových a zrekonstruovaných silnic II. a III. třídy"/>
    <n v="0.61"/>
    <s v="Počet zrekonstruovaných mostů"/>
    <n v="0"/>
    <m/>
    <m/>
    <x v="0"/>
    <x v="0"/>
    <s v="A"/>
    <x v="3"/>
  </r>
  <r>
    <n v="735"/>
    <s v="D.1 Dobudování a modernizace silniční infrastruktury"/>
    <s v="III/45711 Ondřejovice - opěrné zdi, vozovka"/>
    <s v="SSOK/ODSH"/>
    <s v="IP. Oprava komunikace"/>
    <n v="2015"/>
    <s v="SFDI, Rozpočet OK"/>
    <n v="942"/>
    <n v="6280"/>
    <s v="Délka nových a zrekonstruovaných silnic II. a III. třídy"/>
    <n v="0.19"/>
    <s v="Počet zrekonstruovaných mostů"/>
    <n v="0"/>
    <m/>
    <m/>
    <x v="0"/>
    <x v="0"/>
    <s v="A"/>
    <x v="3"/>
  </r>
  <r>
    <n v="739"/>
    <s v="D.1 Dobudování a modernizace silniční infrastruktury"/>
    <s v="Most ev. č. 453-10, Dolní Údolí"/>
    <s v="SSOK/ODSH"/>
    <s v="IP. Oprava komunikace"/>
    <n v="2015"/>
    <s v="SFDI, Rozpočet OK"/>
    <n v="298"/>
    <n v="5964"/>
    <s v="Počet zrekonstruovaných mostů"/>
    <n v="1"/>
    <m/>
    <m/>
    <m/>
    <m/>
    <x v="0"/>
    <x v="0"/>
    <s v="A"/>
    <x v="3"/>
  </r>
  <r>
    <n v="581"/>
    <s v="D.1 Dobudování a modernizace silniční infrastruktury"/>
    <s v="III/44315 Pohořany"/>
    <s v="SSOK/ODSH"/>
    <s v="IP. Stavební úpravy silnice."/>
    <n v="2015"/>
    <s v="Rozpočet OK"/>
    <n v="5000"/>
    <n v="5000"/>
    <s v="Délka nových a zrekonstruovaných silnic II. a III. třídy"/>
    <n v="1.1000000000000001"/>
    <s v="Počet zrekonstruovaných mostů"/>
    <n v="0"/>
    <m/>
    <m/>
    <x v="0"/>
    <x v="0"/>
    <s v="N"/>
    <x v="3"/>
  </r>
  <r>
    <n v="582"/>
    <s v="D.1 Dobudování a modernizace silniční infrastruktury"/>
    <s v="III/44923 Luběnice - průtah"/>
    <s v="SSOK/ODSH"/>
    <s v="IP. Stavební úpravy silnice po kanalizaci."/>
    <n v="2015"/>
    <s v="Rozpočet OK"/>
    <n v="3016"/>
    <n v="3016"/>
    <s v="Délka nových a zrekonstruovaných silnic II. a III. třídy"/>
    <n v="0.53"/>
    <s v="Počet zrekonstruovaných mostů"/>
    <n v="0"/>
    <m/>
    <m/>
    <x v="0"/>
    <x v="0"/>
    <s v="N"/>
    <x v="3"/>
  </r>
  <r>
    <n v="583"/>
    <s v="D.1 Dobudování a modernizace silniční infrastruktury"/>
    <s v="III/44434 Od kř. I/46 směr Domašov u Šternberka - vybrané úseky"/>
    <s v="SSOK/ODSH"/>
    <s v="IP. Stavební úpravy vybraných úseků silnice."/>
    <n v="2015"/>
    <s v="Rozpočet OK"/>
    <n v="5458"/>
    <n v="5458"/>
    <s v="Délka nových a zrekonstruovaných silnic II. a III. třídy"/>
    <n v="2.2000000000000002"/>
    <s v="Počet zrekonstruovaných mostů"/>
    <n v="0"/>
    <m/>
    <m/>
    <x v="0"/>
    <x v="0"/>
    <s v="N"/>
    <x v="3"/>
  </r>
  <r>
    <n v="584"/>
    <s v="D.1 Dobudování a modernizace silniční infrastruktury"/>
    <s v="II/441 Potštát"/>
    <s v="SSOK/ODSH"/>
    <s v="IP. Frézování betonové vozovky."/>
    <n v="2015"/>
    <s v="Rozpočet OK"/>
    <n v="3846"/>
    <n v="3846"/>
    <s v="Délka nových a zrekonstruovaných silnic II. a III. třídy"/>
    <n v="1.1000000000000001"/>
    <s v="Počet zrekonstruovaných mostů"/>
    <n v="0"/>
    <m/>
    <m/>
    <x v="0"/>
    <x v="0"/>
    <s v="N"/>
    <x v="3"/>
  </r>
  <r>
    <n v="585"/>
    <s v="D.1 Dobudování a modernizace silniční infrastruktury"/>
    <s v="III/4481 Luká po kanalizaci"/>
    <s v="SSOK/ODSH"/>
    <s v="IP. Stavební úpravy silnice po kanalizaci. Spoluúčast obce."/>
    <n v="2015"/>
    <s v="Rozpočet OK"/>
    <n v="3000"/>
    <n v="3000"/>
    <s v="Délka nových a zrekonstruovaných silnic II. a III. třídy"/>
    <n v="0.4"/>
    <s v="Počet zrekonstruovaných mostů"/>
    <n v="0"/>
    <m/>
    <m/>
    <x v="0"/>
    <x v="0"/>
    <s v="N"/>
    <x v="3"/>
  </r>
  <r>
    <n v="586"/>
    <s v="D.1 Dobudování a modernizace silniční infrastruktury"/>
    <s v="III/43716 Pavlovice - Hradčany"/>
    <s v="SSOK/ODSH"/>
    <s v="IP. Stavební úpravy silnice."/>
    <n v="2015"/>
    <s v="Rozpočet OK"/>
    <n v="4707"/>
    <n v="4707"/>
    <s v="Délka nových a zrekonstruovaných silnic II. a III. třídy"/>
    <n v="0.25"/>
    <s v="Počet zrekonstruovaných mostů"/>
    <n v="0"/>
    <m/>
    <m/>
    <x v="0"/>
    <x v="0"/>
    <s v="N"/>
    <x v="3"/>
  </r>
  <r>
    <n v="587"/>
    <s v="D.1 Dobudování a modernizace silniční infrastruktury"/>
    <s v="III/31229 Malá Morava"/>
    <s v="SSOK/ODSH"/>
    <s v="IP. Stavební úpravy silnice."/>
    <n v="2015"/>
    <s v="Rozpočet OK"/>
    <n v="5907"/>
    <n v="5907"/>
    <s v="Délka nových a zrekonstruovaných silnic II. a III. třídy"/>
    <n v="2.8"/>
    <s v="Počet zrekonstruovaných mostů"/>
    <n v="0"/>
    <m/>
    <m/>
    <x v="0"/>
    <x v="0"/>
    <s v="N"/>
    <x v="3"/>
  </r>
  <r>
    <n v="588"/>
    <s v="D.1 Dobudování a modernizace silniční infrastruktury"/>
    <s v="III/36916 Šumperk - Ruda"/>
    <s v="SSOK/ODSH"/>
    <s v="IP. Stavební úpravy silnice."/>
    <n v="2015"/>
    <s v="Rozpočet OK"/>
    <n v="9000"/>
    <n v="9000"/>
    <s v="Délka nových a zrekonstruovaných silnic II. a III. třídy"/>
    <n v="3.1"/>
    <s v="Počet zrekonstruovaných mostů"/>
    <n v="0"/>
    <m/>
    <m/>
    <x v="0"/>
    <x v="0"/>
    <s v="N"/>
    <x v="3"/>
  </r>
  <r>
    <n v="589"/>
    <s v="D.1 Dobudování a modernizace silniční infrastruktury"/>
    <s v="III/3707 Kolšov"/>
    <s v="SSOK/ODSH"/>
    <s v="IP. Stavební úpravy silnice po kanalizaci."/>
    <n v="2015"/>
    <s v="Rozpočet OK"/>
    <n v="3889"/>
    <n v="3889"/>
    <s v="Délka nových a zrekonstruovaných silnic II. a III. třídy"/>
    <n v="0.6"/>
    <s v="Počet zrekonstruovaných mostů"/>
    <n v="0"/>
    <m/>
    <m/>
    <x v="0"/>
    <x v="0"/>
    <s v="N"/>
    <x v="3"/>
  </r>
  <r>
    <n v="591"/>
    <s v="D.1 Dobudování a modernizace silniční infrastruktury"/>
    <s v="III/45711 Ondřejovice - opěrná zeď"/>
    <s v="SSOK/ODSH"/>
    <s v="IP. Oprava opěrné zdi. Povodňové škody."/>
    <n v="2015"/>
    <s v="Rozpočet OK"/>
    <n v="2700"/>
    <n v="2700"/>
    <s v="Délka nových a zrekonstruovaných silnic II. a III. třídy"/>
    <n v="0.05"/>
    <s v="Počet zrekonstruovaných mostů"/>
    <n v="0"/>
    <m/>
    <m/>
    <x v="0"/>
    <x v="0"/>
    <s v="N"/>
    <x v="3"/>
  </r>
  <r>
    <n v="592"/>
    <s v="D.1 Dobudování a modernizace silniční infrastruktury"/>
    <s v="III/43911 Hustopeče - křižovatka"/>
    <s v="SSOK/ODSH"/>
    <s v="IP. Stavební úpravy silnice."/>
    <n v="2015"/>
    <s v="Rozpočet OK"/>
    <n v="6105"/>
    <n v="6105"/>
    <s v="Délka nových a zrekonstruovaných silnic II. a III. třídy"/>
    <n v="0.1"/>
    <s v="Počet zrekonstruovaných mostů"/>
    <n v="0"/>
    <m/>
    <m/>
    <x v="0"/>
    <x v="0"/>
    <s v="N"/>
    <x v="3"/>
  </r>
  <r>
    <n v="594"/>
    <s v="D.1 Dobudování a modernizace silniční infrastruktury"/>
    <s v="II/366, II/150A Prostějov, Přikrylovo nám. - okružní křižovatka"/>
    <s v="SSOK/ODSH"/>
    <s v="IP. Výstavba nové okružní křižovatky."/>
    <n v="2015"/>
    <s v="Rozpočet OK"/>
    <n v="5229"/>
    <n v="5229"/>
    <s v="Délka nových a zrekonstruovaných silnic II. a III. třídy"/>
    <n v="0.1"/>
    <s v="Počet zrekonstruovaných mostů"/>
    <n v="0"/>
    <s v="Počet zrekonstruovaných křižovatek"/>
    <n v="1"/>
    <x v="0"/>
    <x v="0"/>
    <s v="N"/>
    <x v="3"/>
  </r>
  <r>
    <n v="595"/>
    <s v="D.1 Dobudování a modernizace silniční infrastruktury"/>
    <s v="III/42813 Koválovice - Osíčany"/>
    <s v="SSOK/ODSH"/>
    <s v="IP. Stavební úpravy silnice."/>
    <n v="2015"/>
    <s v="Rozpočet OK"/>
    <n v="3732"/>
    <n v="3732"/>
    <s v="Délka nových a zrekonstruovaných silnic II. a III. třídy"/>
    <n v="0.22"/>
    <s v="Počet zrekonstruovaných mostů"/>
    <n v="0"/>
    <m/>
    <m/>
    <x v="0"/>
    <x v="0"/>
    <s v="N"/>
    <x v="3"/>
  </r>
  <r>
    <n v="596"/>
    <s v="D.1 Dobudování a modernizace silniční infrastruktury"/>
    <s v="III/44313 Bělkovice - křižovatka se sil. III/44436"/>
    <s v="SSOK/ODSH"/>
    <s v="IP. Stavební úpravy silnice."/>
    <n v="2015"/>
    <s v="Rozpočet OK"/>
    <n v="2074"/>
    <n v="2074"/>
    <s v="Délka nových a zrekonstruovaných silnic II. a III. třídy"/>
    <n v="0.1"/>
    <s v="Počet zrekonstruovaných mostů"/>
    <n v="0"/>
    <s v="Počet zrekonstruovaných křižovatek"/>
    <n v="1"/>
    <x v="0"/>
    <x v="0"/>
    <s v="N"/>
    <x v="3"/>
  </r>
  <r>
    <n v="597"/>
    <s v="D.1 Dobudování a modernizace silniční infrastruktury"/>
    <s v="III/4464 Olomouc - ulice Hejdukova"/>
    <s v="SSOK/ODSH"/>
    <s v="IP. Stavební úpravy silnice."/>
    <n v="2015"/>
    <s v="Rozpočet OK"/>
    <n v="4288"/>
    <n v="4288"/>
    <s v="Délka nových a zrekonstruovaných silnic II. a III. třídy"/>
    <n v="0.15"/>
    <s v="Počet zrekonstruovaných mostů"/>
    <n v="0"/>
    <m/>
    <m/>
    <x v="0"/>
    <x v="0"/>
    <s v="N"/>
    <x v="3"/>
  </r>
  <r>
    <n v="598"/>
    <s v="D.1 Dobudování a modernizace silniční infrastruktury"/>
    <s v="II/455 Supíkovice"/>
    <s v="SSOK/ODSH"/>
    <s v="IP. Stavební úpravy silnice. Povodňové škody."/>
    <n v="2015"/>
    <s v="Rozpočet OK"/>
    <n v="6165"/>
    <n v="6165"/>
    <s v="Délka nových a zrekonstruovaných silnic II. a III. třídy"/>
    <n v="0.26"/>
    <s v="Počet zrekonstruovaných mostů"/>
    <n v="0"/>
    <m/>
    <m/>
    <x v="0"/>
    <x v="0"/>
    <s v="N"/>
    <x v="3"/>
  </r>
  <r>
    <n v="590"/>
    <s v="D.1 Dobudování a modernizace silniční infrastruktury"/>
    <s v="II/366 Prostějov, ul. Olomoucká"/>
    <s v="SSOK/ODSH"/>
    <s v="IP. Protihluková opatření - výměna oken"/>
    <n v="2015"/>
    <s v="Rozpočet OK"/>
    <n v="2000"/>
    <n v="2000"/>
    <s v="Počet podpořených činností"/>
    <n v="1"/>
    <m/>
    <m/>
    <m/>
    <m/>
    <x v="0"/>
    <x v="0"/>
    <s v="N"/>
    <x v="3"/>
  </r>
  <r>
    <n v="273"/>
    <s v="A.1 Opt. systému škol a zvyšování kvality vzdělávání"/>
    <s v="Talent Olomouckého kraje"/>
    <s v="OŠMT"/>
    <s v="NIP. Každoročně pořádané ocenění nejlepších žáků a studentů, kteří dosáhli mimořádných výsledků v krajských, ústředních _x000a_a mezinárodních kolech soutěží a přehlídek._x000a_"/>
    <n v="2015"/>
    <s v="Rozpočet OK"/>
    <n v="279"/>
    <n v="279"/>
    <s v="Počet podpořených činností"/>
    <n v="1"/>
    <s v="Počet oceněných škol"/>
    <n v="15"/>
    <s v="Počet oceněných žáků"/>
    <n v="55"/>
    <x v="0"/>
    <x v="1"/>
    <s v="N"/>
    <x v="0"/>
  </r>
  <r>
    <n v="144"/>
    <s v="A.1 Opt. systému škol a zvyšování kvality vzdělávání"/>
    <s v="Příspěvky na kofinancování mezinárodních výměn mládeže a evropských vzdělávacích systémů"/>
    <s v="OŠMT"/>
    <s v="NIP. Výjezd dětí a mládeže do zahraničí, organizace výměnného pobytu pro děti, žáky a studenty ze zahraničních partnerských škol a školských zařízení, kofinancování mezinárodních vzdělávacích programů"/>
    <n v="2015"/>
    <s v="Rozpočet OK"/>
    <n v="261"/>
    <n v="261"/>
    <s v="Počet podpořených činností"/>
    <n v="12"/>
    <m/>
    <m/>
    <m/>
    <m/>
    <x v="1"/>
    <x v="1"/>
    <s v="N"/>
    <x v="0"/>
  </r>
  <r>
    <n v="146"/>
    <s v="A.1 Opt. systému škol a zvyšování kvality vzdělávání"/>
    <s v="Studijní stipendium Olomouckého kraje"/>
    <s v="OŠMT"/>
    <s v="NIP. Snížení nákladů žákům a studentům z Olomouckého kraje na studium v zahraničí"/>
    <n v="2015"/>
    <s v="Rozpočet OK"/>
    <n v="684"/>
    <n v="684"/>
    <s v="Počet podpořených činností"/>
    <n v="42"/>
    <m/>
    <m/>
    <m/>
    <m/>
    <x v="1"/>
    <x v="1"/>
    <s v="N"/>
    <x v="0"/>
  </r>
  <r>
    <n v="148"/>
    <s v="A.1 Opt. systému škol a zvyšování kvality vzdělávání"/>
    <s v="Environmentální vzdělávání, výchova a osvěta"/>
    <s v="OŠMT"/>
    <s v="NIP. Podpora environmentálního vzdělávání, výchovy a osvěty, Zelená škola Olomouckého kraje"/>
    <n v="2015"/>
    <s v="Rozpočet OK"/>
    <n v="446"/>
    <n v="446"/>
    <s v="Počet podpořených činností"/>
    <n v="26"/>
    <s v="Počet vydaných certifikátů"/>
    <n v="192"/>
    <s v="Počet ohodnocených škol (Zelená škola)"/>
    <n v="8"/>
    <x v="1"/>
    <x v="1"/>
    <s v="N"/>
    <x v="0"/>
  </r>
  <r>
    <n v="145"/>
    <s v="A.2 Podpora zaměstnanosti"/>
    <s v="Učňovská stipendia Olomouckého kraje"/>
    <s v="OŠMT"/>
    <s v="NIP. Cílem stipendií bylo zvýšit zájem žáků o studium vybraných, dlouhodobě perspektivních učebních oborů s vysokou uplatnitelností na trhu práce, a do budoucna zajistit pro tyto obory dostatek kvalifikované pracovní síly."/>
    <n v="2015"/>
    <s v="Rozpočet OK"/>
    <s v="-"/>
    <s v="-"/>
    <s v="Počet podpořených činností"/>
    <n v="0"/>
    <m/>
    <m/>
    <m/>
    <m/>
    <x v="1"/>
    <x v="1"/>
    <s v="N"/>
    <x v="0"/>
  </r>
  <r>
    <n v="339"/>
    <s v="A.2 Podpora zaměstnanosti"/>
    <s v="Stipendia pro žáky vybraných technických oborů zakončených maturitní zkouškou"/>
    <s v="OŠMT"/>
    <s v="NIP. Cílem bylo podpořit žáky technických oborů vzdělání zakončených maturitní zkouškou, o které je na trhu práce dlouhodobý zájem."/>
    <n v="2015"/>
    <s v="Rozpočet OK"/>
    <n v="486"/>
    <n v="486"/>
    <s v="Počet podpořených činností"/>
    <n v="162"/>
    <m/>
    <m/>
    <m/>
    <m/>
    <x v="1"/>
    <x v="1"/>
    <s v="N"/>
    <x v="0"/>
  </r>
  <r>
    <n v="147"/>
    <s v="A.2 Podpora zaměstnanosti"/>
    <s v="Příspěvky vysokým školám"/>
    <s v="OŠMT"/>
    <s v="NIP. Finanční prostředky na kofinancování investičních a neinvestičních projektů pro terciální vzdělávání v Olomouckém kraji"/>
    <n v="2015"/>
    <s v="Rozpočet OK"/>
    <n v="10300"/>
    <n v="10300"/>
    <s v="Počet podpořených činností"/>
    <n v="4"/>
    <m/>
    <m/>
    <m/>
    <m/>
    <x v="1"/>
    <x v="1"/>
    <s v="N"/>
    <x v="0"/>
  </r>
  <r>
    <n v="151"/>
    <s v="A.4 Zlep. podmínek pro kult., sportovní a volnočasové aktivity"/>
    <s v="Finanční příspěvky v oblasti sportu"/>
    <s v="OŠMT"/>
    <s v="NIP. Finanční podpora určená na celoroční sportovní činnosti sportovních subjektů a podporu sportovních akcí regionálního charakteru"/>
    <n v="2015"/>
    <s v="Rozpočet OK"/>
    <n v="15583"/>
    <n v="15583"/>
    <s v="Počet podpořených činností"/>
    <n v="298"/>
    <s v="Počet podpořených akcí"/>
    <n v="67"/>
    <m/>
    <m/>
    <x v="1"/>
    <x v="1"/>
    <s v="N"/>
    <x v="13"/>
  </r>
  <r>
    <m/>
    <s v="A.4 Zlep. podmínek pro kult., sportovní a volnočasové aktivity"/>
    <s v="Přímá podpora vrcholových sportovních oddílů"/>
    <s v="OŠMT"/>
    <s v="NIP. Finanční prostředky na podporu vrcholových sportovních oddílů v Olomouckém kraji."/>
    <n v="2015"/>
    <s v="Rozpočet OK"/>
    <n v="29000"/>
    <n v="29000"/>
    <s v="Počet podpořených činností"/>
    <n v="18"/>
    <m/>
    <m/>
    <m/>
    <m/>
    <x v="1"/>
    <x v="1"/>
    <s v="N"/>
    <x v="13"/>
  </r>
  <r>
    <n v="340"/>
    <s v="A.2 Podpora zaměstnanosti"/>
    <s v="Podpora technického a přírodovědného vzdělávání v Olomouckém kraji"/>
    <s v="OŠMT"/>
    <s v="NIP. Investiční a metodická podpora přírodovědného a technického vzdělávání na středních a základních školách v Olomouckém kraji prostřednictvím technického dovybavení škol, rozvoje spolupráce mezi ZŠ, SŠ, firmami a akademickou sférou"/>
    <s v="2013-2015"/>
    <s v="OPVK"/>
    <n v="0"/>
    <n v="21968"/>
    <s v="Počet zapojených škol"/>
    <n v="33"/>
    <s v="Počet podpořených osob – pracovníků v dalším vzdělávání"/>
    <n v="602"/>
    <s v="Počet nově vytvořených/inovovaných produktů"/>
    <n v="41"/>
    <x v="0"/>
    <x v="1"/>
    <s v="A"/>
    <x v="0"/>
  </r>
  <r>
    <n v="463"/>
    <s v="C.1 Zlepšování podmínek pro podnikání"/>
    <s v="Hranická rozvojová agentura, z.s."/>
    <s v="OSR"/>
    <s v="NIP. Přímá podpora Významných akcí - Příspěvek na načení regionálních produktů - Regionální produkt Moravská brána"/>
    <s v="2015+"/>
    <s v="Rozpočet OK"/>
    <n v="100"/>
    <n v="100"/>
    <s v="Počet podpořených činností"/>
    <n v="1"/>
    <m/>
    <m/>
    <m/>
    <m/>
    <x v="1"/>
    <x v="1"/>
    <s v="N"/>
    <x v="14"/>
  </r>
  <r>
    <n v="464"/>
    <s v="C.1 Zlepšování podmínek pro podnikání"/>
    <s v="MAS Horní Pomoraví o.p.s."/>
    <s v="OSR"/>
    <s v="NIP. Přímá podpora Významných akcí - Příspěvek na načení regionálních produktů - Originální produkt Jeseníky"/>
    <s v="2015+"/>
    <s v="Rozpočet OK"/>
    <n v="100"/>
    <n v="100"/>
    <s v="Počet podpořených činností"/>
    <n v="1"/>
    <m/>
    <m/>
    <m/>
    <m/>
    <x v="1"/>
    <x v="1"/>
    <s v="N"/>
    <x v="14"/>
  </r>
  <r>
    <n v="465"/>
    <s v="C.1 Zlepšování podmínek pro podnikání"/>
    <s v="MAS Moravská cesta (Litovelsko - Pomoraví),o.s. "/>
    <s v="OSR"/>
    <s v="NIP. Přímá podpora Významných akcí - Příspěvky na značení regionálních produktů - Regionální produkt Haná"/>
    <s v="2015+"/>
    <s v="Rozpočet OK"/>
    <n v="100"/>
    <n v="100"/>
    <s v="Počet podpořených činností"/>
    <n v="1"/>
    <m/>
    <m/>
    <m/>
    <m/>
    <x v="1"/>
    <x v="1"/>
    <s v="N"/>
    <x v="14"/>
  </r>
  <r>
    <n v="134"/>
    <s v="F.3 Rozvojová spolupráce"/>
    <s v="Příspěvek - Regionální agentura pro rozvoje Střední Moravy "/>
    <s v="OSR"/>
    <s v="NIP. Neinvestiční příspěvek - Regionální agentura pro rozvoje Střední Moravy "/>
    <s v="2015+"/>
    <s v="Rozpočet OK"/>
    <n v="1500"/>
    <n v="1500"/>
    <s v="Počet podpořených činností"/>
    <n v="1"/>
    <m/>
    <m/>
    <m/>
    <m/>
    <x v="1"/>
    <x v="1"/>
    <s v="N"/>
    <x v="15"/>
  </r>
  <r>
    <n v="124"/>
    <s v="C.1 Zlepšování podmínek pro podnikání"/>
    <s v="Spolupráce s hospodářkými komorami"/>
    <s v="OSR"/>
    <s v="NIP. Podpora Časopisu podnikatelů, příspěvek na pořádání kulatých stolů s podnikateli, podnikatelských misí a poradenské síte &quot;BusinessPoint&quot;"/>
    <s v="2015+"/>
    <s v="Rozpočet OK"/>
    <n v="450"/>
    <n v="450"/>
    <s v="Počet podpořených činností"/>
    <n v="1"/>
    <m/>
    <m/>
    <m/>
    <m/>
    <x v="1"/>
    <x v="1"/>
    <s v="N"/>
    <x v="14"/>
  </r>
  <r>
    <n v="202"/>
    <s v="F.2 Plánování a řízení rozvoje"/>
    <s v="Územní studie navazující na ZÚR"/>
    <s v="OSR"/>
    <s v="NIP. Jedná se o zpracování územních studií řešící konkrétní problémy v území, např. v oblasti dopravy, podnikatelských ploch"/>
    <s v="2015+"/>
    <s v="Rozpočet OK"/>
    <n v="178"/>
    <n v="178"/>
    <s v="Počet podpořených činností"/>
    <n v="2"/>
    <m/>
    <m/>
    <m/>
    <m/>
    <x v="0"/>
    <x v="1"/>
    <s v="N"/>
    <x v="15"/>
  </r>
  <r>
    <n v="469"/>
    <s v="F.2 Plánování a řízení rozvoje"/>
    <s v="Aktualizace Zásad územního rozvoje Olomouckého kraje"/>
    <s v="OSR"/>
    <s v="NIP. Příprava aktializace ZÚR, vč. vyhodnocení vlivu na životní prostředí a návazných územních studií"/>
    <s v="2014-2016"/>
    <s v="Rozpočet OK"/>
    <n v="1041"/>
    <n v="1041"/>
    <s v="Počet podpořených činností"/>
    <n v="1"/>
    <m/>
    <m/>
    <m/>
    <m/>
    <x v="0"/>
    <x v="1"/>
    <s v="N"/>
    <x v="15"/>
  </r>
  <r>
    <n v="523"/>
    <s v="F.2 Plánování a řízení rozvoje"/>
    <s v="Aktualizace dat ÚAP"/>
    <s v="OSR"/>
    <s v="NIP. Aktualizace dat Územně analytických podkladů, včetně Rozboru udržitelného rozvoje území"/>
    <s v="2014-2015"/>
    <s v="Rozpočet OK"/>
    <n v="115"/>
    <n v="115"/>
    <s v="Počet podpořených činností"/>
    <n v="1"/>
    <m/>
    <m/>
    <m/>
    <m/>
    <x v="0"/>
    <x v="1"/>
    <s v="N"/>
    <x v="15"/>
  </r>
  <r>
    <m/>
    <s v="F.2 Plánování a řízení rozvoje"/>
    <s v="Aktualizace Zásad územního rozvoje Olomouckého kraje - č. 2b"/>
    <s v="OSR"/>
    <s v="NIP. Příprava aktializace ZÚR pro oblast navazující na Letiště Bochoř"/>
    <s v="2014-2016"/>
    <s v="Rozpočet OK"/>
    <n v="474"/>
    <n v="474"/>
    <s v="Počet podpořených činností"/>
    <n v="1"/>
    <m/>
    <m/>
    <m/>
    <m/>
    <x v="0"/>
    <x v="1"/>
    <s v="N"/>
    <x v="15"/>
  </r>
  <r>
    <n v="120"/>
    <s v="C.1 Zlepšování podmínek pro podnikání"/>
    <s v="Prezentace investičních příležitostí v Olomouckém kraji"/>
    <s v="OSR"/>
    <s v="NIP. Prezentace na konferencích a veletrzích, propagační a prezentační materiály v oblasti investičních příležitostí, rozvojových ploch, průmyslových zón apod."/>
    <s v="2015+"/>
    <s v="Rozpočet OK"/>
    <n v="635"/>
    <n v="635"/>
    <s v="Počet podpořených činností"/>
    <n v="2"/>
    <s v="Počet propagačních materiálů"/>
    <n v="4"/>
    <m/>
    <m/>
    <x v="0"/>
    <x v="1"/>
    <s v="N"/>
    <x v="5"/>
  </r>
  <r>
    <n v="215"/>
    <s v="F.3 Rozvojová spolupráce"/>
    <s v="Euroregiony"/>
    <s v="OSR"/>
    <s v="NIP. Podpora Euroderionů Praděd a Glacensisa, včetně členských příspěvků"/>
    <s v="2015+"/>
    <s v="Rozpočet OK"/>
    <n v="1000"/>
    <n v="1000"/>
    <s v="Počet podpořených činností"/>
    <n v="2"/>
    <m/>
    <m/>
    <m/>
    <m/>
    <x v="1"/>
    <x v="1"/>
    <s v="N"/>
    <x v="12"/>
  </r>
  <r>
    <n v="127"/>
    <s v="F.3 Rozvojová spolupráce"/>
    <s v="Spolupráce v rámci ESÚS NOVUM"/>
    <s v="OSR"/>
    <s v="NIP. Příspěvek na činnost seskupení"/>
    <s v="2015+"/>
    <s v="Rozpočet OK"/>
    <n v="362"/>
    <n v="362"/>
    <s v="Počet podpořených činností"/>
    <n v="1"/>
    <m/>
    <m/>
    <m/>
    <m/>
    <x v="1"/>
    <x v="1"/>
    <s v="N"/>
    <x v="12"/>
  </r>
  <r>
    <n v="132"/>
    <s v="F.2 Plánování a řízení rozvoje"/>
    <s v="Aktualizace Územní energetické koncepce Olomouckého kraje"/>
    <s v="OSR"/>
    <s v="NIP. Aktualizace Územní energetické koncepce Olomouckého kraje v návaznosti na aktualizaci Státní energetické koncepce ČR"/>
    <n v="2015"/>
    <s v="Rozpočet OK"/>
    <n v="300"/>
    <n v="300"/>
    <s v="Počet podpořených činností"/>
    <n v="1"/>
    <m/>
    <m/>
    <m/>
    <m/>
    <x v="0"/>
    <x v="1"/>
    <s v="N"/>
    <x v="11"/>
  </r>
  <r>
    <n v="751"/>
    <s v="E.3 Dosažení energetických úspor"/>
    <s v="Zajištění provozu trafostanic v majetku OK"/>
    <s v="OSR"/>
    <s v="NIP. Na základě čtyřleté rámcové smlouvy č. 2012/01307/OSR/DSM budou provedeny prohlídky trafostanic provozovaných příspěvkovými organizacemi Olomouckého kraje prostřednictvím centrálního dodavatele této služby."/>
    <s v="2015+"/>
    <s v="Rozpočet OK"/>
    <n v="104"/>
    <n v="104"/>
    <s v="Počet podpořených činností"/>
    <n v="1"/>
    <m/>
    <m/>
    <m/>
    <m/>
    <x v="0"/>
    <x v="1"/>
    <s v="N"/>
    <x v="11"/>
  </r>
  <r>
    <n v="133"/>
    <s v="E.3 Dosažení energetických úspor"/>
    <s v="Příspěvek Krajské energetické agentuře"/>
    <s v="OSR"/>
    <s v="NIP. Příspěvek OK na osvětovou činnost KEA (pořádání seminářů, exkurzí, konzultací, poradenství, odborná technická posouzení..)"/>
    <s v="2015+"/>
    <s v="Rozpočet OK"/>
    <n v="372"/>
    <n v="372"/>
    <s v="Počet podpořených činností"/>
    <n v="4"/>
    <m/>
    <m/>
    <m/>
    <m/>
    <x v="0"/>
    <x v="1"/>
    <s v="N"/>
    <x v="11"/>
  </r>
  <r>
    <n v="467"/>
    <s v="E.3 Dosažení energetických úspor"/>
    <s v="Průkazy energetické náročnosti budov"/>
    <s v="OSR"/>
    <s v="NIP. Zhotovení průkazů energetické náročnosti budov nad 250 do 500 m2"/>
    <n v="2015"/>
    <s v="Rozpočet OK"/>
    <n v="454"/>
    <n v="454"/>
    <s v="Počet podpořených činností"/>
    <n v="1"/>
    <m/>
    <m/>
    <m/>
    <m/>
    <x v="0"/>
    <x v="1"/>
    <s v="N"/>
    <x v="11"/>
  </r>
  <r>
    <n v="529"/>
    <s v="F.3 Rozvojová spolupráce"/>
    <s v="Asociace Entente Florale cz - souznění o. s.   "/>
    <s v="OSR"/>
    <s v="NIP. Přímá podpora Významných akcí -  Účast OK na výstavě Má vlast - cestami proměn pro rok 2015 jako hlavního partnera."/>
    <s v="2014-2015"/>
    <s v="Rozpočet OK"/>
    <n v="120"/>
    <n v="120"/>
    <s v="Počet podpořených činností"/>
    <n v="1"/>
    <m/>
    <m/>
    <m/>
    <m/>
    <x v="1"/>
    <x v="1"/>
    <s v="N"/>
    <x v="15"/>
  </r>
  <r>
    <n v="122"/>
    <s v="C.2 Podpora znalostní ekonomiky"/>
    <s v="Podpora a propagace inovativních podniků"/>
    <s v="OSR"/>
    <s v="NIP. Organizace soutěže Podnikatel roku 2011, podpora Vědeckotechnického parku Univerzity Palackého"/>
    <s v="2015+"/>
    <s v="Rozpočet OK"/>
    <n v="280"/>
    <n v="280"/>
    <s v="Počet podpořených činností"/>
    <n v="2"/>
    <m/>
    <m/>
    <m/>
    <m/>
    <x v="1"/>
    <x v="1"/>
    <s v="N"/>
    <x v="16"/>
  </r>
  <r>
    <n v="213"/>
    <s v="F.3 Rozvojová spolupráce"/>
    <s v="Soutěž Vesnice roku"/>
    <s v="OSR"/>
    <s v="NIP. Zajištění pořádání krajského kola soutěže, včetně příspevku pro vítěze"/>
    <s v="2015+"/>
    <s v="Rozpočet OK"/>
    <n v="590"/>
    <n v="590"/>
    <s v="Počet podpořených činností"/>
    <n v="1"/>
    <m/>
    <m/>
    <m/>
    <m/>
    <x v="1"/>
    <x v="1"/>
    <s v="N"/>
    <x v="15"/>
  </r>
  <r>
    <n v="747"/>
    <s v="F.2 Plánování a řízení rozvoje"/>
    <s v="Aktualizace PRÚOK"/>
    <s v="OSR"/>
    <s v="NIP. Aktualizace Programu rozvoje územního obvodu Olomouckého kraje (dle zákona č. 248/2000 Sb., o podpoře regionálního rozvoje, § 9)."/>
    <s v="2014-2015"/>
    <s v="Rozpočet OK"/>
    <n v="442"/>
    <n v="442"/>
    <s v="Počet podpořených činností"/>
    <n v="1"/>
    <m/>
    <m/>
    <m/>
    <m/>
    <x v="0"/>
    <x v="1"/>
    <s v="N"/>
    <x v="11"/>
  </r>
  <r>
    <m/>
    <s v="F.2 Plánování a řízení rozvoje"/>
    <s v="Vyhledávací studie cyklistických komunikací "/>
    <s v="OSR"/>
    <s v="NIP. Vyhledávací studie cyklistických komunikací v rámci ITI ORP Hranice,Konice,Lipník,Litovel Šternberk,Uničov"/>
    <n v="2015"/>
    <s v="Rozpočet OK"/>
    <n v="332"/>
    <n v="332"/>
    <s v="Počet podpořených činností"/>
    <n v="1"/>
    <m/>
    <m/>
    <m/>
    <m/>
    <x v="0"/>
    <x v="1"/>
    <s v="N"/>
    <x v="3"/>
  </r>
  <r>
    <n v="125"/>
    <s v="C.2 Podpora znalostní ekonomiky"/>
    <s v="Podpora klastrů"/>
    <s v="OSR"/>
    <s v="NIP. Podpora činnosti a rozvoje 4 klastrů působících v Olomouckém kraji - Český nanotechnologický klastr, družstvo Informačně-technologický klastr Olomouc, družstvo Moravskoslezský dřevařský klastr, o.s.  MedChemBio"/>
    <s v="2015+"/>
    <s v="Rozpočet OK"/>
    <n v="75"/>
    <n v="75"/>
    <s v="Počet podpořených činností"/>
    <n v="1"/>
    <m/>
    <m/>
    <m/>
    <m/>
    <x v="1"/>
    <x v="1"/>
    <s v="N"/>
    <x v="14"/>
  </r>
  <r>
    <n v="121"/>
    <s v="F.3 Rozvojová spolupráce"/>
    <s v="Činnost zájmového sdružení OK4EU "/>
    <s v="OSR"/>
    <s v="NIP. Členský příspevek zájmovému sdružení OK4EU, které zajišťuje zastupování zájmů Olomouckého kraje v Bruselu"/>
    <s v="2015+"/>
    <s v="Rozpočet OK"/>
    <n v="1300"/>
    <n v="1300"/>
    <s v="Počet podpořených činností"/>
    <n v="1"/>
    <m/>
    <m/>
    <m/>
    <m/>
    <x v="1"/>
    <x v="1"/>
    <s v="N"/>
    <x v="5"/>
  </r>
  <r>
    <n v="123"/>
    <s v="C.2 Podpora znalostní ekonomiky"/>
    <s v="Činnost sdružení OK4Inovace"/>
    <s v="OSR"/>
    <s v="NIP. Realizace Regionální inovační strategie prostřednictvím zájmového sdružení právnických osob „OK4Inovace“, vč. členského příspěvku"/>
    <s v="2015+"/>
    <s v="Rozpočet OK"/>
    <n v="300"/>
    <n v="300"/>
    <s v="Počet podpořených činností"/>
    <n v="1"/>
    <m/>
    <m/>
    <m/>
    <m/>
    <x v="1"/>
    <x v="1"/>
    <s v="N"/>
    <x v="16"/>
  </r>
  <r>
    <n v="135"/>
    <s v="B.4 Podpora dalších veřejných služeb"/>
    <s v="Program obnovy venkova"/>
    <s v="OSR"/>
    <s v="IP/NIP. Dotační titul pro obce na investice do infrastruktury obcí i vybrané neivestiční aktivity"/>
    <s v="2015+"/>
    <s v="Rozpočet OK"/>
    <n v="17000"/>
    <n v="17000"/>
    <s v="Počet investičních akcí s dopadem na rozvoj měst a obcí"/>
    <n v="43"/>
    <s v="Počet neinvestičních akcí s dopadem na rozvoj měst a obcí"/>
    <n v="35"/>
    <m/>
    <m/>
    <x v="1"/>
    <x v="2"/>
    <s v="N"/>
    <x v="15"/>
  </r>
  <r>
    <n v="466"/>
    <s v="C.2 Podpora znalostní ekonomiky"/>
    <s v="Inovační vouchery v OK II"/>
    <s v="OSR"/>
    <s v="NIP. Druhá etapa: Regionální Inovační strategie - poskytnutí inovačních voucherů (dotací) podnikatelům na nákup znalostí od vědeckovýzkumných institucí"/>
    <s v="2013-2015"/>
    <s v="ROP SM, Rozpočet OK"/>
    <n v="1498"/>
    <n v="5993"/>
    <s v="Počet podpořených činností"/>
    <n v="43"/>
    <m/>
    <m/>
    <m/>
    <m/>
    <x v="1"/>
    <x v="1"/>
    <s v="A"/>
    <x v="16"/>
  </r>
  <r>
    <n v="540"/>
    <s v="C.2 Podpora znalostní ekonomiky"/>
    <s v="Příprava a realizace pilotních nástrojů RIS3 Olomouckého kraje"/>
    <s v="OSR"/>
    <s v="NIP.  3 pilotní projekty k realizaci v letech 2015/2016, konkrétně &quot;Inovační vouchery Olomouckého kraje&quot;, &quot;Studentské inovace ve firmách&quot; a &quot;Příměstské tábory se zaměřením na polytechnické vzdělávání&quot; "/>
    <s v="2015-2016"/>
    <s v="Rozpočet OK"/>
    <n v="52"/>
    <n v="52"/>
    <s v="Počet podpořených činností"/>
    <n v="2"/>
    <m/>
    <m/>
    <m/>
    <m/>
    <x v="1"/>
    <x v="1"/>
    <s v="N"/>
    <x v="12"/>
  </r>
  <r>
    <n v="538"/>
    <s v="F.3 Rozvojová spolupráce"/>
    <s v="Projekt technické pomoci OK v rámci OPPS ČR-PR"/>
    <s v="OSR"/>
    <s v="NIP. Projekt technické pomoci OK v rámci OPPS ČR-PR 2007-2015 a 2014 -2020"/>
    <s v="2008-2020"/>
    <s v="OPPS ČR-PR, Rozpočet OK, státní rozpočet"/>
    <n v="37"/>
    <n v="367"/>
    <s v="Počet podpořených činností"/>
    <n v="2"/>
    <m/>
    <m/>
    <m/>
    <m/>
    <x v="0"/>
    <x v="1"/>
    <s v="A"/>
    <x v="12"/>
  </r>
  <r>
    <n v="128"/>
    <s v="F.3 Rozvojová spolupráce"/>
    <s v="Podpora rozvoje Olomouckého kraje"/>
    <s v="OSR"/>
    <s v="NIP. Projekty Podpora rozvoje Olomouckého kraje 2012-2015 a Podpora rozvoje Olomouckého kraje 2015"/>
    <s v="2012-2015"/>
    <s v="ROP SM, Rozpočet OK"/>
    <n v="539"/>
    <n v="2063"/>
    <s v="Počet podpořených činností"/>
    <n v="2"/>
    <s v="Počet seminářů"/>
    <n v="3"/>
    <m/>
    <m/>
    <x v="0"/>
    <x v="1"/>
    <s v="A"/>
    <x v="12"/>
  </r>
  <r>
    <n v="126"/>
    <s v="C.1 Zlepšování podmínek pro podnikání"/>
    <s v="Spolupráce s autonomní oblastí Vojvodina"/>
    <s v="OSR"/>
    <s v="NIP. Podpora informačního portálu www.newbalkan.com"/>
    <s v="2015+"/>
    <s v="Rozpočet OK"/>
    <n v="60"/>
    <n v="60"/>
    <s v="Počet podpořených činností"/>
    <n v="1"/>
    <m/>
    <m/>
    <m/>
    <m/>
    <x v="1"/>
    <x v="1"/>
    <s v="N"/>
    <x v="12"/>
  </r>
  <r>
    <n v="471"/>
    <s v="F.1 Efektivní fungování KÚOK a PO"/>
    <s v="Zvýšení efektivity Krajského úřadu Olomouckého kraje"/>
    <s v="OSR/OKŘ"/>
    <s v="NIP. Zvýšení efektivity Krajského úřadu Olomouckého kraje"/>
    <s v="2014-2015"/>
    <s v="OPLZZ, Rozpočet OK"/>
    <n v="388"/>
    <n v="1939"/>
    <s v="Počet podpořených činností"/>
    <n v="1"/>
    <m/>
    <m/>
    <m/>
    <m/>
    <x v="0"/>
    <x v="1"/>
    <s v="A"/>
    <x v="12"/>
  </r>
  <r>
    <n v="574"/>
    <s v="B.2 Zkvalitňování a rozvoj sítě sociálních služeb"/>
    <s v="Podpora zajištění dostupnosti a kvality sociálních služeb v Olomouckém kraji"/>
    <s v="OSR/OSV"/>
    <s v="NIP. Cílem předkládaného projektu je nejenom zachovat, ale dále rozvíjet proces KPSS v Ol. kraji. Jedná se především o metodu benchmarking a její vzrůstající hodnotu v závislosti na opakujícím se sběru informací v průběhu let. Dalším efektivním nástrojem je plánování služeb jako takové."/>
    <s v="2014-2015"/>
    <s v="OPLZZ"/>
    <n v="0"/>
    <n v="1274"/>
    <s v="Počet podpořených činností"/>
    <n v="1"/>
    <s v="Počet úspěšných absolventů kurzů"/>
    <n v="11"/>
    <s v="Počet podpořených osob "/>
    <n v="142"/>
    <x v="0"/>
    <x v="1"/>
    <s v="A"/>
    <x v="10"/>
  </r>
  <r>
    <n v="80"/>
    <s v="A.1 Opt. systému škol a zvyšování kvality vzdělávání"/>
    <s v="Centrum odborného vzdělávání na SPŠ strojnická, Olomouc"/>
    <s v="OSR/OŠMT"/>
    <s v="IP. Projekt řeší modernizaci dílen a technického vybavení na Střední průmyslové škole strojnické v Olomouci. Konkrétně se jedná o částečnou rekonstrukci prostor v 1. a 2.NP školních dílen a o nákup nových strojů a zařízení do těchto dílen."/>
    <s v="2013-2015"/>
    <s v="ROP SM, Rozpočet OK"/>
    <n v="1650"/>
    <n v="10970"/>
    <s v="Počet podpořených činností"/>
    <n v="1"/>
    <s v="Počet uživatelů majících prospěch z podpořených vzdělávacích zařízení"/>
    <n v="218"/>
    <s v="Plocha regenerovaných a revitalizovaných objektů určených pro rozvoj vzdělávání (města) m2"/>
    <n v="850"/>
    <x v="0"/>
    <x v="0"/>
    <s v="A"/>
    <x v="0"/>
  </r>
  <r>
    <n v="85"/>
    <s v="A.1 Opt. systému škol a zvyšování kvality vzdělávání"/>
    <s v="Podpora technického vybavením dílen-1. část"/>
    <s v="OSR/OŠMT"/>
    <s v="IP. Předmětem projektu je pořízení nového vybavení (strojů a dalšího technického zařízení včetně příslušenství) v rámci 5 vybraných škol, jejichž zřizovatelem je Olomoucký kraj."/>
    <s v="2013-2015"/>
    <s v="ROP SM, Rozpočet OK"/>
    <n v="2814"/>
    <n v="18763"/>
    <s v="Počet podpořených činností"/>
    <n v="1"/>
    <s v="Počet uživatelů majících prospěch z podpořených vzdělávacích zařízení"/>
    <n v="1753"/>
    <s v="Plocha regenerovaných a revitalizovaných objektů určených pro rozvoj vzdělávání (města) m2"/>
    <n v="2804"/>
    <x v="0"/>
    <x v="0"/>
    <s v="A"/>
    <x v="0"/>
  </r>
  <r>
    <n v="223"/>
    <s v="A.1 Opt. systému škol a zvyšování kvality vzdělávání"/>
    <s v="Podpora technického vybavením dílen-3. část"/>
    <s v="OSR/OŠMT"/>
    <s v="IP.V rámci projektu budou vybaveny dílny středních odborných škol soustruhy, CNC stoji, frézkami a dalším technickým vybavením, součástí projektu je i pořízení tiskového a knihařských strojů. Současně budou provedeny stavební úpravy prostor tak, aby vyhovovaly rozšířené výuce s novým zařízením."/>
    <s v="2013-2015"/>
    <s v="ROP SM, Rozpočet OK"/>
    <n v="668"/>
    <n v="3996"/>
    <s v="Počet podpořených činností"/>
    <n v="1"/>
    <s v="Počet uživatelů majících prospěch z podpořených vzdělávacích zařízení"/>
    <n v="317"/>
    <s v="Počet nově vytvořených pracovních míst v rámci projektů na udržitelný rozvoj měst"/>
    <n v="0.5"/>
    <x v="0"/>
    <x v="0"/>
    <s v="A"/>
    <x v="0"/>
  </r>
  <r>
    <n v="487"/>
    <s v="A.1 Opt. systému škol a zvyšování kvality vzdělávání"/>
    <s v="Strojní vybavení dílen pro praktickou výuku"/>
    <s v="OSR/OŠMT"/>
    <s v="IP. Předmětem projektu je nákup nových strojírenských strojů a programovacích stanic do Střední odborné školy a středního odborného učiliště v Uničově s cílem modernizovat odbornou výuku."/>
    <s v="2013-2015"/>
    <s v="ROP SM, Rozpočet OK"/>
    <n v="1170"/>
    <n v="7799"/>
    <s v="Počet podpořených činností"/>
    <n v="1"/>
    <s v="Počet uživatelů majících prospěch z podpořených vzdělávacích zařízení"/>
    <n v="126"/>
    <m/>
    <m/>
    <x v="0"/>
    <x v="0"/>
    <s v="A"/>
    <x v="0"/>
  </r>
  <r>
    <n v="24"/>
    <s v="C.3 Rozvoj cestovního ruchu"/>
    <s v="Marketingové aktivity Olomouckého kraje II"/>
    <s v="OSR/OTH"/>
    <s v="NIP. Marketingové aktivity Olomouckého kraje na podporu cestovního ruchu - zajištění roadshow, zajištění tuzemských a zahraničních veletrhů cestovního ruchu"/>
    <s v="2012-2015"/>
    <s v="ROP SM, Rozpočet OK"/>
    <n v="345"/>
    <n v="2300"/>
    <s v="Počet podpořených činností"/>
    <n v="1"/>
    <s v="Počet propagačních materiálů"/>
    <n v="1"/>
    <m/>
    <m/>
    <x v="0"/>
    <x v="1"/>
    <s v="A"/>
    <x v="5"/>
  </r>
  <r>
    <n v="470"/>
    <s v="C.3 Rozvoj cestovního ruchu"/>
    <s v="Značení kulturních a turistických cílů v Olomouckém kraji - III. etapa"/>
    <s v="OSR/OTH"/>
    <s v="NIP. Projekt spočívá v umístění dopravního značení, které upozorní na významné turistické cíle v Olomouckém kraji"/>
    <s v="2014-2015"/>
    <s v="ROP SM, Rozpočet OK"/>
    <n v="301"/>
    <n v="2003"/>
    <s v="Počet podpořených činností"/>
    <n v="1"/>
    <s v="Počet nově označených turistických cílů"/>
    <n v="42"/>
    <m/>
    <m/>
    <x v="0"/>
    <x v="1"/>
    <s v="A"/>
    <x v="5"/>
  </r>
  <r>
    <n v="563"/>
    <s v="C.3 Rozvoj cestovního ruchu"/>
    <s v="Digitalizace Olomouc region Card"/>
    <s v="OTH"/>
    <s v="NIP. Provedena studie na realizaci digitalizace „Olomouc region Card“"/>
    <s v="2015-2016"/>
    <s v="Rozpočet OK"/>
    <n v="86"/>
    <n v="86"/>
    <s v="Počet podpořených činností"/>
    <n v="1"/>
    <m/>
    <m/>
    <m/>
    <m/>
    <x v="0"/>
    <x v="1"/>
    <s v="N"/>
    <x v="14"/>
  </r>
  <r>
    <n v="1"/>
    <s v="C.3 Rozvoj cestovního ruchu"/>
    <s v="Prezentace kraje v cestovním ruchu"/>
    <s v="OTH"/>
    <s v="NIP. Prezentace Olomouckého kraje na veletrzích, v médiích, vydávání prezentačních publikací"/>
    <s v="2015+"/>
    <s v="Rozpočet OK"/>
    <n v="1330"/>
    <n v="1330"/>
    <s v="Počet podpořených činností"/>
    <n v="15"/>
    <s v="Počet propagačních materiálů"/>
    <n v="4"/>
    <m/>
    <m/>
    <x v="0"/>
    <x v="1"/>
    <s v="N"/>
    <x v="5"/>
  </r>
  <r>
    <n v="2"/>
    <s v="C.3 Rozvoj cestovního ruchu"/>
    <s v="Podpora činnosti turistických informačních center"/>
    <s v="OTH"/>
    <s v="NIP. Podpora činnosti turistických informačních center v Olomouckém kraji ve vybraných aktivitách jako je např. podpora standardizace, zkvalitňování a rozšiřování informačních služeb."/>
    <s v="2015+"/>
    <s v="Rozpočet OK"/>
    <n v="800"/>
    <n v="800"/>
    <s v="Počet podpořených činností"/>
    <n v="27"/>
    <m/>
    <m/>
    <m/>
    <m/>
    <x v="1"/>
    <x v="1"/>
    <s v="N"/>
    <x v="5"/>
  </r>
  <r>
    <n v="3"/>
    <s v="C.3 Rozvoj cestovního ruchu"/>
    <s v="Spolupráce moravských krajů"/>
    <s v="OTH"/>
    <s v="NIP. Společné marketingové aktivty JMK, MSK, OK a ZK"/>
    <s v="2015+"/>
    <s v="Rozpočet OK, rozpočty moravských krajů"/>
    <n v="250"/>
    <n v="1000"/>
    <s v="Počet podpořených činností"/>
    <n v="1"/>
    <s v="Počet propagačních materiálů"/>
    <n v="2"/>
    <m/>
    <m/>
    <x v="0"/>
    <x v="1"/>
    <s v="A"/>
    <x v="5"/>
  </r>
  <r>
    <n v="6"/>
    <s v="C.3 Rozvoj cestovního ruchu"/>
    <s v="Rezervační systém Olomouckého kraje "/>
    <s v="OTH"/>
    <s v="NIP. Zajištění provozu Rezervačního systému Olomouckého kraje - technická podpora systému"/>
    <n v="2015"/>
    <s v="Rozpočet OK"/>
    <n v="217"/>
    <n v="217"/>
    <s v="Počet podpořených činností"/>
    <n v="1"/>
    <s v="Počet uživatelů"/>
    <n v="40"/>
    <m/>
    <m/>
    <x v="0"/>
    <x v="1"/>
    <s v="N"/>
    <x v="14"/>
  </r>
  <r>
    <n v="7"/>
    <s v="C.3 Rozvoj cestovního ruchu"/>
    <s v="Seniorské cestování"/>
    <s v="OTH"/>
    <s v="NIP. Aktivita je zaměřena na podporu domácího cestovního ruchu a současně zlepší služby poskytované seniorům. Uskutečnilo se 70 zájezdů za účasti 2600 seniorů."/>
    <s v="2015+"/>
    <s v="Rozpočet OK"/>
    <n v="1209"/>
    <n v="1209"/>
    <s v="Počet podpořených činností"/>
    <n v="1"/>
    <s v="Počet uživatelů"/>
    <n v="2600"/>
    <m/>
    <m/>
    <x v="0"/>
    <x v="1"/>
    <s v="N"/>
    <x v="14"/>
  </r>
  <r>
    <n v="8"/>
    <s v="C.3 Rozvoj cestovního ruchu"/>
    <s v="Olomouc region Card"/>
    <s v="OTH"/>
    <s v="NIP. Zabezpečení fungování Olomouc region Card"/>
    <s v="2015+"/>
    <s v="Rozpočet OK"/>
    <n v="372"/>
    <n v="372"/>
    <s v="Počet podpořených činností"/>
    <n v="1"/>
    <s v="Počet uživatelů"/>
    <n v="4034"/>
    <m/>
    <m/>
    <x v="0"/>
    <x v="1"/>
    <s v="N"/>
    <x v="14"/>
  </r>
  <r>
    <n v="9"/>
    <s v="C.3 Rozvoj cestovního ruchu"/>
    <s v="Turistické značení - příspěvek ČKT"/>
    <s v="OTH"/>
    <s v="NIP. Podpora údržby a obnovy značení turistických, cykloturistických a lyžařských tras na území Olomouckého kraje"/>
    <s v="2015+"/>
    <s v="Rozpočet OK"/>
    <n v="400"/>
    <n v="400"/>
    <s v="Počet podpořených činností"/>
    <n v="1"/>
    <m/>
    <m/>
    <m/>
    <m/>
    <x v="1"/>
    <x v="1"/>
    <s v="N"/>
    <x v="14"/>
  </r>
  <r>
    <n v="10"/>
    <s v="C.3 Rozvoj cestovního ruchu"/>
    <s v="Příspěvek sdružením cestovního ruchu"/>
    <s v="OTH"/>
    <s v="NIP. Příspěvky pro sdružení Jeseníky - Sdružení cestovního ruchu a pro sdružení Střední Morava - Sdružení cestovního ruchu"/>
    <s v="2015+"/>
    <s v="Rozpočet OK"/>
    <n v="3500"/>
    <n v="3500"/>
    <s v="Počet podpořených činností"/>
    <n v="2"/>
    <m/>
    <m/>
    <m/>
    <m/>
    <x v="1"/>
    <x v="1"/>
    <s v="N"/>
    <x v="14"/>
  </r>
  <r>
    <n v="11"/>
    <s v="C.3 Rozvoj cestovního ruchu"/>
    <s v="Podpora nadregionálních akcí cestovního ruchu"/>
    <s v="OTH"/>
    <s v="NIP. Podpora akcí významných pro cestovní ruch v Olomouckém kraji"/>
    <s v="2015+"/>
    <s v="Rozpočet OK"/>
    <n v="1500"/>
    <n v="1500"/>
    <s v="Počet podpořených činností"/>
    <n v="14"/>
    <m/>
    <m/>
    <m/>
    <m/>
    <x v="1"/>
    <x v="1"/>
    <s v="N"/>
    <x v="14"/>
  </r>
  <r>
    <n v="12"/>
    <s v="C.3 Rozvoj cestovního ruchu"/>
    <s v="Turistický informační portál"/>
    <s v="OTH"/>
    <s v="NIP. Zajištění obsahové a technické správy turistického informačního portálu ok-tourism.cz a jeho inovace"/>
    <s v="2015+"/>
    <s v="Rozpočet OK"/>
    <n v="1412"/>
    <n v="1412"/>
    <s v="Počet podpořených činností"/>
    <n v="1"/>
    <m/>
    <m/>
    <m/>
    <m/>
    <x v="0"/>
    <x v="1"/>
    <s v="N"/>
    <x v="14"/>
  </r>
  <r>
    <n v="569"/>
    <s v="C.3 Rozvoj cestovního ruchu"/>
    <s v="Turistický informační portál - rozvoj"/>
    <s v="OTH"/>
    <s v="NIP. Průběžný rozvoj portálu s ohledem na aktuální vývoj v oblasti internetu."/>
    <s v="2015+"/>
    <s v="Rozpočet OK"/>
    <n v="50"/>
    <n v="50"/>
    <s v="Počet podpořených činností"/>
    <n v="1"/>
    <m/>
    <m/>
    <m/>
    <m/>
    <x v="0"/>
    <x v="1"/>
    <s v="N"/>
    <x v="14"/>
  </r>
  <r>
    <n v="394"/>
    <s v="C.3 Rozvoj cestovního ruchu"/>
    <s v="Jeseníky - Sdružení cestovního ruchu"/>
    <s v="OTH"/>
    <s v="NIP. Přímá podpora Významných akcí - Údržba běžeckých lyžařských tras"/>
    <s v="2015+"/>
    <s v="Rozpočet OK"/>
    <n v="800"/>
    <n v="800"/>
    <s v="Počet podpořených činností"/>
    <n v="1"/>
    <m/>
    <m/>
    <m/>
    <m/>
    <x v="1"/>
    <x v="1"/>
    <s v="N"/>
    <x v="14"/>
  </r>
  <r>
    <n v="521"/>
    <s v="C.3 Rozvoj cestovního ruchu"/>
    <s v="Garden food festival"/>
    <s v="OTH"/>
    <s v="NIP.  Akce se bude konat ve Smetanových sadech v Olomouci a má ambici stát se jednou z priorit cestovního ruchu pro rok 2015 a i roky následující"/>
    <s v="2015+"/>
    <s v="Rozpočet OK"/>
    <n v="300"/>
    <n v="300"/>
    <s v="Počet podpořených činností"/>
    <n v="1"/>
    <m/>
    <m/>
    <m/>
    <m/>
    <x v="1"/>
    <x v="1"/>
    <s v="N"/>
    <x v="14"/>
  </r>
  <r>
    <n v="211"/>
    <s v="F.3 Rozvojová spolupráce"/>
    <s v="Zahraniční Aktivity Olomouckého kraje"/>
    <s v="OTH"/>
    <s v="NIP. Spolupráce s partnerskými zahraničními regiony včetně zajišťování prezentací Olomouckého kraje v zahraničí"/>
    <s v="2015+"/>
    <s v="Rozpočet OK"/>
    <n v="1200"/>
    <n v="1200"/>
    <s v="Počet podpořených činností"/>
    <n v="15"/>
    <m/>
    <m/>
    <m/>
    <m/>
    <x v="0"/>
    <x v="1"/>
    <s v="N"/>
    <x v="12"/>
  </r>
  <r>
    <n v="14"/>
    <s v="F.3 Rozvojová spolupráce"/>
    <s v="Podpora MEIS"/>
    <s v="OTH"/>
    <s v="NIP. Podpora informačního střediska Europe Direct a jeho prostřednictvím sítě MEIS v Olomouckém kraji"/>
    <s v="2015+"/>
    <s v="Rozpočet OK. rozpočet SmO, dotace EK"/>
    <n v="350"/>
    <n v="350"/>
    <s v="Počet podpořených činností"/>
    <n v="12"/>
    <m/>
    <m/>
    <m/>
    <m/>
    <x v="1"/>
    <x v="1"/>
    <s v="A"/>
    <x v="12"/>
  </r>
  <r>
    <n v="16"/>
    <s v="F.3 Rozvojová spolupráce"/>
    <s v="Podpora zahraničních aktivit"/>
    <s v="OTH"/>
    <s v="NIP. Dotační titul Olomouckého kraje na podporu zahraničních aktivit"/>
    <s v="2015+"/>
    <s v="Rozpočet OK"/>
    <n v="396"/>
    <n v="396"/>
    <s v="Počet podpořených činností"/>
    <n v="15"/>
    <m/>
    <m/>
    <m/>
    <m/>
    <x v="1"/>
    <x v="1"/>
    <s v="N"/>
    <x v="12"/>
  </r>
  <r>
    <n v="113"/>
    <s v="E.5 Ochrana přírody a krajinného rázu"/>
    <s v="Implementace a péče o území Natura 2000 v Olomouckém kraji - II.část"/>
    <s v="OSR/OŽPZ"/>
    <s v="NIP. Jedná se o realizaci plánů péče a geometrické zaměření území a označení oblastí dotčených vybraných územích Natura 2000 v Olomouckém kraji."/>
    <s v="2014-2015"/>
    <s v="OPŽP"/>
    <n v="0"/>
    <n v="2273"/>
    <s v="Počet podpořených činností"/>
    <n v="1"/>
    <s v="Počet evropsky významných lokalit, které jsou připraveny k vyhlášení  jako ZCHÚ"/>
    <n v="23"/>
    <s v="Rozloha evropsky významných lokalit (ha)"/>
    <n v="13421"/>
    <x v="0"/>
    <x v="1"/>
    <s v="A"/>
    <x v="6"/>
  </r>
  <r>
    <n v="140"/>
    <s v="B.2 Zkvalitňování a rozvoj sítě sociálních služeb"/>
    <s v="Semináře pro sociální pracovníky"/>
    <s v="OSV"/>
    <s v="NIP. Podpora efektivního systému financování sociálních služeb v Olomouckém kraji, zpracování finanční analýzy poskytovaných finančních prostředků v oblasti sociálních služeb metodou benchmarking."/>
    <s v="2015+"/>
    <s v="Rozpočet OK"/>
    <n v="50"/>
    <n v="50"/>
    <s v="Počet podpořených činností"/>
    <n v="1"/>
    <s v="Počet podpořených osob "/>
    <n v="120"/>
    <s v="Počet seminářů"/>
    <n v="13"/>
    <x v="0"/>
    <x v="1"/>
    <s v="N"/>
    <x v="10"/>
  </r>
  <r>
    <n v="214"/>
    <s v="B.2 Zkvalitňování a rozvoj sítě sociálních služeb"/>
    <s v="Krajský informační systém sociálních služeb"/>
    <s v="OSV"/>
    <s v="NIP. Podpora efektivního systému financování sociálních služeb v Olomouckém kraji, zpracování finanční analýzy poskytovaných finančních prostředků v oblasti sociálních služeb metodou benchmarking."/>
    <s v="2015+"/>
    <s v="Rozpočet OK"/>
    <n v="300"/>
    <n v="300"/>
    <s v="Počet podpořených činností"/>
    <n v="1"/>
    <s v="funkční Krajský informační systém sociálních služeb OK"/>
    <n v="1"/>
    <s v="počet uživatelů KISSoS"/>
    <n v="700"/>
    <x v="0"/>
    <x v="1"/>
    <s v="N"/>
    <x v="17"/>
  </r>
  <r>
    <n v="576"/>
    <s v="B.2 Zkvalitňování a rozvoj sítě sociálních služeb"/>
    <s v="Program finanční podpory poskytování sociálních služeb v Olomouckém kraji "/>
    <s v="OSV"/>
    <s v="NIP. Program finanční podpory poskytování sociálních služeb v Olomouckém kraji - Podprogram č. 1 (Účelová dotace ze státního rozpočtu na poskytování sociálních služeb)"/>
    <n v="2015"/>
    <s v="Rozpočet OK,_x000a_rozpočet žadatelů"/>
    <n v="652490"/>
    <n v="652490"/>
    <s v="Počet podpořených činností"/>
    <n v="125"/>
    <s v="Počet podpořených sociálních služeb"/>
    <n v="292"/>
    <m/>
    <m/>
    <x v="1"/>
    <x v="1"/>
    <s v="A"/>
    <x v="17"/>
  </r>
  <r>
    <n v="139"/>
    <s v="B.2 Zkvalitňování a rozvoj sítě sociálních služeb"/>
    <s v="Program finanční podpory poskytování sociálních služeb v Olomouckém kraji "/>
    <s v="OSV"/>
    <s v="NIP. Program finanční podpory poskytování sociálních služeb v Olomouckém kraji - Podprogram č. 2 (Dotace z rozpočtu Olomouckého kraje určená na poskytování sociálních služeb nestátními neziskovými organizacemi)"/>
    <n v="2015"/>
    <s v="Rozpočet OK,_x000a_rozpočet žadatelů"/>
    <n v="14920"/>
    <n v="14920"/>
    <s v="Počet podpořených činností"/>
    <n v="39"/>
    <s v="Počet podpořených sociálních služeb"/>
    <n v="75"/>
    <m/>
    <m/>
    <x v="1"/>
    <x v="1"/>
    <s v="N"/>
    <x v="17"/>
  </r>
  <r>
    <n v="136"/>
    <s v="B.3 Zmírňování sociálního vyloučení"/>
    <s v="Dotační oblast Olomouckého kraje pro sociální oblast pro rok 2015 - oblast prevence kriminality"/>
    <s v="OSV"/>
    <s v="IP/NIP. Podpora aktivit zaměřených na sociální začleňování - oblast prevence kriminality "/>
    <s v="2015+"/>
    <s v="Rozpočet OK"/>
    <n v="800"/>
    <n v="800"/>
    <s v="Počet podpořených činností"/>
    <n v="9"/>
    <m/>
    <m/>
    <m/>
    <m/>
    <x v="1"/>
    <x v="1"/>
    <s v="N"/>
    <x v="9"/>
  </r>
  <r>
    <n v="138"/>
    <s v="B.3 Zmírňování sociálního vyloučení"/>
    <s v="Prevence kriminality na území Olomouckého kraje"/>
    <s v="OSV"/>
    <s v="NIP. Jedná se o povinnou 10% spoluúčast státní podpory na realizaci pilotního projektu Olomouckého kraje v oblasti prevence kriminality, který bude realizován ve spolupráci s Policií ČR a dalšími partnery projektu."/>
    <s v="2013-2016"/>
    <s v="Rozpočet OK, Policie ČR"/>
    <n v="49"/>
    <n v="247"/>
    <s v="Počet podpořených činností"/>
    <n v="2"/>
    <m/>
    <m/>
    <m/>
    <m/>
    <x v="0"/>
    <x v="1"/>
    <s v="A"/>
    <x v="9"/>
  </r>
  <r>
    <n v="141"/>
    <s v="A.3 Podpora rovných příležitostí a prorodinných aktivit"/>
    <s v="Rodinné pasy"/>
    <s v="OSV"/>
    <s v="NIP. propojení a zajištění vzájemné uznatelnosti rodinných pasů u krajů, kde je realizován projekt Rodinné pasy a další navazující aktivity"/>
    <s v="2015+"/>
    <s v="Rozpočet OK"/>
    <n v="590"/>
    <n v="590"/>
    <s v="Počet podpořených činností"/>
    <n v="4"/>
    <s v="Počet podpořených osob "/>
    <n v="11000"/>
    <m/>
    <m/>
    <x v="0"/>
    <x v="1"/>
    <s v="N"/>
    <x v="17"/>
  </r>
  <r>
    <n v="280"/>
    <s v="B.3 Zmírňování sociálního vyloučení"/>
    <s v="Tábor pro děti z pěstounských rodin 2015"/>
    <s v="OSV"/>
    <s v="NIP. Jedná se o realizaci vícedenního  pobytu dětí z pěstounských a poručenských rodin na území Olomouckého kraje."/>
    <s v="2015+"/>
    <s v="Rozpočet OK"/>
    <n v="80"/>
    <n v="80"/>
    <s v="Počet podpořených činností"/>
    <n v="1"/>
    <s v="Počet podpořených osob "/>
    <n v="20"/>
    <m/>
    <m/>
    <x v="0"/>
    <x v="1"/>
    <s v="N"/>
    <x v="10"/>
  </r>
  <r>
    <n v="301"/>
    <s v="B.2 Zkvalitňování a rozvoj sítě sociálních služeb"/>
    <s v="Národní rada osob se zdravotním postižením ČR, o.s."/>
    <s v="OSV"/>
    <s v="NIP. Přímá podpora Významných akcí - Euroklíč v Olomouckém kraji"/>
    <s v="2015+"/>
    <s v="Rozpočet OK"/>
    <n v="300"/>
    <n v="300"/>
    <s v="Počet podpořených činností"/>
    <n v="1"/>
    <s v="Počet účastníků"/>
    <n v="300"/>
    <m/>
    <m/>
    <x v="1"/>
    <x v="1"/>
    <s v="N"/>
    <x v="10"/>
  </r>
  <r>
    <n v="302"/>
    <s v="B.2 Zkvalitňování a rozvoj sítě sociálních služeb"/>
    <s v="Sun Drive Communications, s.r.o."/>
    <s v="OSV"/>
    <s v="NIP. Přímá podpora Významných akcí - Senior pas"/>
    <s v="2015+"/>
    <s v="Rozpočet OK"/>
    <n v="250"/>
    <n v="250"/>
    <s v="Počet podpořených činností"/>
    <n v="1"/>
    <s v="Počet účastníků"/>
    <n v="500"/>
    <m/>
    <m/>
    <x v="1"/>
    <x v="1"/>
    <s v="N"/>
    <x v="9"/>
  </r>
  <r>
    <n v="303"/>
    <s v="A.3 Podpora rovných příležitostí a prorodinných aktivit"/>
    <s v="Podpora standardizace orgánu sociálně-právní ochrany na Krajském úřadě Olmouckého kraje"/>
    <s v="OSV"/>
    <s v="NIP. Projekt se zaměřuje na standardizaci činností orgánu sociálně-právní ochrany dětí - Krajského úřadu Olomouckého kraje - v souladu s platnou legislativou, kdy je povinností orgánů sociálně-právní ochrany dětí mít nejpozději do 31. 12. 2014 vypracovány standardy kvality sociálně-právní ochrany a nejpozději od tohoto data se jimi při výkonu své činnosti řídit."/>
    <s v="2014-2015"/>
    <s v="OPLZZ"/>
    <n v="0"/>
    <n v="720"/>
    <s v="Počet podpořených činností"/>
    <n v="10"/>
    <s v="Počet podpořených organizací "/>
    <n v="1"/>
    <s v="Počet úspěšných absolventů kurzů"/>
    <n v="10"/>
    <x v="0"/>
    <x v="1"/>
    <s v="A"/>
    <x v="10"/>
  </r>
  <r>
    <n v="530"/>
    <s v="B.2 Zkvalitňování a rozvoj sítě sociálních služeb"/>
    <s v="Pro Mancus, o.p.s."/>
    <s v="OSV"/>
    <s v="NIP. Přímá podpora Významných akcí -  festival Nad oblaky"/>
    <s v="2015+"/>
    <s v="Rozpočet OK"/>
    <n v="400"/>
    <n v="400"/>
    <s v="Počet podpořených činností"/>
    <n v="1"/>
    <s v="Počet podpořených osob "/>
    <m/>
    <m/>
    <m/>
    <x v="1"/>
    <x v="1"/>
    <s v="N"/>
    <x v="9"/>
  </r>
  <r>
    <n v="531"/>
    <s v="B.2 Zkvalitňování a rozvoj sítě sociálních služeb"/>
    <s v="Pro Mancus, o.p.s."/>
    <s v="OSV"/>
    <s v="NIP. Přímá podpora Významných akcí - Rozloučení s létem v ZOO"/>
    <s v="2015+"/>
    <s v="Rozpočet OK"/>
    <n v="50"/>
    <n v="50"/>
    <s v="Počet podpořených činností"/>
    <n v="1"/>
    <s v="Počet podpořených osob "/>
    <m/>
    <m/>
    <m/>
    <x v="1"/>
    <x v="1"/>
    <s v="N"/>
    <x v="9"/>
  </r>
  <r>
    <n v="532"/>
    <s v="B.2 Zkvalitňování a rozvoj sítě sociálních služeb"/>
    <s v="Maltézská pomoc, o.p.s."/>
    <s v="OSV"/>
    <s v="NIP. Přímá podpora Významných akcí - Křesadlo"/>
    <s v="2015+"/>
    <s v="Rozpočet OK"/>
    <n v="100"/>
    <n v="100"/>
    <s v="Počet podpořených činností"/>
    <n v="1"/>
    <s v="Počet podpořených osob "/>
    <m/>
    <m/>
    <m/>
    <x v="1"/>
    <x v="1"/>
    <s v="N"/>
    <x v="9"/>
  </r>
  <r>
    <n v="575"/>
    <s v="B.3 Zmírňování sociálního vyloučení"/>
    <s v="Dotační oblast Olomouckého kraje pro sociální oblast pro rok 2015 - oblast integrace příslušníků romských komunit"/>
    <s v="OSV"/>
    <s v="NIP. Podpora aktivit zaměřených na sociální začleňování - oblast integrace příslušníků romských komunit"/>
    <s v="2015+"/>
    <s v="Rozpočet OK"/>
    <n v="150"/>
    <n v="150"/>
    <s v="Počet podpořených činností"/>
    <n v="4"/>
    <m/>
    <m/>
    <m/>
    <m/>
    <x v="1"/>
    <x v="1"/>
    <s v="N"/>
    <x v="9"/>
  </r>
  <r>
    <n v="68"/>
    <s v="B.3 Zmírňování sociálního vyloučení"/>
    <s v="Zajištění integrace příslušníků romských komunit v Olomouckém kraji II"/>
    <s v="OSR/OSV"/>
    <s v="NIP. Projekt je zacílen na integraci osob ohrožených sociálním vyloučením do společnosti a na otevřený trh práce, na prevenci sociálního vyloučení a to zejména v oblasti na prevenci ztráty bydlení, předluženosti, tedy bariér, které významně znesnadňují vstup na trh práce, ale i vzdělávání dětí. "/>
    <s v="2013-2015"/>
    <s v="OPLZZ"/>
    <n v="0"/>
    <n v="5520"/>
    <s v="Počet podpořených činností"/>
    <n v="1"/>
    <s v="Počet podpořených osob "/>
    <n v="118"/>
    <s v="Počet úspěšných absolventů kurzů"/>
    <n v="29"/>
    <x v="0"/>
    <x v="1"/>
    <s v="A"/>
    <x v="10"/>
  </r>
  <r>
    <n v="702"/>
    <s v="A.1 Opt. systému škol a zvyšování kvality vzdělávání"/>
    <s v="Další profesní vzdělávání pro technické kvalifikace"/>
    <s v="OŠMT/OSR"/>
    <s v="NIP. Střední škola technická, Přerov, Kouřílkova 8. Obsahem projektu je vytvoření nabídky 6 programů dalšího vzdělávání. Pět z nich bude zpracováno v režimu NSK pro profesní kvalifikace oboru Obráběč kovů. Šestý pro profesi Řidič kamionové dopravy. Ke každému modulu bude vytvořena učebnice s vědomostními testy. "/>
    <s v="2013-2015"/>
    <s v="OPVK, GG"/>
    <n v="0"/>
    <n v="3518"/>
    <s v="Počet podpořených činností"/>
    <n v="1"/>
    <m/>
    <m/>
    <m/>
    <m/>
    <x v="1"/>
    <x v="1"/>
    <s v="A"/>
    <x v="0"/>
  </r>
  <r>
    <n v="703"/>
    <s v="A.1 Opt. systému škol a zvyšování kvality vzdělávání"/>
    <s v="Rozvoj nabídky dalšího vzdělávání pro oblast strojírenství v Olomouckém kraji"/>
    <s v="OŠMT/OSR"/>
    <s v="NIP. Odborné učiliště a Praktická škola, Lipová - lázně 458. Projekt napomáhá k rozšíření nabídky dalšího vzdělávání v oblasti strojírenství a strojírenské výroby v Olomouckém kraji. Projekt je zaměřen na vytvoření metodik vzdělávání a měření úspěšnosti. "/>
    <s v="2014-2015"/>
    <s v="OPVK, GG"/>
    <n v="0"/>
    <n v="1445"/>
    <s v="Počet podpořených činností"/>
    <n v="1"/>
    <m/>
    <m/>
    <m/>
    <m/>
    <x v="1"/>
    <x v="1"/>
    <s v="A"/>
    <x v="0"/>
  </r>
  <r>
    <n v="704"/>
    <s v="A.1 Opt. systému škol a zvyšování kvality vzdělávání"/>
    <s v="Držíme krok s doboru a vzděláváme se"/>
    <s v="OŠMT/OSR"/>
    <s v="NIP. Střední průmyslová škola Hranice. Projekt nabízí dva programy dalšího vzdělávání, jeden zaměřený na sváření, druhý na počítačovou přípravu a na řízení výroby. K programům budou vytvořeny studijní materiály a prezentace. "/>
    <s v="2014-2015"/>
    <s v="OPVK, GG"/>
    <n v="0"/>
    <n v="1797"/>
    <s v="Počet podpořených činností"/>
    <n v="1"/>
    <m/>
    <m/>
    <m/>
    <m/>
    <x v="1"/>
    <x v="1"/>
    <s v="A"/>
    <x v="0"/>
  </r>
  <r>
    <n v="705"/>
    <s v="A.1 Opt. systému škol a zvyšování kvality vzdělávání"/>
    <s v="Cizojazyčná komunikace pro hospodářskou praxi"/>
    <s v="OŠMT/OSR"/>
    <s v="NIP. Střední zdravotnická škola a Vyšší odborná škola zdravotnické Emanuela Pöttinga a Jazyková škola s právem státní jazykové zkoušky Olomouc. Obsahem projektu je tvorba 4  vzděl.programů zaměřených na vzdělávání v oblasti ICT a v oblasti cizích jazyků a jejich následné pilotní ověřování.V rámci tohoto projektu budou vytvářeny studijní opory a učební texty pro prezenční výuku,e-learningové výukové programy pro každou z výše uvedených variant vzdělávání. V rámci této aktivity vznikne samostatný e-learningový portál."/>
    <s v="2013-2015"/>
    <s v="OPVK, GG"/>
    <n v="0"/>
    <n v="3543"/>
    <s v="Počet podpořených činností"/>
    <n v="1"/>
    <m/>
    <m/>
    <m/>
    <m/>
    <x v="1"/>
    <x v="1"/>
    <s v="A"/>
    <x v="0"/>
  </r>
  <r>
    <n v="417"/>
    <s v="A.5 Péče o kulturní dědictví"/>
    <s v="Arcibiskupství olomoucké"/>
    <s v="OKPP"/>
    <s v="NIP. Přímá podpora Významných akcí - Noc kostelů"/>
    <n v="2015"/>
    <s v="Rozpočet OK"/>
    <n v="100"/>
    <n v="100"/>
    <s v="Počet podpořených činností"/>
    <n v="1"/>
    <m/>
    <m/>
    <m/>
    <m/>
    <x v="1"/>
    <x v="1"/>
    <s v="N"/>
    <x v="2"/>
  </r>
  <r>
    <n v="655"/>
    <s v="A.4 Zlep. podmínek pro kult., sportovní a volnočasové aktivity"/>
    <s v="Cine4net, s.r.o."/>
    <s v="OKPP"/>
    <s v="NIP. Přímá podpora Významných akcí - Jano Köhler - dokumentární film"/>
    <n v="2015"/>
    <s v="Rozpočet OK"/>
    <n v="100"/>
    <n v="100"/>
    <s v="Počet podpořených činností"/>
    <n v="1"/>
    <m/>
    <m/>
    <m/>
    <m/>
    <x v="1"/>
    <x v="1"/>
    <s v="N"/>
    <x v="2"/>
  </r>
  <r>
    <n v="422"/>
    <s v="A.4 Zlep. podmínek pro kult., sportovní a volnočasové aktivity"/>
    <s v="Císařská Slavkovská Garda"/>
    <s v="OKPP"/>
    <s v="NIP. Přímá podpora Významných akcí - Olmütz 1813 III. ročník"/>
    <n v="2015"/>
    <s v="Rozpočet OK"/>
    <n v="150"/>
    <n v="150"/>
    <s v="Počet podpořených činností"/>
    <n v="1"/>
    <m/>
    <m/>
    <m/>
    <m/>
    <x v="1"/>
    <x v="1"/>
    <s v="N"/>
    <x v="2"/>
  </r>
  <r>
    <n v="643"/>
    <s v="A.4 Zlep. podmínek pro kult., sportovní a volnočasové aktivity"/>
    <s v="Dana Hanáková, Luděk Hanák s.o."/>
    <s v="OKPP"/>
    <s v="NIP. Přímá podpora Významných akcí - Módní přehlídka TOP STYL"/>
    <n v="2015"/>
    <s v="Rozpočet OK"/>
    <n v="60"/>
    <n v="60"/>
    <s v="Počet podpořených činností"/>
    <n v="1"/>
    <m/>
    <m/>
    <m/>
    <m/>
    <x v="1"/>
    <x v="1"/>
    <s v="N"/>
    <x v="2"/>
  </r>
  <r>
    <m/>
    <s v="A.4 Zlep. podmínek pro kult., sportovní a volnočasové aktivity"/>
    <s v="Frankly models s.r.o."/>
    <s v="OKPP"/>
    <s v="NIP. Přímá podpora Významných akcí - MISS OK - Miss středních škol Olomouckého kraje"/>
    <n v="2015"/>
    <s v="Rozpočet OK"/>
    <n v="100"/>
    <n v="100"/>
    <s v="Počet podpořených činností"/>
    <n v="1"/>
    <m/>
    <m/>
    <m/>
    <m/>
    <x v="1"/>
    <x v="1"/>
    <s v="N"/>
    <x v="2"/>
  </r>
  <r>
    <n v="428"/>
    <s v="A.5 Péče o kulturní dědictví"/>
    <s v="Historické kočáry MYLORD"/>
    <s v="OKPP"/>
    <s v="NIP. Přímá podpora Významných akcí - Záchrana a restaurování sbírky gala luceren a sousoší andělů"/>
    <n v="2015"/>
    <s v="Rozpočet OK"/>
    <n v="50"/>
    <n v="50"/>
    <s v="Počet podpořených činností"/>
    <n v="1"/>
    <m/>
    <m/>
    <m/>
    <m/>
    <x v="1"/>
    <x v="1"/>
    <s v="N"/>
    <x v="2"/>
  </r>
  <r>
    <m/>
    <s v="A.4 Zlep. podmínek pro kult., sportovní a volnočasové aktivity"/>
    <s v="HOST - vydavatelství, s.r.o."/>
    <s v="OKPP"/>
    <s v="NIP. Přímá podpora Významných akcí - Napulijónčin rod"/>
    <n v="2015"/>
    <s v="Rozpočet OK"/>
    <n v="200"/>
    <n v="200"/>
    <s v="Počet podpořených činností"/>
    <n v="1"/>
    <m/>
    <m/>
    <m/>
    <m/>
    <x v="1"/>
    <x v="1"/>
    <s v="N"/>
    <x v="2"/>
  </r>
  <r>
    <m/>
    <s v="A.4 Zlep. podmínek pro kult., sportovní a volnočasové aktivity"/>
    <s v="Ing. Josef Lébr"/>
    <s v="OKPP"/>
    <s v="NIP. Přímá podpora Významných akcí - Obnova technického zařízení Loutkového divadla Kašpárkova říše"/>
    <n v="2015"/>
    <s v="Rozpočet OK"/>
    <n v="15"/>
    <n v="15"/>
    <s v="Počet podpořených činností"/>
    <n v="1"/>
    <m/>
    <m/>
    <m/>
    <m/>
    <x v="1"/>
    <x v="1"/>
    <s v="N"/>
    <x v="2"/>
  </r>
  <r>
    <m/>
    <s v="A.4 Zlep. podmínek pro kult., sportovní a volnočasové aktivity"/>
    <s v="Ing. Ladislav Dobeš"/>
    <s v="OKPP"/>
    <s v="NIP. Přímá podpora Významných akcí - Hudební festival NÁMĚŠŤSKÝ GONG 2015"/>
    <n v="2015"/>
    <s v="Rozpočet OK"/>
    <n v="100"/>
    <n v="100"/>
    <s v="Počet podpořených činností"/>
    <n v="1"/>
    <m/>
    <m/>
    <m/>
    <m/>
    <x v="1"/>
    <x v="1"/>
    <s v="N"/>
    <x v="2"/>
  </r>
  <r>
    <m/>
    <s v="A.5 Péče o kulturní dědictví"/>
    <s v="KUNZOV"/>
    <s v="OKPP"/>
    <s v="NIP. Přímá podpora Významných akcí - Záchrana a zpřístupnění nemovité kulturní památky - Hrádku Kunzov"/>
    <n v="2015"/>
    <s v="Rozpočet OK"/>
    <n v="500"/>
    <n v="500"/>
    <s v="Počet podpořených činností"/>
    <n v="1"/>
    <m/>
    <m/>
    <m/>
    <m/>
    <x v="1"/>
    <x v="1"/>
    <s v="N"/>
    <x v="2"/>
  </r>
  <r>
    <n v="431"/>
    <s v="A.4 Zlep. podmínek pro kult., sportovní a volnočasové aktivity"/>
    <s v="Libor Gašparovič - Agentura GALIA"/>
    <s v="OKPP"/>
    <s v="NIP. Přímá podpora Významných akcí - Výstavní činnost Galerie PATRO"/>
    <n v="2015"/>
    <s v="Rozpočet OK"/>
    <n v="220"/>
    <n v="220"/>
    <s v="Počet podpořených činností"/>
    <n v="1"/>
    <m/>
    <m/>
    <m/>
    <m/>
    <x v="1"/>
    <x v="1"/>
    <s v="N"/>
    <x v="2"/>
  </r>
  <r>
    <m/>
    <s v="A.4 Zlep. podmínek pro kult., sportovní a volnočasové aktivity"/>
    <s v="MĚSTO KOSTELEC NA HANÉ"/>
    <s v="OKPP"/>
    <s v="NIP. Přímá podpora Významných akcí - 24. ročník setkání Kostelců z České a Slovenské republiky"/>
    <n v="2015"/>
    <s v="Rozpočet OK"/>
    <n v="250"/>
    <n v="250"/>
    <s v="Počet podpořených činností"/>
    <n v="1"/>
    <m/>
    <m/>
    <m/>
    <m/>
    <x v="1"/>
    <x v="1"/>
    <s v="N"/>
    <x v="2"/>
  </r>
  <r>
    <m/>
    <s v="A.4 Zlep. podmínek pro kult., sportovní a volnočasové aktivity"/>
    <s v="Mikroregion Litovelsko"/>
    <s v="OKPP"/>
    <s v="NIP. Přímá podpora Významných akcí - Záchrana studánky"/>
    <n v="2015"/>
    <s v="Rozpočet OK"/>
    <n v="58"/>
    <n v="58"/>
    <s v="Počet podpořených činností"/>
    <n v="1"/>
    <m/>
    <m/>
    <m/>
    <m/>
    <x v="1"/>
    <x v="1"/>
    <s v="N"/>
    <x v="2"/>
  </r>
  <r>
    <m/>
    <s v="A.5 Péče o kulturní dědictví"/>
    <s v="Mohelnické kulturní centrum, s.r.o."/>
    <s v="OKPP"/>
    <s v="NIP. Přímá podpora Významných akcí - Dny evropského dědictví a Mohelnické slavnosti"/>
    <n v="2015"/>
    <s v="Rozpočet OK"/>
    <n v="50"/>
    <n v="50"/>
    <s v="Počet podpořených činností"/>
    <n v="1"/>
    <m/>
    <m/>
    <m/>
    <m/>
    <x v="1"/>
    <x v="1"/>
    <s v="N"/>
    <x v="2"/>
  </r>
  <r>
    <n v="659"/>
    <s v="A.5 Péče o kulturní dědictví"/>
    <s v="Muzeum Olomoucké pevnosti, o.s."/>
    <s v="OKPP"/>
    <s v="NIP. Přímá podpora Významných akcí - Korunní pevnůstka Olomouc - celoroční provoz a údržba areálu"/>
    <n v="2015"/>
    <s v="Rozpočet OK"/>
    <n v="100"/>
    <n v="100"/>
    <s v="Počet podpořených činností"/>
    <n v="1"/>
    <m/>
    <m/>
    <m/>
    <m/>
    <x v="1"/>
    <x v="1"/>
    <s v="N"/>
    <x v="2"/>
  </r>
  <r>
    <m/>
    <s v="A.5 Péče o kulturní dědictví"/>
    <s v="Muzeum Olomoucké pevnosti, o.s."/>
    <s v="OKPP"/>
    <s v="NIP. Přímá podpora Významných akcí - Muzeum Olomoucké pevnosti - úprava centrální plochy"/>
    <n v="2015"/>
    <s v="Rozpočet OK"/>
    <n v="1000"/>
    <n v="1000"/>
    <s v="Počet podpořených činností"/>
    <n v="1"/>
    <m/>
    <m/>
    <m/>
    <m/>
    <x v="1"/>
    <x v="1"/>
    <s v="N"/>
    <x v="2"/>
  </r>
  <r>
    <n v="439"/>
    <s v="A.4 Zlep. podmínek pro kult., sportovní a volnočasové aktivity"/>
    <s v="NB Trade, s.r.o."/>
    <s v="OKPP"/>
    <s v="NIP. Přímá podpora Významných akcí - Festival Bounty rock cafe open air"/>
    <n v="2015"/>
    <s v="Rozpočet OK"/>
    <n v="100"/>
    <n v="100"/>
    <s v="Počet podpořených činností"/>
    <n v="1"/>
    <m/>
    <m/>
    <m/>
    <m/>
    <x v="1"/>
    <x v="1"/>
    <s v="N"/>
    <x v="2"/>
  </r>
  <r>
    <m/>
    <s v="A.4 Zlep. podmínek pro kult., sportovní a volnočasové aktivity"/>
    <s v="Nové Javoříčko"/>
    <s v="OKPP"/>
    <s v="NIP. Přímá podpora Významných akcí - Vybudování pietní expozice v Javoříčku"/>
    <n v="2015"/>
    <s v="Rozpočet OK"/>
    <n v="300"/>
    <n v="300"/>
    <s v="Počet podpořených činností"/>
    <n v="1"/>
    <m/>
    <m/>
    <m/>
    <m/>
    <x v="1"/>
    <x v="1"/>
    <s v="N"/>
    <x v="2"/>
  </r>
  <r>
    <n v="661"/>
    <s v="A.5 Péče o kulturní dědictví"/>
    <s v="Občanské sdružení Aktiv+"/>
    <s v="OKPP"/>
    <s v="NIP. Přímá podpora Významných akcí - Dokončení IV. etapy záchrany sušárny chmele v Odrlicích"/>
    <n v="2015"/>
    <s v="Rozpočet OK"/>
    <n v="150"/>
    <n v="150"/>
    <s v="Počet podpořených činností"/>
    <n v="1"/>
    <m/>
    <m/>
    <m/>
    <m/>
    <x v="1"/>
    <x v="1"/>
    <s v="N"/>
    <x v="2"/>
  </r>
  <r>
    <n v="649"/>
    <s v="A.4 Zlep. podmínek pro kult., sportovní a volnočasové aktivity"/>
    <s v="Obec Bělá pod Pradědem"/>
    <s v="OKPP"/>
    <s v="NIP. Přímá podpora Významných akcí - Jesenické dožínky - XII. Ročník"/>
    <n v="2015"/>
    <s v="Rozpočet OK"/>
    <n v="80"/>
    <n v="80"/>
    <s v="Počet podpořených činností"/>
    <n v="1"/>
    <m/>
    <m/>
    <m/>
    <m/>
    <x v="1"/>
    <x v="1"/>
    <s v="N"/>
    <x v="2"/>
  </r>
  <r>
    <m/>
    <s v="A.4 Zlep. podmínek pro kult., sportovní a volnočasové aktivity"/>
    <s v="Obec Cholina"/>
    <s v="OKPP"/>
    <s v="NIP. Přímá podpora Významných akcí - Zkvalitnění prostor a expozic Hanáckého muzea v Cholině II. Etapa"/>
    <n v="2015"/>
    <s v="Rozpočet OK"/>
    <n v="75"/>
    <n v="75"/>
    <s v="Počet podpořených činností"/>
    <n v="1"/>
    <m/>
    <m/>
    <m/>
    <m/>
    <x v="1"/>
    <x v="1"/>
    <s v="N"/>
    <x v="2"/>
  </r>
  <r>
    <m/>
    <s v="A.4 Zlep. podmínek pro kult., sportovní a volnočasové aktivity"/>
    <s v="Okresní agrární komora v Přerově"/>
    <s v="OKPP"/>
    <s v="NIP. Přímá podpora Významných akcí - Dožínky 2015"/>
    <n v="2015"/>
    <s v="Rozpočet OK"/>
    <n v="450"/>
    <n v="450"/>
    <s v="Počet podpořených činností"/>
    <n v="1"/>
    <m/>
    <m/>
    <m/>
    <m/>
    <x v="1"/>
    <x v="1"/>
    <s v="N"/>
    <x v="2"/>
  </r>
  <r>
    <m/>
    <s v="A.4 Zlep. podmínek pro kult., sportovní a volnočasové aktivity"/>
    <s v="PRO-BIO, obchodní společnost s r.o."/>
    <s v="OKPP"/>
    <s v="NIP. Přímá podpora Významných akcí - Kulinářské hudební Bioslavnosti 2015"/>
    <n v="2015"/>
    <s v="Rozpočet OK"/>
    <n v="100"/>
    <n v="100"/>
    <s v="Počet podpořených činností"/>
    <n v="1"/>
    <m/>
    <m/>
    <m/>
    <m/>
    <x v="1"/>
    <x v="1"/>
    <s v="N"/>
    <x v="2"/>
  </r>
  <r>
    <m/>
    <s v="A.4 Zlep. podmínek pro kult., sportovní a volnočasové aktivity"/>
    <s v="SANATORIUM EDEL s.r.o."/>
    <s v="OKPP"/>
    <s v="NIP. Přímá podpora Významných akcí - Revitalizace léčebného parku EDEL, etapa II."/>
    <n v="2015"/>
    <s v="Rozpočet OK"/>
    <n v="200"/>
    <n v="200"/>
    <s v="Počet podpořených činností"/>
    <n v="1"/>
    <m/>
    <m/>
    <m/>
    <m/>
    <x v="1"/>
    <x v="1"/>
    <s v="N"/>
    <x v="2"/>
  </r>
  <r>
    <m/>
    <s v="A.4 Zlep. podmínek pro kult., sportovní a volnočasové aktivity"/>
    <s v="Sdružení přátel umění"/>
    <s v="OKPP"/>
    <s v="NIP. Přímá podpora Významných akcí - Účast dechového orchestru mladých ZUŠ Jeseník a mažoretek Crazy girls Jeseník na STF (Shanghai Tourism Festival v čínské Šanghaji)"/>
    <n v="2015"/>
    <s v="Rozpočet OK"/>
    <n v="300"/>
    <n v="300"/>
    <s v="Počet podpořených činností"/>
    <n v="1"/>
    <m/>
    <m/>
    <m/>
    <m/>
    <x v="1"/>
    <x v="1"/>
    <s v="N"/>
    <x v="2"/>
  </r>
  <r>
    <n v="360"/>
    <s v="A.4 Zlep. podmínek pro kult., sportovní a volnočasové aktivity"/>
    <s v="Sdružení rodičů tanečního studia Jeseník"/>
    <s v="OKPP"/>
    <s v="NIP. Přímá podpora Významných akcí - Účast mažoretek Pohybového studia LB Jeseník na soutěži Mistrovství ČR a Mistrovství Evropy v mažoretkovém sportu"/>
    <n v="2015"/>
    <s v="Rozpočet OK"/>
    <n v="50"/>
    <n v="50"/>
    <s v="Počet podpořených činností"/>
    <n v="1"/>
    <m/>
    <m/>
    <m/>
    <m/>
    <x v="1"/>
    <x v="1"/>
    <s v="N"/>
    <x v="2"/>
  </r>
  <r>
    <n v="446"/>
    <s v="A.4 Zlep. podmínek pro kult., sportovní a volnočasové aktivity"/>
    <s v="Stopy paměti, o.s."/>
    <s v="OKPP"/>
    <s v="NIP. Přímá podpora Významných akcí - STOPY PAMĚTI"/>
    <n v="2015"/>
    <s v="Rozpočet OK"/>
    <n v="100"/>
    <n v="100"/>
    <s v="Počet podpořených činností"/>
    <n v="1"/>
    <m/>
    <m/>
    <m/>
    <m/>
    <x v="1"/>
    <x v="1"/>
    <s v="N"/>
    <x v="2"/>
  </r>
  <r>
    <n v="662"/>
    <s v="A.4 Zlep. podmínek pro kult., sportovní a volnočasové aktivity"/>
    <s v="T.T.TRADE-VÍTKOVICE, a.s."/>
    <s v="OKPP"/>
    <s v="NIP. Přímá podpora Významných akcí - Dance Open Olomouc 2015 a Mistrovství Evropy profesionálů v latinsko - amerických tancích"/>
    <n v="2015"/>
    <s v="Rozpočet OK"/>
    <n v="600"/>
    <n v="600"/>
    <s v="Počet podpořených činností"/>
    <n v="1"/>
    <m/>
    <m/>
    <m/>
    <m/>
    <x v="1"/>
    <x v="1"/>
    <s v="N"/>
    <x v="2"/>
  </r>
  <r>
    <m/>
    <s v="A.4 Zlep. podmínek pro kult., sportovní a volnočasové aktivity"/>
    <s v="Technické muzeum 1. čs. samostatné tankové a samostatné obrněné brigády z. s."/>
    <s v="OKPP"/>
    <s v="NIP. Přímá podpora Významných akcí - Oslavy k 70. výročí osvobození Olomouckého kraje"/>
    <n v="2015"/>
    <s v="Rozpočet OK"/>
    <n v="350"/>
    <n v="350"/>
    <s v="Počet podpořených činností"/>
    <n v="1"/>
    <m/>
    <m/>
    <m/>
    <m/>
    <x v="1"/>
    <x v="1"/>
    <s v="N"/>
    <x v="2"/>
  </r>
  <r>
    <m/>
    <s v="A.4 Zlep. podmínek pro kult., sportovní a volnočasové aktivity"/>
    <s v="Tenis klub Prostějov, a.s."/>
    <s v="OKPP"/>
    <s v="NIP. Přímá podpora Významných akcí - Divadelní festival APLAUS"/>
    <n v="2015"/>
    <s v="Rozpočet OK"/>
    <n v="400"/>
    <n v="400"/>
    <s v="Počet podpořených činností"/>
    <n v="1"/>
    <m/>
    <m/>
    <m/>
    <m/>
    <x v="1"/>
    <x v="1"/>
    <s v="N"/>
    <x v="2"/>
  </r>
  <r>
    <n v="663"/>
    <s v="A.4 Zlep. podmínek pro kult., sportovní a volnočasové aktivity"/>
    <s v="TK PLUS s.r.o."/>
    <s v="OKPP"/>
    <s v="NIP. Přímá podpora Významných akcí - Koncert lidebranda D´ Arcangela, Olomouc 22.6.2015"/>
    <n v="2015"/>
    <s v="Rozpočet OK"/>
    <n v="500"/>
    <n v="500"/>
    <s v="Počet podpořených činností"/>
    <n v="1"/>
    <m/>
    <m/>
    <m/>
    <m/>
    <x v="1"/>
    <x v="1"/>
    <s v="N"/>
    <x v="2"/>
  </r>
  <r>
    <m/>
    <s v="A.4 Zlep. podmínek pro kult., sportovní a volnočasové aktivity"/>
    <s v="Václav Vlasák"/>
    <s v="OKPP"/>
    <s v="NIP. Přímá podpora Významných akcí - Technické a scénické vybavení nově rozšířeného Divadla Stará střelnice v Hranicích"/>
    <n v="2015"/>
    <s v="Rozpočet OK"/>
    <n v="300"/>
    <n v="300"/>
    <s v="Počet podpořených činností"/>
    <n v="1"/>
    <m/>
    <m/>
    <m/>
    <m/>
    <x v="1"/>
    <x v="1"/>
    <s v="N"/>
    <x v="2"/>
  </r>
  <r>
    <n v="447"/>
    <s v="A.5 Péče o kulturní dědictví"/>
    <s v="Vojenská nemocnice Olomouc"/>
    <s v="OKPP"/>
    <s v="NIP. Přímá podpora Významných akcí - Klášterní Hradisko - Obnova malířské výzdoby Kapitulní kaple"/>
    <n v="2015"/>
    <s v="Rozpočet OK"/>
    <n v="200"/>
    <n v="200"/>
    <s v="Počet podpořených činností"/>
    <n v="1"/>
    <m/>
    <m/>
    <m/>
    <m/>
    <x v="1"/>
    <x v="1"/>
    <s v="N"/>
    <x v="2"/>
  </r>
  <r>
    <n v="641"/>
    <s v="A.4 Zlep. podmínek pro kult., sportovní a volnočasové aktivity"/>
    <s v="Volková Konečná Bohdana"/>
    <s v="OKPP"/>
    <s v="NIP. Přímá podpora Významných akcí - Moravský Revival Fest Mořice 2015 - 15. ročník"/>
    <n v="2015"/>
    <s v="Rozpočet OK"/>
    <n v="50"/>
    <n v="50"/>
    <s v="Počet podpořených činností"/>
    <n v="1"/>
    <m/>
    <m/>
    <m/>
    <m/>
    <x v="1"/>
    <x v="1"/>
    <s v="N"/>
    <x v="2"/>
  </r>
  <r>
    <n v="749"/>
    <s v="C.1 Zlepšování podmínek pro podnikání"/>
    <s v="Univerzita Palackého v Olomouci"/>
    <s v="OSR"/>
    <s v="NIP. Přímá podpora Významných akcí - Podnikavá hlava"/>
    <n v="2015"/>
    <s v="Rozpočet OK"/>
    <n v="100"/>
    <n v="100"/>
    <s v="Počet podpořených činností"/>
    <n v="1"/>
    <m/>
    <m/>
    <m/>
    <m/>
    <x v="1"/>
    <x v="1"/>
    <s v="N"/>
    <x v="18"/>
  </r>
  <r>
    <n v="304"/>
    <s v="A.3 Podpora rovných příležitostí a prorodinných aktivit"/>
    <s v="Český tenisový svaz vozíčkářů"/>
    <s v="OSV"/>
    <s v="NIP. Přímá podpora Významných akcí - VINCI WHEELCHAIR CZECH OPEN 2015 - mezin. turrnaj v tenise na vozíku (kategorie IFT2) v Prostějově"/>
    <n v="2015"/>
    <s v="Rozpočet OK"/>
    <n v="80"/>
    <n v="80"/>
    <s v="Počet podpořených činností"/>
    <n v="1"/>
    <m/>
    <m/>
    <m/>
    <m/>
    <x v="1"/>
    <x v="1"/>
    <s v="N"/>
    <x v="9"/>
  </r>
  <r>
    <m/>
    <s v="A.3 Podpora rovných příležitostí a prorodinných aktivit"/>
    <s v="FM solutions, a.s."/>
    <s v="OSV"/>
    <s v="NIP. Přímá podpora Významných akcí - Určitě si poradíte - průvodce životními situacemi"/>
    <n v="2015"/>
    <s v="Rozpočet OK"/>
    <n v="200"/>
    <n v="200"/>
    <s v="Počet podpořených činností"/>
    <n v="1"/>
    <m/>
    <m/>
    <m/>
    <m/>
    <x v="1"/>
    <x v="1"/>
    <s v="N"/>
    <x v="9"/>
  </r>
  <r>
    <m/>
    <s v="B.3 Zmírňování sociálního vyloučení"/>
    <s v="Mgr. Kamil Kopecký, Ph.D."/>
    <s v="OSV"/>
    <s v="NIP. Přímá podpora Významných akcí - Poradna E-Bezpečí pro online kriminalitu"/>
    <n v="2015"/>
    <s v="Rozpočet OK"/>
    <n v="50"/>
    <n v="50"/>
    <s v="Počet podpořených činností"/>
    <n v="1"/>
    <m/>
    <m/>
    <m/>
    <m/>
    <x v="1"/>
    <x v="1"/>
    <s v="N"/>
    <x v="9"/>
  </r>
  <r>
    <m/>
    <s v="A.3 Podpora rovných příležitostí a prorodinných aktivit"/>
    <s v="NIPI bezbariérové prostředí, o.p.s."/>
    <s v="OSV"/>
    <s v="NIP. Přímá podpora Významných akcí - Vyrovnávání příležitostí pro občany se zdravotním postižením prostřednictvím ochrany veřejného zájmu na úseku bezbariérové přístupnosti staveb"/>
    <n v="2015"/>
    <s v="Rozpočet OK"/>
    <n v="50"/>
    <n v="50"/>
    <s v="Počet podpořených činností"/>
    <n v="1"/>
    <m/>
    <m/>
    <m/>
    <m/>
    <x v="1"/>
    <x v="1"/>
    <s v="N"/>
    <x v="9"/>
  </r>
  <r>
    <m/>
    <s v="A.3 Podpora rovných příležitostí a prorodinných aktivit"/>
    <s v="Občanské sdružení Ryzáček"/>
    <s v="OSV"/>
    <s v="NIP. Přímá podpora Významných akcí - Kreativně s koněm"/>
    <n v="2015"/>
    <s v="Rozpočet OK"/>
    <n v="100"/>
    <n v="100"/>
    <s v="Počet podpořených činností"/>
    <n v="1"/>
    <m/>
    <m/>
    <m/>
    <m/>
    <x v="1"/>
    <x v="1"/>
    <s v="N"/>
    <x v="9"/>
  </r>
  <r>
    <m/>
    <s v="A.3 Podpora rovných příležitostí a prorodinných aktivit"/>
    <s v="Tichý svět"/>
    <s v="OSV"/>
    <s v="NIP. Přímá podpora Významných akcí - Tichá linka"/>
    <n v="2015"/>
    <s v="Rozpočet OK"/>
    <n v="50"/>
    <n v="50"/>
    <s v="Počet podpořených činností"/>
    <n v="1"/>
    <m/>
    <m/>
    <m/>
    <m/>
    <x v="1"/>
    <x v="1"/>
    <s v="N"/>
    <x v="9"/>
  </r>
  <r>
    <n v="305"/>
    <s v="A.3 Podpora rovných příležitostí a prorodinných aktivit"/>
    <s v="TyfloCentrum Olomouc, o.p.s."/>
    <s v="OSV"/>
    <s v="NIP. Přímá podpora Významných akcí - Výstava (Ne) viditelná Olomouc"/>
    <n v="2015"/>
    <s v="Rozpočet OK"/>
    <n v="100"/>
    <n v="100"/>
    <s v="Počet podpořených činností"/>
    <n v="1"/>
    <m/>
    <m/>
    <m/>
    <m/>
    <x v="1"/>
    <x v="1"/>
    <s v="N"/>
    <x v="9"/>
  </r>
  <r>
    <m/>
    <s v="A.4 Zlep. podmínek pro kult., sportovní a volnočasové aktivity"/>
    <s v="1. SK PROSTĚJOV"/>
    <s v="OŠMT"/>
    <s v="NIP. Přímá podpora Významných akcí - Mezinárodní turnaj fotbalových přípravek"/>
    <n v="2015"/>
    <s v="Rozpočet OK"/>
    <n v="50"/>
    <n v="50"/>
    <s v="Počet podpořených činností"/>
    <n v="1"/>
    <m/>
    <m/>
    <m/>
    <m/>
    <x v="1"/>
    <x v="1"/>
    <s v="N"/>
    <x v="13"/>
  </r>
  <r>
    <m/>
    <s v="A.4 Zlep. podmínek pro kult., sportovní a volnočasové aktivity"/>
    <s v="1.FC Olomouc"/>
    <s v="OŠMT"/>
    <s v="NIP. Přímá podpora Významných akcí - O pohár Olomouckého kraje"/>
    <n v="2015"/>
    <s v="Rozpočet OK"/>
    <n v="60"/>
    <n v="60"/>
    <s v="Počet podpořených činností"/>
    <n v="1"/>
    <m/>
    <m/>
    <m/>
    <m/>
    <x v="1"/>
    <x v="1"/>
    <s v="N"/>
    <x v="13"/>
  </r>
  <r>
    <n v="327"/>
    <s v="A.4 Zlep. podmínek pro kult., sportovní a volnočasové aktivity"/>
    <s v="AUTO KLUB DLOUHÁ LOUČKA"/>
    <s v="OŠMT"/>
    <s v="NIP. Přímá podpora Významných akcí - Mezinárodní mistrovství ČR v motokrosu a v sidecar 2015"/>
    <n v="2015"/>
    <s v="Rozpočet OK"/>
    <n v="150"/>
    <n v="150"/>
    <s v="Počet podpořených činností"/>
    <n v="1"/>
    <m/>
    <m/>
    <m/>
    <m/>
    <x v="1"/>
    <x v="1"/>
    <s v="N"/>
    <x v="13"/>
  </r>
  <r>
    <n v="324"/>
    <s v="A.4 Zlep. podmínek pro kult., sportovní a volnočasové aktivity"/>
    <s v="Autoklub Přerov město, V AČR"/>
    <s v="OŠMT"/>
    <s v="NIP. Přímá podpora Významných akcí - Mistrovství Evropy v autokrosu"/>
    <n v="2015"/>
    <s v="Rozpočet OK"/>
    <n v="150"/>
    <n v="150"/>
    <s v="Počet podpořených činností"/>
    <n v="1"/>
    <m/>
    <m/>
    <m/>
    <m/>
    <x v="1"/>
    <x v="1"/>
    <s v="N"/>
    <x v="13"/>
  </r>
  <r>
    <n v="322"/>
    <s v="A.4 Zlep. podmínek pro kult., sportovní a volnočasové aktivity"/>
    <s v="Automotoklub ECCE HOMO Šternberk"/>
    <s v="OŠMT"/>
    <s v="NIP. Přímá podpora Významných akcí - Závody ECCE HOMO Šternberk"/>
    <n v="2015"/>
    <s v="Rozpočet OK"/>
    <n v="500"/>
    <n v="500"/>
    <s v="Počet podpořených činností"/>
    <n v="1"/>
    <m/>
    <m/>
    <m/>
    <m/>
    <x v="1"/>
    <x v="1"/>
    <s v="N"/>
    <x v="13"/>
  </r>
  <r>
    <m/>
    <s v="A.4 Zlep. podmínek pro kult., sportovní a volnočasové aktivity"/>
    <s v="Automotoklub ECCE HOMO Šternberk"/>
    <s v="OŠMT"/>
    <s v="NIP. Přímá podpora Významných akcí - Vybudování stálé expozice ECCE HOMO Šternberk"/>
    <n v="2015"/>
    <s v="Rozpočet OK"/>
    <n v="200"/>
    <n v="200"/>
    <s v="Počet podpořených činností"/>
    <n v="1"/>
    <m/>
    <m/>
    <m/>
    <m/>
    <x v="1"/>
    <x v="1"/>
    <s v="N"/>
    <x v="13"/>
  </r>
  <r>
    <n v="343"/>
    <s v="A.4 Zlep. podmínek pro kult., sportovní a volnočasové aktivity"/>
    <s v="Automotoklub Mohelnice"/>
    <s v="OŠMT"/>
    <s v="NIP. Přímá podpora Významných akcí - Velká cena Mohelnice TRUCK TRIAL"/>
    <n v="2015"/>
    <s v="Rozpočet OK"/>
    <n v="70"/>
    <n v="70"/>
    <s v="Počet podpořených činností"/>
    <n v="1"/>
    <m/>
    <m/>
    <m/>
    <m/>
    <x v="1"/>
    <x v="1"/>
    <s v="N"/>
    <x v="13"/>
  </r>
  <r>
    <n v="344"/>
    <s v="A.4 Zlep. podmínek pro kult., sportovní a volnočasové aktivity"/>
    <s v="BASKETBAL OLOMOUC s.r.o."/>
    <s v="OŠMT"/>
    <s v="NIP. Přímá podpora Významných akcí - Basketbal v Olomouci"/>
    <n v="2015"/>
    <s v="Rozpočet OK"/>
    <n v="100"/>
    <n v="100"/>
    <s v="Počet podpořených činností"/>
    <n v="1"/>
    <m/>
    <m/>
    <m/>
    <m/>
    <x v="1"/>
    <x v="1"/>
    <s v="N"/>
    <x v="13"/>
  </r>
  <r>
    <n v="679"/>
    <s v="A.4 Zlep. podmínek pro kult., sportovní a volnočasové aktivity"/>
    <s v="Bezpečně na silnicích o.p.s."/>
    <s v="OŠMT"/>
    <s v="NIP. Přímá podpora Významných akcí - Na kole jen s přilbou"/>
    <n v="2015"/>
    <s v="Rozpočet OK"/>
    <n v="50"/>
    <n v="50"/>
    <s v="Počet podpořených činností"/>
    <n v="1"/>
    <m/>
    <m/>
    <m/>
    <m/>
    <x v="1"/>
    <x v="1"/>
    <s v="N"/>
    <x v="13"/>
  </r>
  <r>
    <m/>
    <s v="A.4 Zlep. podmínek pro kult., sportovní a volnočasové aktivity"/>
    <s v="Boxing Club Lipník nad Bečvou"/>
    <s v="OŠMT"/>
    <s v="NIP. Přímá podpora Významných akcí - Zápasníci za hradbami"/>
    <n v="2015"/>
    <s v="Rozpočet OK"/>
    <n v="100"/>
    <n v="100"/>
    <s v="Počet podpořených činností"/>
    <n v="1"/>
    <m/>
    <m/>
    <m/>
    <m/>
    <x v="1"/>
    <x v="1"/>
    <s v="N"/>
    <x v="13"/>
  </r>
  <r>
    <n v="356"/>
    <s v="A.4 Zlep. podmínek pro kult., sportovní a volnočasové aktivity"/>
    <s v="Cyklistika Uničov"/>
    <s v="OŠMT"/>
    <s v="NIP. Přímá podpora Významných akcí - Český pohár v cyklistice TOI TOI CUP mládeže + muži a ženy Elite + U23 2015/2016 - světový pohár C1"/>
    <n v="2015"/>
    <s v="Rozpočet OK"/>
    <n v="80"/>
    <n v="80"/>
    <s v="Počet podpořených činností"/>
    <n v="1"/>
    <m/>
    <m/>
    <m/>
    <m/>
    <x v="1"/>
    <x v="1"/>
    <s v="N"/>
    <x v="13"/>
  </r>
  <r>
    <m/>
    <s v="A.4 Zlep. podmínek pro kult., sportovní a volnočasové aktivity"/>
    <s v="Cyklo team KOLARNA"/>
    <s v="OŠMT"/>
    <s v="NIP. Přímá podpora Významných akcí - Evropský pohár DEAF cyklistů MTB cross country 2015"/>
    <n v="2015"/>
    <s v="Rozpočet OK"/>
    <n v="50"/>
    <n v="50"/>
    <s v="Počet podpořených činností"/>
    <n v="1"/>
    <m/>
    <m/>
    <m/>
    <m/>
    <x v="1"/>
    <x v="1"/>
    <s v="N"/>
    <x v="13"/>
  </r>
  <r>
    <n v="335"/>
    <s v="A.4 Zlep. podmínek pro kult., sportovní a volnočasové aktivity"/>
    <s v="Česká asociace stolního tenisu"/>
    <s v="OŠMT"/>
    <s v="NIP. Přímá podpora Významných akcí - GAC World Tour Czech Open, Olomouc"/>
    <n v="2015"/>
    <s v="Rozpočet OK"/>
    <n v="400"/>
    <n v="400"/>
    <s v="Počet podpořených činností"/>
    <n v="1"/>
    <m/>
    <m/>
    <m/>
    <m/>
    <x v="1"/>
    <x v="1"/>
    <s v="N"/>
    <x v="13"/>
  </r>
  <r>
    <m/>
    <s v="A.4 Zlep. podmínek pro kult., sportovní a volnočasové aktivity"/>
    <s v="Denisa Všetíčková"/>
    <s v="OŠMT"/>
    <s v="NIP. Přímá podpora Významných akcí - České finále Československé Tipsport Miss Aerobik"/>
    <n v="2015"/>
    <s v="Rozpočet OK"/>
    <n v="80"/>
    <n v="80"/>
    <s v="Počet podpořených činností"/>
    <n v="1"/>
    <m/>
    <m/>
    <m/>
    <m/>
    <x v="1"/>
    <x v="1"/>
    <s v="N"/>
    <x v="13"/>
  </r>
  <r>
    <n v="336"/>
    <s v="A.4 Zlep. podmínek pro kult., sportovní a volnočasové aktivity"/>
    <s v="Dům dětí a mládeže Olomouc"/>
    <s v="OŠMT"/>
    <s v="NIP. Přímá podpora Významných akcí - Ozdravný poznávací pobyt dětí z Vojvodiny (Republika Srbsko) - letní dětský tábor"/>
    <n v="2015"/>
    <s v="Rozpočet OK"/>
    <n v="200"/>
    <n v="200"/>
    <s v="Počet podpořených činností"/>
    <n v="1"/>
    <m/>
    <m/>
    <m/>
    <m/>
    <x v="1"/>
    <x v="1"/>
    <s v="N"/>
    <x v="9"/>
  </r>
  <r>
    <n v="690"/>
    <s v="A.4 Zlep. podmínek pro kult., sportovní a volnočasové aktivity"/>
    <s v="Equine Sport Center Olomouc o.p.s."/>
    <s v="OŠMT"/>
    <s v="NIP. Přímá podpora Významných akcí - Pořádání jezdeckých parkurových závodů"/>
    <n v="2015"/>
    <s v="Rozpočet OK"/>
    <n v="1500"/>
    <n v="1500"/>
    <s v="Počet podpořených činností"/>
    <n v="1"/>
    <m/>
    <m/>
    <m/>
    <m/>
    <x v="1"/>
    <x v="1"/>
    <s v="N"/>
    <x v="13"/>
  </r>
  <r>
    <m/>
    <s v="A.4 Zlep. podmínek pro kult., sportovní a volnočasové aktivity"/>
    <s v="FBS Olomouc o.s."/>
    <s v="OŠMT"/>
    <s v="NIP. Přímá podpora Významných akcí - Florbalová extraliga žen"/>
    <n v="2015"/>
    <s v="Rozpočet OK"/>
    <n v="100"/>
    <n v="100"/>
    <s v="Počet podpořených činností"/>
    <n v="1"/>
    <m/>
    <m/>
    <m/>
    <m/>
    <x v="1"/>
    <x v="1"/>
    <s v="N"/>
    <x v="13"/>
  </r>
  <r>
    <m/>
    <s v="A.4 Zlep. podmínek pro kult., sportovní a volnočasové aktivity"/>
    <s v="JUDO CLUB ŽELEZO HRANICE"/>
    <s v="OŠMT"/>
    <s v="NIP. Přímá podpora Významných akcí - Judo kemp - Hranice 2015"/>
    <n v="2015"/>
    <s v="Rozpočet OK"/>
    <n v="100"/>
    <n v="100"/>
    <s v="Počet podpořených činností"/>
    <n v="1"/>
    <m/>
    <m/>
    <m/>
    <m/>
    <x v="1"/>
    <x v="1"/>
    <s v="N"/>
    <x v="13"/>
  </r>
  <r>
    <m/>
    <s v="A.4 Zlep. podmínek pro kult., sportovní a volnočasové aktivity"/>
    <s v="KANOISTIKA KOJETÍN"/>
    <s v="OŠMT"/>
    <s v="NIP. Přímá podpora Významných akcí - Rekonstrukce loděnice Kanoistiky Kojetín"/>
    <n v="2015"/>
    <s v="Rozpočet OK"/>
    <n v="500"/>
    <n v="500"/>
    <s v="Počet podpořených činností"/>
    <n v="1"/>
    <m/>
    <m/>
    <m/>
    <m/>
    <x v="1"/>
    <x v="1"/>
    <s v="N"/>
    <x v="13"/>
  </r>
  <r>
    <n v="674"/>
    <s v="A.4 Zlep. podmínek pro kult., sportovní a volnočasové aktivity"/>
    <s v="Klub přátel Josefa Masopusta"/>
    <s v="OŠMT"/>
    <s v="NIP. Přímá podpora Významných akcí - Pohár Josefa Masopusta"/>
    <n v="2015"/>
    <s v="Rozpočet OK"/>
    <n v="80"/>
    <n v="80"/>
    <s v="Počet podpořených činností"/>
    <n v="1"/>
    <m/>
    <m/>
    <m/>
    <m/>
    <x v="1"/>
    <x v="1"/>
    <s v="N"/>
    <x v="13"/>
  </r>
  <r>
    <m/>
    <s v="A.4 Zlep. podmínek pro kult., sportovní a volnočasové aktivity"/>
    <s v="Krejčiřík Petr"/>
    <s v="OŠMT"/>
    <s v="NIP. Přímá podpora Významných akcí - Podpora závodní činnosti v sezoně 2015 pro reprezentanty ČR v bezmotorovém létání"/>
    <n v="2015"/>
    <s v="Rozpočet OK"/>
    <n v="100"/>
    <n v="100"/>
    <s v="Počet podpořených činností"/>
    <n v="1"/>
    <m/>
    <m/>
    <m/>
    <m/>
    <x v="1"/>
    <x v="1"/>
    <s v="N"/>
    <x v="13"/>
  </r>
  <r>
    <m/>
    <s v="A.4 Zlep. podmínek pro kult., sportovní a volnočasové aktivity"/>
    <s v="LK Javaanes"/>
    <s v="OŠMT"/>
    <s v="NIP. Přímá podpora Významných akcí - Realizace boulderových okruhů"/>
    <n v="2015"/>
    <s v="Rozpočet OK"/>
    <n v="100"/>
    <n v="100"/>
    <s v="Počet podpořených činností"/>
    <n v="1"/>
    <m/>
    <m/>
    <m/>
    <m/>
    <x v="1"/>
    <x v="1"/>
    <s v="N"/>
    <x v="13"/>
  </r>
  <r>
    <m/>
    <s v="A.4 Zlep. podmínek pro kult., sportovní a volnočasové aktivity"/>
    <s v="Marčan Vladimír"/>
    <s v="OŠMT"/>
    <s v="NIP. Přímá podpora Významných akcí - Podpora handicapovaného sportovce na kvalifikačních soutěžích IPC k účasti na LPH 2016"/>
    <n v="2015"/>
    <s v="Rozpočet OK"/>
    <n v="45"/>
    <n v="45"/>
    <s v="Počet podpořených činností"/>
    <n v="1"/>
    <m/>
    <m/>
    <m/>
    <m/>
    <x v="1"/>
    <x v="1"/>
    <s v="N"/>
    <x v="13"/>
  </r>
  <r>
    <n v="537"/>
    <s v="A.4 Zlep. podmínek pro kult., sportovní a volnočasové aktivity"/>
    <s v="Nosálek Vít"/>
    <s v="OŠMT"/>
    <s v="NIP. Přímá podpora Významných akcí - Na podporu závodní činnosti reprezentanta ČR a Ol. kraje - automobilového závodníka Víta Nosálka - Mistra ČR a Mistra Evropy v divizi Buggy "/>
    <n v="2015"/>
    <s v="Rozpočet OK"/>
    <n v="80"/>
    <n v="80"/>
    <s v="Počet podpořených činností"/>
    <n v="1"/>
    <m/>
    <m/>
    <m/>
    <m/>
    <x v="1"/>
    <x v="1"/>
    <s v="N"/>
    <x v="13"/>
  </r>
  <r>
    <n v="357"/>
    <s v="A.4 Zlep. podmínek pro kult., sportovní a volnočasové aktivity"/>
    <s v="Občanské sdružení &quot;PŘIJDU VČAS&quot;"/>
    <s v="OŠMT"/>
    <s v="NIP. Přímá podpora Významných akcí - Projekt &quot;Přijdu včas&quot;"/>
    <n v="2015"/>
    <s v="Rozpočet OK"/>
    <n v="50"/>
    <n v="50"/>
    <s v="Počet podpořených činností"/>
    <n v="1"/>
    <m/>
    <m/>
    <m/>
    <m/>
    <x v="1"/>
    <x v="1"/>
    <s v="N"/>
    <x v="13"/>
  </r>
  <r>
    <n v="689"/>
    <s v="A.4 Zlep. podmínek pro kult., sportovní a volnočasové aktivity"/>
    <s v="Obec Dřevnovice"/>
    <s v="OŠMT"/>
    <s v="NIP. Přímá podpora Významných akcí - Modernizace sportovního areálu III. etapa - zastřešení cvičné plochy, vybudování naučné stezky"/>
    <n v="2015"/>
    <s v="Rozpočet OK"/>
    <n v="100"/>
    <n v="100"/>
    <s v="Počet podpořených činností"/>
    <n v="1"/>
    <m/>
    <m/>
    <m/>
    <m/>
    <x v="1"/>
    <x v="1"/>
    <s v="N"/>
    <x v="13"/>
  </r>
  <r>
    <m/>
    <s v="A.4 Zlep. podmínek pro kult., sportovní a volnočasové aktivity"/>
    <s v="Obec Ruda nad Moravou"/>
    <s v="OŠMT"/>
    <s v="NIP. Přímá podpora Významných akcí - Přeložka vysokého napětí"/>
    <n v="2015"/>
    <s v="Rozpočet OK"/>
    <n v="500"/>
    <n v="500"/>
    <s v="Počet podpořených činností"/>
    <n v="1"/>
    <m/>
    <m/>
    <m/>
    <m/>
    <x v="1"/>
    <x v="1"/>
    <s v="N"/>
    <x v="13"/>
  </r>
  <r>
    <m/>
    <s v="A.4 Zlep. podmínek pro kult., sportovní a volnočasové aktivity"/>
    <s v="Olomoucká krajská asociace Sport pro všechny"/>
    <s v="OŠMT"/>
    <s v="NIP. Přímá podpora Významných akcí - Reprezentace Olomouckého kraje na XV. Světové gymnaestrádě v Helsinkách"/>
    <n v="2015"/>
    <s v="Rozpočet OK"/>
    <n v="350"/>
    <n v="350"/>
    <s v="Počet podpořených činností"/>
    <n v="1"/>
    <m/>
    <m/>
    <m/>
    <m/>
    <x v="1"/>
    <x v="1"/>
    <s v="N"/>
    <x v="13"/>
  </r>
  <r>
    <n v="330"/>
    <s v="A.4 Zlep. podmínek pro kult., sportovní a volnočasové aktivity"/>
    <s v="Olomoucká krajská organizace ČUS"/>
    <s v="OŠMT"/>
    <s v="NIP. Přímá podpora Významných akcí - Systémová podpora provozu a údržby sportovních zařízení subjektů České unie sportu v Ol kraji"/>
    <n v="2015"/>
    <s v="Rozpočet OK"/>
    <n v="3600"/>
    <n v="3600"/>
    <s v="Počet podpořených činností"/>
    <n v="1"/>
    <m/>
    <m/>
    <m/>
    <m/>
    <x v="1"/>
    <x v="1"/>
    <s v="N"/>
    <x v="13"/>
  </r>
  <r>
    <n v="524"/>
    <s v="A.4 Zlep. podmínek pro kult., sportovní a volnočasové aktivity"/>
    <s v="OLOMOUCKÝ KRAJSKÝ FOTBALOVÝ SVAZ"/>
    <s v="OŠMT"/>
    <s v="NIP. Přímá podpora Významných akcí - Bezpečná branka"/>
    <n v="2015"/>
    <s v="Rozpočet OK"/>
    <n v="600"/>
    <n v="600"/>
    <s v="Počet podpořených činností"/>
    <n v="1"/>
    <m/>
    <m/>
    <m/>
    <m/>
    <x v="1"/>
    <x v="1"/>
    <s v="N"/>
    <x v="13"/>
  </r>
  <r>
    <n v="359"/>
    <s v="A.4 Zlep. podmínek pro kult., sportovní a volnočasové aktivity"/>
    <s v="PH SPORT &amp; MARKETING s.r.o."/>
    <s v="OŠMT"/>
    <s v="NIP. Přímá podpora Významných akcí - Olomoucká letní fotbalová škola - 5. ročník"/>
    <n v="2015"/>
    <s v="Rozpočet OK"/>
    <n v="180"/>
    <n v="180"/>
    <s v="Počet podpořených činností"/>
    <n v="1"/>
    <m/>
    <m/>
    <m/>
    <m/>
    <x v="1"/>
    <x v="1"/>
    <s v="N"/>
    <x v="13"/>
  </r>
  <r>
    <n v="326"/>
    <s v="A.4 Zlep. podmínek pro kult., sportovní a volnočasové aktivity"/>
    <s v="Ricardo - racing team"/>
    <s v="OŠMT"/>
    <s v="NIP. Přímá podpora Významných akcí - Grand Prix Prostějov - Memoriál Otmara Malečka"/>
    <n v="2015"/>
    <s v="Rozpočet OK"/>
    <n v="130"/>
    <n v="130"/>
    <s v="Počet podpořených činností"/>
    <n v="1"/>
    <m/>
    <m/>
    <m/>
    <m/>
    <x v="1"/>
    <x v="1"/>
    <s v="N"/>
    <x v="13"/>
  </r>
  <r>
    <n v="334"/>
    <s v="A.4 Zlep. podmínek pro kult., sportovní a volnočasové aktivity"/>
    <s v="Rychlebské stezky"/>
    <s v="OŠMT"/>
    <s v="NIP. Přímá podpora Významných akcí - Provoz areálu"/>
    <n v="2015"/>
    <s v="Rozpočet OK"/>
    <n v="250"/>
    <n v="250"/>
    <s v="Počet podpořených činností"/>
    <n v="1"/>
    <m/>
    <m/>
    <m/>
    <m/>
    <x v="1"/>
    <x v="1"/>
    <s v="N"/>
    <x v="13"/>
  </r>
  <r>
    <m/>
    <s v="A.4 Zlep. podmínek pro kult., sportovní a volnočasové aktivity"/>
    <s v="SK Olomouc Sigma MŽ"/>
    <s v="OŠMT"/>
    <s v="NIP. Přímá podpora Významných akcí - Mistrovství Evropy v kopané hráčů do 21 let"/>
    <n v="2015"/>
    <s v="Rozpočet OK"/>
    <n v="3500"/>
    <n v="3500"/>
    <s v="Počet podpořených činností"/>
    <n v="1"/>
    <m/>
    <m/>
    <m/>
    <m/>
    <x v="1"/>
    <x v="1"/>
    <s v="N"/>
    <x v="13"/>
  </r>
  <r>
    <m/>
    <s v="A.4 Zlep. podmínek pro kult., sportovní a volnočasové aktivity"/>
    <s v="Ski klub Kouty"/>
    <s v="OŠMT"/>
    <s v="NIP. Přímá podpora Významných akcí - Finále Českého poháru a Mezinárodní Mistrovství ČR v alpském lyžování žáků a dospělých v termínu 28. - 31.3.2015"/>
    <n v="2015"/>
    <s v="Rozpočet OK"/>
    <n v="150"/>
    <n v="150"/>
    <s v="Počet podpořených činností"/>
    <n v="1"/>
    <m/>
    <m/>
    <m/>
    <m/>
    <x v="1"/>
    <x v="1"/>
    <s v="N"/>
    <x v="13"/>
  </r>
  <r>
    <n v="684"/>
    <s v="A.4 Zlep. podmínek pro kult., sportovní a volnočasové aktivity"/>
    <s v="Ski team Hrubá Voda, občanské sdružení"/>
    <s v="OŠMT"/>
    <s v="NIP. Přímá podpora Významných akcí - Podpora celoroční sportovní činnosti mládeže"/>
    <n v="2015"/>
    <s v="Rozpočet OK"/>
    <n v="70"/>
    <n v="70"/>
    <s v="Počet podpořených činností"/>
    <n v="1"/>
    <m/>
    <m/>
    <m/>
    <m/>
    <x v="1"/>
    <x v="1"/>
    <s v="N"/>
    <x v="13"/>
  </r>
  <r>
    <n v="331"/>
    <s v="A.4 Zlep. podmínek pro kult., sportovní a volnočasové aktivity"/>
    <s v="Sokolská župa Severomoravská Zábřeh"/>
    <s v="OŠMT"/>
    <s v="NIP. Přímá podpora Významných akcí - Opravy a údržba sportovních areálů Tělocvičných jednot"/>
    <n v="2015"/>
    <s v="Rozpočet OK"/>
    <n v="1700"/>
    <n v="1700"/>
    <s v="Počet podpořených činností"/>
    <n v="1"/>
    <m/>
    <m/>
    <m/>
    <m/>
    <x v="1"/>
    <x v="1"/>
    <s v="N"/>
    <x v="13"/>
  </r>
  <r>
    <n v="332"/>
    <s v="A.4 Zlep. podmínek pro kult., sportovní a volnočasové aktivity"/>
    <s v="Sport Management s.r.o."/>
    <s v="OŠMT"/>
    <s v="NIP. Přímá podpora Významných akcí - Vyhlášení ankety o nejlepší tenisty ČR &quot;Zlatý kanár 2015&quot;"/>
    <n v="2015"/>
    <s v="Rozpočet OK"/>
    <n v="300"/>
    <n v="300"/>
    <s v="Počet podpořených činností"/>
    <n v="1"/>
    <m/>
    <m/>
    <m/>
    <m/>
    <x v="1"/>
    <x v="1"/>
    <s v="N"/>
    <x v="13"/>
  </r>
  <r>
    <n v="362"/>
    <s v="A.4 Zlep. podmínek pro kult., sportovní a volnočasové aktivity"/>
    <s v="SPORTCLUB AGENTURA 64 OLOMOUC"/>
    <s v="OŠMT"/>
    <s v="NIP. Přímá podpora Významných akcí - Olomoucké šachové léto"/>
    <n v="2015"/>
    <s v="Rozpočet OK"/>
    <n v="50"/>
    <n v="50"/>
    <s v="Počet podpořených činností"/>
    <n v="1"/>
    <m/>
    <m/>
    <m/>
    <m/>
    <x v="1"/>
    <x v="1"/>
    <s v="N"/>
    <x v="13"/>
  </r>
  <r>
    <n v="694"/>
    <s v="A.4 Zlep. podmínek pro kult., sportovní a volnočasové aktivity"/>
    <s v="Sportovní centrum NAPARIA o.p.s."/>
    <s v="OŠMT"/>
    <s v="NIP. Přímá podpora Významných akcí - Dovybavení sportovního centra mobilním i nemobilním inventářem nezbytným pro pořádání sportovních, veřejně prospěšných a společenských akcí"/>
    <n v="2015"/>
    <s v="Rozpočet OK"/>
    <n v="200"/>
    <n v="200"/>
    <s v="Počet podpořených činností"/>
    <n v="1"/>
    <m/>
    <m/>
    <m/>
    <m/>
    <x v="1"/>
    <x v="1"/>
    <s v="N"/>
    <x v="13"/>
  </r>
  <r>
    <m/>
    <s v="A.4 Zlep. podmínek pro kult., sportovní a volnočasové aktivity"/>
    <s v="Sportovní klub Přerov"/>
    <s v="OŠMT"/>
    <s v="NIP. Přímá podpora Významných akcí - Stavební úpravy, přístavba, nástavba zázemí SK Přerov"/>
    <n v="2015"/>
    <s v="Rozpočet OK"/>
    <n v="500"/>
    <n v="500"/>
    <s v="Počet podpořených činností"/>
    <n v="1"/>
    <m/>
    <m/>
    <m/>
    <m/>
    <x v="1"/>
    <x v="1"/>
    <s v="N"/>
    <x v="13"/>
  </r>
  <r>
    <n v="323"/>
    <s v="A.4 Zlep. podmínek pro kult., sportovní a volnočasové aktivity"/>
    <s v="Sportovní klub ŠELA SPORT"/>
    <s v="OŠMT"/>
    <s v="NIP. Přímá podpora Významných akcí - AUTOR ŠELA MARATON 2015"/>
    <n v="2015"/>
    <s v="Rozpočet OK"/>
    <n v="100"/>
    <n v="100"/>
    <s v="Počet podpořených činností"/>
    <n v="1"/>
    <m/>
    <m/>
    <m/>
    <m/>
    <x v="1"/>
    <x v="1"/>
    <s v="N"/>
    <x v="13"/>
  </r>
  <r>
    <m/>
    <s v="A.4 Zlep. podmínek pro kult., sportovní a volnočasové aktivity"/>
    <s v="Tělovýchovná jednota MEZ Mohelnice"/>
    <s v="OŠMT"/>
    <s v="NIP. Přímá podpora Významných akcí - Nákup antuky a vybudování skladu pro její uložení"/>
    <n v="2015"/>
    <s v="Rozpočet OK"/>
    <n v="30"/>
    <n v="30"/>
    <s v="Počet podpořených činností"/>
    <n v="1"/>
    <m/>
    <m/>
    <m/>
    <m/>
    <x v="1"/>
    <x v="1"/>
    <s v="N"/>
    <x v="13"/>
  </r>
  <r>
    <n v="325"/>
    <s v="A.4 Zlep. podmínek pro kult., sportovní a volnočasové aktivity"/>
    <s v="Tělovýchovná jednota Vodní sporty Litovel"/>
    <s v="OŠMT"/>
    <s v="NIP. Přímá podpora Významných akcí - BOBR CUP 2015"/>
    <n v="2015"/>
    <s v="Rozpočet OK"/>
    <n v="100"/>
    <n v="100"/>
    <s v="Počet podpořených činností"/>
    <n v="1"/>
    <m/>
    <m/>
    <m/>
    <m/>
    <x v="1"/>
    <x v="1"/>
    <s v="N"/>
    <x v="13"/>
  </r>
  <r>
    <n v="328"/>
    <s v="A.4 Zlep. podmínek pro kult., sportovní a volnočasové aktivity"/>
    <s v="Tempo team prague s.r.o."/>
    <s v="OŠMT"/>
    <s v="NIP. Přímá podpora Významných akcí - 1/2 Maraton Olomouc"/>
    <n v="2015"/>
    <s v="Rozpočet OK"/>
    <n v="700"/>
    <n v="700"/>
    <s v="Počet podpořených činností"/>
    <n v="1"/>
    <m/>
    <m/>
    <m/>
    <m/>
    <x v="1"/>
    <x v="1"/>
    <s v="N"/>
    <x v="13"/>
  </r>
  <r>
    <m/>
    <s v="A.4 Zlep. podmínek pro kult., sportovní a volnočasové aktivity"/>
    <s v="Tenisový klub Prostějov"/>
    <s v="OŠMT"/>
    <s v="NIP. Přímá podpora Významných akcí - Mistrovství světa juniorů do 14 let v tenise"/>
    <n v="2015"/>
    <s v="Rozpočet OK"/>
    <n v="400"/>
    <n v="400"/>
    <s v="Počet podpořených činností"/>
    <n v="1"/>
    <m/>
    <m/>
    <m/>
    <m/>
    <x v="1"/>
    <x v="1"/>
    <s v="N"/>
    <x v="13"/>
  </r>
  <r>
    <m/>
    <s v="A.4 Zlep. podmínek pro kult., sportovní a volnočasové aktivity"/>
    <s v="TJ Milo Olomouc"/>
    <s v="OŠMT"/>
    <s v="NIP. Přímá podpora Významných akcí - Výstavba dvou minitenisových dvorců a odrazové stěny pro výuku tenisu nejmenších dětí a mládeže"/>
    <n v="2015"/>
    <s v="Rozpočet OK"/>
    <n v="150"/>
    <n v="150"/>
    <s v="Počet podpořených činností"/>
    <n v="1"/>
    <m/>
    <m/>
    <m/>
    <m/>
    <x v="1"/>
    <x v="1"/>
    <s v="N"/>
    <x v="13"/>
  </r>
  <r>
    <m/>
    <s v="A.4 Zlep. podmínek pro kult., sportovní a volnočasové aktivity"/>
    <s v="TJ Milo Olomouc"/>
    <s v="OŠMT"/>
    <s v="NIP. Přímá podpora Významných akcí - Rekonstrukce dvorců pro výuku tenisu nejmenších dětí a mládeže"/>
    <n v="2015"/>
    <s v="Rozpočet OK"/>
    <n v="300"/>
    <n v="300"/>
    <s v="Počet podpořených činností"/>
    <n v="1"/>
    <m/>
    <m/>
    <m/>
    <m/>
    <x v="1"/>
    <x v="1"/>
    <s v="N"/>
    <x v="13"/>
  </r>
  <r>
    <n v="367"/>
    <s v="A.4 Zlep. podmínek pro kult., sportovní a volnočasové aktivity"/>
    <s v="TJ Sokol Horní Moštěnice, o. s."/>
    <s v="OŠMT"/>
    <s v="NIP. Přímá podpora Významných akcí - Mikroregionální víceúčelové sportoviště"/>
    <n v="2015"/>
    <s v="Rozpočet OK"/>
    <n v="350"/>
    <n v="350"/>
    <s v="Počet podpořených činností"/>
    <n v="1"/>
    <m/>
    <m/>
    <m/>
    <m/>
    <x v="1"/>
    <x v="1"/>
    <s v="N"/>
    <x v="13"/>
  </r>
  <r>
    <n v="329"/>
    <s v="A.4 Zlep. podmínek pro kult., sportovní a volnočasové aktivity"/>
    <s v="TTV Sport Group s.r.o."/>
    <s v="OŠMT"/>
    <s v="NIP. Přímá podpora Významných akcí - Mezinárodní cyklistický etapový závod Czech Cycling Tour 2015"/>
    <n v="2015"/>
    <s v="Rozpočet OK"/>
    <n v="150"/>
    <n v="150"/>
    <s v="Počet podpořených činností"/>
    <n v="1"/>
    <m/>
    <m/>
    <m/>
    <m/>
    <x v="1"/>
    <x v="1"/>
    <s v="N"/>
    <x v="13"/>
  </r>
  <r>
    <n v="369"/>
    <s v="A.4 Zlep. podmínek pro kult., sportovní a volnočasové aktivity"/>
    <s v="Václav Janík - Janík Motorsport"/>
    <s v="OŠMT"/>
    <s v="NIP. Přímá podpora Významných akcí - Podpora sportovní činnosti Janík Motorsport (reprezentant ČR) v sezoně 2015 s možností reprezentace Olomouckého kraje v rámci ČR i zahraničí"/>
    <n v="2015"/>
    <s v="Rozpočet OK"/>
    <n v="150"/>
    <n v="150"/>
    <s v="Počet podpořených činností"/>
    <n v="1"/>
    <m/>
    <m/>
    <m/>
    <m/>
    <x v="1"/>
    <x v="1"/>
    <s v="N"/>
    <x v="13"/>
  </r>
  <r>
    <n v="370"/>
    <s v="A.4 Zlep. podmínek pro kult., sportovní a volnočasové aktivity"/>
    <s v="Veslařský klub Olomouc"/>
    <s v="OŠMT"/>
    <s v="NIP. Přímá podpora Významných akcí - XXII. Mezinárodní mistrovství ČR 2015 v jízdě na veslařském trenažeru v Olomouci konané 14.2.2015"/>
    <n v="2015"/>
    <s v="Rozpočet OK"/>
    <n v="100"/>
    <n v="100"/>
    <s v="Počet podpořených činností"/>
    <n v="1"/>
    <m/>
    <m/>
    <m/>
    <m/>
    <x v="1"/>
    <x v="1"/>
    <s v="N"/>
    <x v="13"/>
  </r>
  <r>
    <n v="310"/>
    <s v="A.2 Podpora zaměstnanosti"/>
    <s v="Agentura rozvojové a humanitární pomoci Olomouckého kraje, o.p.s. (ARPOK)"/>
    <s v="OŠMT"/>
    <s v="NIP. Přímá podpora Významných akcí - Učíme v souvislostech"/>
    <n v="2015"/>
    <s v="Rozpočet OK"/>
    <n v="80"/>
    <n v="80"/>
    <s v="Počet podpořených činností"/>
    <n v="1"/>
    <m/>
    <m/>
    <m/>
    <m/>
    <x v="1"/>
    <x v="1"/>
    <s v="N"/>
    <x v="0"/>
  </r>
  <r>
    <m/>
    <s v="A.2 Podpora zaměstnanosti"/>
    <s v="H.E.P.Y."/>
    <s v="OŠMT"/>
    <s v="NIP. Přímá podpora Významných akcí - Mezinárodní akademie HEPY pro neformální vzdělávání a podnikatelské příležitosti"/>
    <n v="2015"/>
    <s v="Rozpočet OK"/>
    <n v="50"/>
    <n v="50"/>
    <s v="Počet podpořených činností"/>
    <n v="1"/>
    <m/>
    <m/>
    <m/>
    <m/>
    <x v="1"/>
    <x v="1"/>
    <s v="N"/>
    <x v="0"/>
  </r>
  <r>
    <n v="338"/>
    <s v="A.1 Opt. systému škol a zvyšování kvality vzdělávání"/>
    <s v="Sluňákov - centrum ekologických aktivit města Olomouce, o.p.s."/>
    <s v="OŠMT"/>
    <s v="NIP. Přímá podpora Významných akcí - Environmentální vzdělávání pro školy a veřejnost Olomouckého kraje"/>
    <n v="2015"/>
    <s v="Rozpočet OK"/>
    <n v="800"/>
    <n v="800"/>
    <s v="Počet podpořených činností"/>
    <n v="1"/>
    <m/>
    <m/>
    <m/>
    <m/>
    <x v="1"/>
    <x v="1"/>
    <s v="N"/>
    <x v="0"/>
  </r>
  <r>
    <n v="693"/>
    <s v="A.2 Podpora zaměstnanosti"/>
    <s v="START podnikání, o.p.s."/>
    <s v="OŠMT"/>
    <s v="NIP. Přímá podpora Významných akcí - Podpora podnikavosti žáků středních škol Olomouckého kraje"/>
    <n v="2015"/>
    <s v="Rozpočet OK"/>
    <n v="600"/>
    <n v="600"/>
    <s v="Počet podpořených činností"/>
    <n v="1"/>
    <m/>
    <m/>
    <m/>
    <m/>
    <x v="1"/>
    <x v="1"/>
    <s v="N"/>
    <x v="0"/>
  </r>
  <r>
    <n v="337"/>
    <s v="A.1 Opt. systému škol a zvyšování kvality vzdělávání"/>
    <s v="Středisko volného času a zařízení pro další vzdělávání pedagogických pracovníků Doris Šumperk"/>
    <s v="OŠMT"/>
    <s v="NIP. Přímá podpora Významných akcí - Na provozní činnost Střediska ekologické výchovy Švagrov"/>
    <n v="2015"/>
    <s v="Rozpočet OK"/>
    <n v="500"/>
    <n v="500"/>
    <s v="Počet podpořených činností"/>
    <n v="1"/>
    <m/>
    <m/>
    <m/>
    <m/>
    <x v="1"/>
    <x v="1"/>
    <s v="N"/>
    <x v="0"/>
  </r>
  <r>
    <n v="352"/>
    <s v="A.2 Podpora zaměstnanosti"/>
    <s v="Klub přátel Hotelové školy Jeseník"/>
    <s v="OŠMT"/>
    <s v="NIP. Přímá podpora Významných akcí - 14. ročník mezinárodní koktejlové soutěže juniorů BACARDI Lázeňský pohár 2015 Jeseník a 4. ročník soutěže mistr kávy - Barista Lázeňský pohár 2015"/>
    <n v="2015"/>
    <s v="Rozpočet OK"/>
    <n v="80"/>
    <n v="80"/>
    <s v="Počet podpořených činností"/>
    <n v="1"/>
    <m/>
    <m/>
    <m/>
    <m/>
    <x v="1"/>
    <x v="1"/>
    <s v="N"/>
    <x v="13"/>
  </r>
  <r>
    <m/>
    <s v="C.3 Rozvoj cestovního ruchu"/>
    <s v="Jana Kašparová"/>
    <s v="OTH"/>
    <s v="NIP. Přímá podpora Významných akcí - Čokoládové lázně"/>
    <n v="2015"/>
    <s v="Rozpočet OK"/>
    <n v="100"/>
    <n v="100"/>
    <s v="Počet podpořených činností"/>
    <n v="1"/>
    <m/>
    <m/>
    <m/>
    <m/>
    <x v="1"/>
    <x v="1"/>
    <s v="N"/>
    <x v="14"/>
  </r>
  <r>
    <m/>
    <s v="C.3 Rozvoj cestovního ruchu"/>
    <s v="Řeka Morava pro Olomouc z.s."/>
    <s v="OTH"/>
    <s v="NIP. Přímá podpora Významných akcí - Zatraktivnění turistického potenciálu řeky Moravy v Olomouci"/>
    <n v="2015"/>
    <s v="Rozpočet OK"/>
    <n v="50"/>
    <n v="50"/>
    <s v="Počet podpořených činností"/>
    <n v="1"/>
    <m/>
    <m/>
    <m/>
    <m/>
    <x v="1"/>
    <x v="1"/>
    <s v="N"/>
    <x v="14"/>
  </r>
  <r>
    <m/>
    <s v="C.3 Rozvoj cestovního ruchu"/>
    <s v="Tělovýchovná jednota Sokol Ústí"/>
    <s v="OTH"/>
    <s v="NIP. Přímá podpora Významných akcí - Posílení autobusové přepravy cyklistů na Cyklostezce Bečva"/>
    <n v="2015"/>
    <s v="Rozpočet OK"/>
    <n v="200"/>
    <n v="200"/>
    <s v="Počet podpořených činností"/>
    <n v="1"/>
    <m/>
    <m/>
    <m/>
    <m/>
    <x v="1"/>
    <x v="1"/>
    <s v="N"/>
    <x v="14"/>
  </r>
  <r>
    <n v="397"/>
    <s v="B.1 Optimalizace systému zajišťování zdravotní péče"/>
    <s v="SPOLEČNOST VINCENZE PRIESSNITZE, o.s."/>
    <s v="OZ"/>
    <s v="NIP. Přímá podpora Významných akcí - Háj víly Ozdravy - I. etapa&quot;"/>
    <n v="2015"/>
    <s v="Rozpočet OK"/>
    <n v="500"/>
    <n v="500"/>
    <s v="Počet podpořených činností"/>
    <n v="1"/>
    <m/>
    <m/>
    <m/>
    <m/>
    <x v="1"/>
    <x v="1"/>
    <s v="N"/>
    <x v="10"/>
  </r>
  <r>
    <n v="657"/>
    <s v="C.1 Zlepšování podmínek pro podnikání"/>
    <s v="Agrární komora Olomouckého kraje"/>
    <s v="OŽPZ"/>
    <s v="NIP. Přímá podpora Významných akcí - Soutěž regionálních potravinářských a zemědělských výrobků o ocenění „Výrobek Olomouckého kraje“"/>
    <n v="2015"/>
    <s v="Rozpočet OK"/>
    <n v="50"/>
    <n v="50"/>
    <s v="Počet podpořených činností"/>
    <n v="1"/>
    <m/>
    <m/>
    <m/>
    <m/>
    <x v="1"/>
    <x v="1"/>
    <s v="N"/>
    <x v="5"/>
  </r>
  <r>
    <n v="374"/>
    <s v="C.1 Zlepšování podmínek pro podnikání"/>
    <s v="Agrární komora Olomouckého kraje"/>
    <s v="OŽPZ"/>
    <s v="NIP. Přímá podpora Významných akcí - KIS - Krajské informační středisko pro rozvoj zemědělství a venkova Olomouckého kraje"/>
    <n v="2015"/>
    <s v="Rozpočet OK"/>
    <n v="100"/>
    <n v="100"/>
    <s v="Počet podpořených činností"/>
    <n v="1"/>
    <m/>
    <m/>
    <m/>
    <m/>
    <x v="1"/>
    <x v="1"/>
    <s v="N"/>
    <x v="6"/>
  </r>
  <r>
    <n v="715"/>
    <s v="E.5 Ochrana přírody a krajinného rázu"/>
    <s v="Českomoravská myslivecká jednota okresní myslivecký spolek Olomouc"/>
    <s v="OŽPZ"/>
    <s v="NIP. Přímá podpora Významných akcí - Memoriál Karla Podhájského - mezinárodní mistrovství loveckých psů"/>
    <n v="2015"/>
    <s v="Rozpočet OK"/>
    <n v="150"/>
    <n v="150"/>
    <s v="Počet podpořených činností"/>
    <n v="1"/>
    <m/>
    <m/>
    <m/>
    <m/>
    <x v="1"/>
    <x v="1"/>
    <s v="N"/>
    <x v="6"/>
  </r>
  <r>
    <n v="378"/>
    <s v="E.5 Ochrana přírody a krajinného rázu"/>
    <s v="Český svaz chovatelů, Okresní organizace Prostějov"/>
    <s v="OŽPZ"/>
    <s v="NIP. Přímá podpora Významných akcí - Klubovna pro mladé chovatele v Prostějově"/>
    <n v="2015"/>
    <s v="Rozpočet OK"/>
    <n v="50"/>
    <n v="50"/>
    <s v="Počet podpořených činností"/>
    <n v="1"/>
    <m/>
    <m/>
    <m/>
    <m/>
    <x v="1"/>
    <x v="1"/>
    <s v="N"/>
    <x v="6"/>
  </r>
  <r>
    <n v="379"/>
    <s v="E.5 Ochrana přírody a krajinného rázu"/>
    <s v="Český svaz ochránců přírody – regionální sdružení IRIS"/>
    <s v="OŽPZ"/>
    <s v="NIP. Přímá podpora Významných akcí - Do přírody v každém věku v Olomouckém kraji"/>
    <n v="2015"/>
    <s v="Rozpočet OK"/>
    <n v="50"/>
    <n v="50"/>
    <s v="Počet podpořených činností"/>
    <n v="1"/>
    <m/>
    <m/>
    <m/>
    <m/>
    <x v="1"/>
    <x v="1"/>
    <s v="N"/>
    <x v="6"/>
  </r>
  <r>
    <m/>
    <s v="E.5 Ochrana přírody a krajinného rázu"/>
    <s v="Juráň Jaroslav"/>
    <s v="OŽPZ"/>
    <s v="NIP. Přímá podpora Významných akcí - Pořízení kočovných rámů pro převoz včelstev"/>
    <n v="2015"/>
    <s v="Rozpočet OK"/>
    <n v="115"/>
    <n v="115"/>
    <s v="Počet podpořených činností"/>
    <n v="1"/>
    <m/>
    <m/>
    <m/>
    <m/>
    <x v="1"/>
    <x v="1"/>
    <s v="N"/>
    <x v="6"/>
  </r>
  <r>
    <m/>
    <s v="C.1 Zlepšování podmínek pro podnikání"/>
    <s v="Svaz květinářů a floristů České republiky"/>
    <s v="OŽPZ"/>
    <s v="NIP. Přímá podpora Významných akcí - Česká květina - prezentace českých pěstitelů květin na zahradniíckém veletrhu Flora Olomouc 2015"/>
    <n v="2015"/>
    <s v="Rozpočet OK"/>
    <n v="85"/>
    <n v="85"/>
    <s v="Počet podpořených činností"/>
    <n v="1"/>
    <m/>
    <m/>
    <m/>
    <m/>
    <x v="1"/>
    <x v="1"/>
    <s v="N"/>
    <x v="6"/>
  </r>
  <r>
    <n v="383"/>
    <s v="C.1 Zlepšování podmínek pro podnikání"/>
    <s v="Zelinářská unie Čech a Moravy, o.s."/>
    <s v="OŽPZ"/>
    <s v="NIP. Přímá podpora Významných akcí - Podzimní Flora - Hortikomplex"/>
    <n v="2015"/>
    <s v="Rozpočet OK"/>
    <n v="100"/>
    <n v="100"/>
    <s v="Počet podpořených činností"/>
    <n v="1"/>
    <m/>
    <m/>
    <m/>
    <m/>
    <x v="1"/>
    <x v="1"/>
    <s v="N"/>
    <x v="6"/>
  </r>
  <r>
    <m/>
    <s v="A.2 Podpora zaměstnanosti"/>
    <s v="Příspěvky do 25. tis. Kč"/>
    <s v="OŠMT"/>
    <s v="IP/NIP. Příspěvky do 25 tis. Kč za oblast dalšího vzdělávání"/>
    <n v="2015"/>
    <s v="Rozpočet OK"/>
    <n v="60"/>
    <n v="60"/>
    <s v="Počet podpořených činností"/>
    <n v="4"/>
    <m/>
    <m/>
    <m/>
    <m/>
    <x v="1"/>
    <x v="1"/>
    <s v="N"/>
    <x v="0"/>
  </r>
  <r>
    <m/>
    <s v="A.3 Podpora rovných příležitostí a prorodinných aktivit"/>
    <s v="Příspěvky do 25. tis. Kč"/>
    <s v="různé"/>
    <s v="IP/NIP. Příspěvky do 25 tis. Kč za oblast začleňování handicapovaných osob a prorodiných aktivit (OSV a OZ)"/>
    <n v="2015"/>
    <s v="Rozpočet OK"/>
    <n v="706"/>
    <n v="706"/>
    <s v="Počet podpořených činností"/>
    <n v="42"/>
    <m/>
    <m/>
    <m/>
    <m/>
    <x v="1"/>
    <x v="1"/>
    <s v="N"/>
    <x v="9"/>
  </r>
  <r>
    <m/>
    <s v="A.4 Zlep. podmínek pro kult., sportovní a volnočasové aktivity"/>
    <s v="Příspěvky do 25. tis. Kč"/>
    <s v="různé"/>
    <s v="IP/NIP. Příspěvky do 25 tis. Kč za oblast volnočasových aktivit (OKPP, OŠMT a OŽPZ)"/>
    <n v="2015"/>
    <s v="Rozpočet OK"/>
    <n v="4107"/>
    <n v="4107"/>
    <s v="Počet podpořených činností"/>
    <n v="226"/>
    <m/>
    <m/>
    <m/>
    <m/>
    <x v="1"/>
    <x v="1"/>
    <s v="N"/>
    <x v="13"/>
  </r>
  <r>
    <m/>
    <s v="A.5 Péče o kulturní dědictví"/>
    <s v="Příspěvky do 25. tis. Kč"/>
    <s v="OKPP"/>
    <s v="IP/NIP. Příspěvky do 25 tis. Kč za oblast péče o kulturní dědictví"/>
    <n v="2015"/>
    <s v="Rozpočet OK"/>
    <n v="90"/>
    <n v="90"/>
    <s v="Počet podpořených činností"/>
    <n v="5"/>
    <m/>
    <m/>
    <m/>
    <m/>
    <x v="1"/>
    <x v="1"/>
    <s v="N"/>
    <x v="2"/>
  </r>
  <r>
    <m/>
    <s v="B.1 Optimalizace systému zajišťování zdravotní péče"/>
    <s v="Příspěvky do 25. tis. Kč"/>
    <s v="OZ"/>
    <s v="IP/NIP. Příspěvky do 25 tis. Kč za oblast ochrany zdraví a prevence"/>
    <n v="2015"/>
    <s v="Rozpočet OK"/>
    <n v="120"/>
    <n v="120"/>
    <s v="Počet podpořených činností"/>
    <n v="7"/>
    <m/>
    <m/>
    <m/>
    <m/>
    <x v="1"/>
    <x v="1"/>
    <s v="N"/>
    <x v="10"/>
  </r>
  <r>
    <m/>
    <s v="B.3 Zmírňování sociálního vyloučení"/>
    <s v="Příspěvky do 25. tis. Kč"/>
    <s v="OSV"/>
    <s v="IP/NIP. Příspěvky do 25 tis. Kč za oblast předcházení sociálně patologických jevů a práce se sociálně vyloučenými osobami"/>
    <n v="2015"/>
    <s v="Rozpočet OK"/>
    <n v="58"/>
    <n v="58"/>
    <s v="Počet podpořených činností"/>
    <n v="4"/>
    <m/>
    <m/>
    <m/>
    <m/>
    <x v="1"/>
    <x v="1"/>
    <s v="N"/>
    <x v="9"/>
  </r>
  <r>
    <m/>
    <s v="C.1 Zlepšování podmínek pro podnikání"/>
    <s v="Příspěvky do 25. tis. Kč"/>
    <s v="OSR"/>
    <s v="IP/NIP. Příspěvky do 25 tis. Kč za oblast podpory podnikání"/>
    <n v="2015"/>
    <s v="Rozpočet OK"/>
    <n v="25"/>
    <n v="25"/>
    <s v="Počet podpořených činností"/>
    <n v="1"/>
    <m/>
    <m/>
    <m/>
    <m/>
    <x v="1"/>
    <x v="1"/>
    <s v="N"/>
    <x v="5"/>
  </r>
  <r>
    <m/>
    <s v="C.3 Rozvoj cestovního ruchu"/>
    <s v="Příspěvky do 25. tis. Kč"/>
    <s v="OTH"/>
    <s v="IP/NIP. Příspěvky do 25 tis. Kč za oblast cestovního ruchu"/>
    <n v="2015"/>
    <s v="Rozpočet OK"/>
    <n v="10"/>
    <n v="10"/>
    <s v="Počet podpořených činností"/>
    <n v="1"/>
    <m/>
    <m/>
    <m/>
    <m/>
    <x v="1"/>
    <x v="1"/>
    <s v="N"/>
    <x v="14"/>
  </r>
  <r>
    <m/>
    <s v="D.4 Zlepšování podmínek pro nemotorovou dopravu"/>
    <s v="Příspěvky do 25. tis. Kč"/>
    <s v="OTH"/>
    <s v="IP/NIP. Příspěvky do 25 tis. Kč za oblast nemotorové dopravy"/>
    <n v="2015"/>
    <s v="Rozpočet OK"/>
    <n v="20"/>
    <n v="20"/>
    <s v="Počet podpořených činností"/>
    <n v="1"/>
    <m/>
    <m/>
    <m/>
    <m/>
    <x v="1"/>
    <x v="1"/>
    <s v="N"/>
    <x v="3"/>
  </r>
  <r>
    <m/>
    <s v="E.5 Ochrana přírody a krajinného rázu"/>
    <s v="Příspěvky do 25. tis. Kč"/>
    <s v="OŽPZ"/>
    <s v="IP/NIP. Příspěvky do 25 tis. Kč za oblast ochrany přírody"/>
    <n v="2015"/>
    <s v="Rozpočet OK"/>
    <n v="82"/>
    <n v="82"/>
    <s v="Počet podpořených činností"/>
    <n v="6"/>
    <m/>
    <m/>
    <m/>
    <m/>
    <x v="1"/>
    <x v="1"/>
    <s v="N"/>
    <x v="6"/>
  </r>
  <r>
    <n v="701"/>
    <s v="A.1 Opt. systému škol a zvyšování kvality vzdělávání"/>
    <s v="Profesní kvalifikace pro obory stavebních služeb"/>
    <s v="OŠMT/OSR"/>
    <s v="NIP. Střední škola polytechnická, Olomouc, Rooseveltova 79. Vytvoření 4 programů dalšího vzdělávání (PDV) oborů Kominík a Klempíř stavební, které budou zpracovány dle kvalifikačních a hodnotících standardů NSK pro profesní kvalifikace v modulárním uspořádání."/>
    <s v="2014-2015"/>
    <s v="OPVK, GG"/>
    <n v="0"/>
    <n v="1844"/>
    <s v="Počet podpořených činností"/>
    <n v="1"/>
    <m/>
    <m/>
    <m/>
    <m/>
    <x v="1"/>
    <x v="1"/>
    <s v="A"/>
    <x v="0"/>
  </r>
  <r>
    <n v="49"/>
    <s v="E.4 Zlepšování ekologické stability krajiny"/>
    <s v="Revitalizace zámeckého parku v Domově Větrný mlýn Skalička"/>
    <s v="OSR/OSV"/>
    <s v="IP. Revitalizace zámeckého parku v Domově Větrný mlýn Skalička"/>
    <s v="2013-2015"/>
    <s v="OPŽP, Rozpočet OK"/>
    <n v="290"/>
    <n v="1160"/>
    <s v="Počet podpořených činností"/>
    <n v="1"/>
    <s v="Počet vysazených dřevin"/>
    <n v="2779"/>
    <s v="Počet ošetřených dřevin"/>
    <n v="839"/>
    <x v="0"/>
    <x v="0"/>
    <s v="A"/>
    <x v="1"/>
  </r>
  <r>
    <n v="67"/>
    <s v="B.3 Zmírňování sociálního vyloučení"/>
    <s v="Vybrané služby sociální prevence v Olomouckém kraji"/>
    <s v="OSR/OSV"/>
    <s v="NIP. Cílem tohoto projektu je napomoci osobám ohroženým sociálním vyloučením a osobám sociálně vyloučeným plně se zapojit do ekonomického, sociálního a kulturního života společnosti. Zejména pak umožnit těmto skupinám osob jejich návrat či vstup na trh práce, udržení se na trhu práce, případně umožnit jim přístup ke službám, které návrat či vstup na trh práce umožňují. "/>
    <s v="2012-2015"/>
    <s v="OPLZZ"/>
    <n v="0"/>
    <n v="4124"/>
    <s v="Počet podpořených organizací"/>
    <n v="23"/>
    <s v="Počet podpořených osob "/>
    <n v="517"/>
    <m/>
    <m/>
    <x v="1"/>
    <x v="1"/>
    <s v="A"/>
    <x v="10"/>
  </r>
  <r>
    <n v="142"/>
    <s v="B.3 Zmírňování sociálního vyloučení"/>
    <s v="Zajištění vybraných služeb sociální prevence v Olomouckém kraji"/>
    <s v="OSR/OSV"/>
    <s v="NIP. zajištění poskytování vybraných sociálních služeb z oblasti sociální prevence (azylové domy §57 a sociální rehabilitace §70) a jejich dostupnosti osobám sociálně vyloučeným nebo ohroženým sociálním vyloučením na celém území Olomouckého kraje"/>
    <s v="2014-2015"/>
    <s v="OPLZZ"/>
    <n v="0"/>
    <n v="38792"/>
    <s v="Počet podpořených organizací"/>
    <n v="23"/>
    <s v="Počet podpořených osob "/>
    <n v="517"/>
    <m/>
    <m/>
    <x v="1"/>
    <x v="1"/>
    <s v="A"/>
    <x v="10"/>
  </r>
  <r>
    <m/>
    <s v="D.2 Modernizace železničních tratí"/>
    <s v="pomocný záznam"/>
    <m/>
    <m/>
    <m/>
    <m/>
    <n v="0"/>
    <n v="0"/>
    <m/>
    <n v="0"/>
    <m/>
    <m/>
    <m/>
    <m/>
    <x v="0"/>
    <x v="0"/>
    <s v="A"/>
    <x v="19"/>
  </r>
  <r>
    <m/>
    <s v="D.3 Zkvalitnění dopravní obslužnosti území"/>
    <s v="pomocný záznam"/>
    <m/>
    <m/>
    <m/>
    <m/>
    <n v="0"/>
    <n v="0"/>
    <m/>
    <n v="0"/>
    <m/>
    <m/>
    <m/>
    <m/>
    <x v="0"/>
    <x v="1"/>
    <s v="N"/>
    <x v="2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Kontingenční tabulka 7" cacheId="0" applyNumberFormats="0" applyBorderFormats="0" applyFontFormats="0" applyPatternFormats="0" applyAlignmentFormats="0" applyWidthHeightFormats="1" dataCaption="Hodnoty" updatedVersion="4" minRefreshableVersion="3" useAutoFormatting="1" itemPrintTitles="1" createdVersion="4" indent="0" outline="1" outlineData="1" multipleFieldFilters="0">
  <location ref="A148:C168" firstHeaderRow="0" firstDataRow="1" firstDataCol="1" rowPageCount="1" colPageCount="1"/>
  <pivotFields count="18">
    <pivotField showAll="0"/>
    <pivotField axis="axisRow" showAll="0" sortType="ascending">
      <items count="26">
        <item x="0"/>
        <item x="16"/>
        <item x="22"/>
        <item x="14"/>
        <item x="2"/>
        <item x="4"/>
        <item x="1"/>
        <item x="21"/>
        <item x="19"/>
        <item x="5"/>
        <item x="18"/>
        <item x="20"/>
        <item x="3"/>
        <item x="23"/>
        <item x="24"/>
        <item x="15"/>
        <item x="8"/>
        <item x="9"/>
        <item x="11"/>
        <item x="7"/>
        <item x="6"/>
        <item x="13"/>
        <item x="10"/>
        <item x="17"/>
        <item x="12"/>
        <item t="default"/>
      </items>
    </pivotField>
    <pivotField showAll="0"/>
    <pivotField showAll="0"/>
    <pivotField showAll="0"/>
    <pivotField showAll="0"/>
    <pivotField showAll="0">
      <items count="24">
        <item x="4"/>
        <item m="1" x="21"/>
        <item x="14"/>
        <item x="13"/>
        <item x="12"/>
        <item x="11"/>
        <item x="17"/>
        <item x="7"/>
        <item x="6"/>
        <item x="5"/>
        <item x="0"/>
        <item x="8"/>
        <item x="3"/>
        <item x="18"/>
        <item x="15"/>
        <item x="9"/>
        <item x="10"/>
        <item x="16"/>
        <item x="2"/>
        <item x="1"/>
        <item m="1" x="22"/>
        <item x="20"/>
        <item x="19"/>
        <item t="default"/>
      </items>
    </pivotField>
    <pivotField showAll="0"/>
    <pivotField dataField="1" showAll="0"/>
    <pivotField showAll="0"/>
    <pivotField dataField="1" showAll="0"/>
    <pivotField showAll="0"/>
    <pivotField showAll="0"/>
    <pivotField showAll="0"/>
    <pivotField showAll="0"/>
    <pivotField axis="axisPage" showAll="0">
      <items count="3">
        <item x="1"/>
        <item x="0"/>
        <item t="default"/>
      </items>
    </pivotField>
    <pivotField showAll="0">
      <items count="4">
        <item x="0"/>
        <item x="2"/>
        <item x="1"/>
        <item t="default"/>
      </items>
    </pivotField>
    <pivotField showAll="0">
      <items count="3">
        <item x="1"/>
        <item x="0"/>
        <item t="default"/>
      </items>
    </pivotField>
  </pivotFields>
  <rowFields count="1">
    <field x="1"/>
  </rowFields>
  <rowItems count="20">
    <i>
      <x/>
    </i>
    <i>
      <x v="1"/>
    </i>
    <i>
      <x v="2"/>
    </i>
    <i>
      <x v="3"/>
    </i>
    <i>
      <x v="4"/>
    </i>
    <i>
      <x v="5"/>
    </i>
    <i>
      <x v="6"/>
    </i>
    <i>
      <x v="7"/>
    </i>
    <i>
      <x v="8"/>
    </i>
    <i>
      <x v="9"/>
    </i>
    <i>
      <x v="10"/>
    </i>
    <i>
      <x v="11"/>
    </i>
    <i>
      <x v="12"/>
    </i>
    <i>
      <x v="15"/>
    </i>
    <i>
      <x v="16"/>
    </i>
    <i>
      <x v="19"/>
    </i>
    <i>
      <x v="20"/>
    </i>
    <i>
      <x v="23"/>
    </i>
    <i>
      <x v="24"/>
    </i>
    <i t="grand">
      <x/>
    </i>
  </rowItems>
  <colFields count="1">
    <field x="-2"/>
  </colFields>
  <colItems count="2">
    <i>
      <x/>
    </i>
    <i i="1">
      <x v="1"/>
    </i>
  </colItems>
  <pageFields count="1">
    <pageField fld="15" item="0" hier="-1"/>
  </pageFields>
  <dataFields count="2">
    <dataField name="Součet z Dosažená hodnota" fld="10" baseField="1" baseItem="7"/>
    <dataField name="Součet z Celkové náklady v roce 2015 (v tis. Kč)" fld="8" baseField="1" baseItem="21"/>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Kontingenční tabulka 2" cacheId="0" applyNumberFormats="0" applyBorderFormats="0" applyFontFormats="0" applyPatternFormats="0" applyAlignmentFormats="0" applyWidthHeightFormats="1" dataCaption="Hodnoty" updatedVersion="4" minRefreshableVersion="3" useAutoFormatting="1" itemPrintTitles="1" createdVersion="4" indent="0" outline="1" outlineData="1" multipleFieldFilters="0">
  <location ref="A37:I65" firstHeaderRow="1" firstDataRow="3" firstDataCol="1"/>
  <pivotFields count="18">
    <pivotField showAll="0"/>
    <pivotField axis="axisRow" showAll="0" sortType="ascending">
      <items count="26">
        <item x="0"/>
        <item x="16"/>
        <item x="22"/>
        <item x="14"/>
        <item x="2"/>
        <item x="4"/>
        <item x="1"/>
        <item x="21"/>
        <item x="19"/>
        <item x="5"/>
        <item x="18"/>
        <item x="20"/>
        <item x="3"/>
        <item x="23"/>
        <item x="24"/>
        <item x="15"/>
        <item x="8"/>
        <item x="9"/>
        <item x="11"/>
        <item x="7"/>
        <item x="6"/>
        <item x="13"/>
        <item x="10"/>
        <item x="17"/>
        <item x="12"/>
        <item t="default"/>
      </items>
    </pivotField>
    <pivotField showAll="0"/>
    <pivotField showAll="0"/>
    <pivotField showAll="0"/>
    <pivotField showAll="0"/>
    <pivotField showAll="0"/>
    <pivotField showAll="0"/>
    <pivotField dataField="1" showAll="0"/>
    <pivotField showAll="0"/>
    <pivotField dataField="1" showAll="0"/>
    <pivotField showAll="0"/>
    <pivotField showAll="0"/>
    <pivotField showAll="0"/>
    <pivotField showAll="0"/>
    <pivotField showAll="0"/>
    <pivotField axis="axisCol" showAll="0">
      <items count="4">
        <item x="0"/>
        <item x="2"/>
        <item x="1"/>
        <item t="default"/>
      </items>
    </pivotField>
    <pivotField showAll="0"/>
  </pivotFields>
  <rowFields count="1">
    <field x="1"/>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Fields count="2">
    <field x="-2"/>
    <field x="16"/>
  </colFields>
  <colItems count="8">
    <i>
      <x/>
      <x/>
    </i>
    <i r="1">
      <x v="1"/>
    </i>
    <i r="1">
      <x v="2"/>
    </i>
    <i i="1">
      <x v="1"/>
      <x/>
    </i>
    <i r="1" i="1">
      <x v="1"/>
    </i>
    <i r="1" i="1">
      <x v="2"/>
    </i>
    <i t="grand">
      <x/>
    </i>
    <i t="grand" i="1">
      <x/>
    </i>
  </colItems>
  <dataFields count="2">
    <dataField name="Součet z Dosažená hodnota" fld="10" baseField="1" baseItem="7"/>
    <dataField name="Součet z Celkové náklady v roce 2015 (v tis. Kč)" fld="8" baseField="1" baseItem="21"/>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Kontingenční tabulka 1" cacheId="0" applyNumberFormats="0" applyBorderFormats="0" applyFontFormats="0" applyPatternFormats="0" applyAlignmentFormats="0" applyWidthHeightFormats="1" dataCaption="Hodnoty" updatedVersion="4" minRefreshableVersion="3" useAutoFormatting="1" itemPrintTitles="1" createdVersion="4" indent="0" outline="1" outlineData="1" multipleFieldFilters="0">
  <location ref="A3:D29" firstHeaderRow="0" firstDataRow="1" firstDataCol="1"/>
  <pivotFields count="18">
    <pivotField showAll="0"/>
    <pivotField axis="axisRow" showAll="0" sortType="ascending">
      <items count="26">
        <item x="0"/>
        <item x="16"/>
        <item x="22"/>
        <item x="14"/>
        <item x="2"/>
        <item x="4"/>
        <item x="1"/>
        <item x="21"/>
        <item x="19"/>
        <item x="5"/>
        <item x="18"/>
        <item x="20"/>
        <item x="3"/>
        <item x="23"/>
        <item x="24"/>
        <item x="15"/>
        <item x="8"/>
        <item x="9"/>
        <item x="11"/>
        <item x="7"/>
        <item x="6"/>
        <item x="13"/>
        <item x="10"/>
        <item x="17"/>
        <item x="12"/>
        <item t="default"/>
      </items>
    </pivotField>
    <pivotField showAll="0"/>
    <pivotField showAll="0"/>
    <pivotField showAll="0"/>
    <pivotField showAll="0"/>
    <pivotField showAll="0"/>
    <pivotField dataField="1" showAll="0"/>
    <pivotField dataField="1" showAll="0"/>
    <pivotField showAll="0"/>
    <pivotField dataField="1" showAll="0"/>
    <pivotField showAll="0"/>
    <pivotField showAll="0"/>
    <pivotField showAll="0"/>
    <pivotField showAll="0"/>
    <pivotField showAll="0"/>
    <pivotField showAll="0"/>
    <pivotField showAll="0"/>
  </pivotFields>
  <rowFields count="1">
    <field x="1"/>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Fields count="1">
    <field x="-2"/>
  </colFields>
  <colItems count="3">
    <i>
      <x/>
    </i>
    <i i="1">
      <x v="1"/>
    </i>
    <i i="2">
      <x v="2"/>
    </i>
  </colItems>
  <dataFields count="3">
    <dataField name="Součet z Dosažená hodnota" fld="10" baseField="1" baseItem="7"/>
    <dataField name="Součet z Náklady OK v roce 2015 (v tis. Kč)" fld="7" baseField="1" baseItem="0"/>
    <dataField name="Součet z Celkové náklady v roce 2015 (v tis. Kč)" fld="8" baseField="1" baseItem="21"/>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Kontingenční tabulka 5" cacheId="0" applyNumberFormats="0" applyBorderFormats="0" applyFontFormats="0" applyPatternFormats="0" applyAlignmentFormats="0" applyWidthHeightFormats="1" dataCaption="Hodnoty" updatedVersion="4" minRefreshableVersion="3" useAutoFormatting="1" itemPrintTitles="1" createdVersion="4" indent="0" outline="1" outlineData="1" multipleFieldFilters="0">
  <location ref="A126:D141" firstHeaderRow="0" firstDataRow="1" firstDataCol="1" rowPageCount="2" colPageCount="1"/>
  <pivotFields count="18">
    <pivotField showAll="0"/>
    <pivotField showAll="0" sortType="ascending"/>
    <pivotField showAll="0"/>
    <pivotField showAll="0"/>
    <pivotField showAll="0"/>
    <pivotField showAll="0"/>
    <pivotField axis="axisRow" showAll="0">
      <items count="24">
        <item x="4"/>
        <item m="1" x="21"/>
        <item x="14"/>
        <item x="13"/>
        <item x="12"/>
        <item x="11"/>
        <item x="17"/>
        <item x="7"/>
        <item x="6"/>
        <item x="5"/>
        <item x="0"/>
        <item x="8"/>
        <item x="3"/>
        <item x="18"/>
        <item x="15"/>
        <item x="9"/>
        <item x="10"/>
        <item x="16"/>
        <item x="2"/>
        <item x="1"/>
        <item m="1" x="22"/>
        <item x="20"/>
        <item x="19"/>
        <item t="default"/>
      </items>
    </pivotField>
    <pivotField dataField="1" showAll="0"/>
    <pivotField dataField="1" showAll="0"/>
    <pivotField showAll="0"/>
    <pivotField dataField="1" showAll="0"/>
    <pivotField showAll="0"/>
    <pivotField showAll="0"/>
    <pivotField showAll="0"/>
    <pivotField showAll="0"/>
    <pivotField axis="axisPage" showAll="0">
      <items count="3">
        <item x="1"/>
        <item x="0"/>
        <item t="default"/>
      </items>
    </pivotField>
    <pivotField showAll="0"/>
    <pivotField axis="axisPage" showAll="0">
      <items count="3">
        <item x="1"/>
        <item x="0"/>
        <item t="default"/>
      </items>
    </pivotField>
  </pivotFields>
  <rowFields count="1">
    <field x="6"/>
  </rowFields>
  <rowItems count="15">
    <i>
      <x/>
    </i>
    <i>
      <x v="2"/>
    </i>
    <i>
      <x v="3"/>
    </i>
    <i>
      <x v="4"/>
    </i>
    <i>
      <x v="5"/>
    </i>
    <i>
      <x v="6"/>
    </i>
    <i>
      <x v="7"/>
    </i>
    <i>
      <x v="8"/>
    </i>
    <i>
      <x v="9"/>
    </i>
    <i>
      <x v="12"/>
    </i>
    <i>
      <x v="13"/>
    </i>
    <i>
      <x v="14"/>
    </i>
    <i>
      <x v="19"/>
    </i>
    <i>
      <x v="21"/>
    </i>
    <i t="grand">
      <x/>
    </i>
  </rowItems>
  <colFields count="1">
    <field x="-2"/>
  </colFields>
  <colItems count="3">
    <i>
      <x/>
    </i>
    <i i="1">
      <x v="1"/>
    </i>
    <i i="2">
      <x v="2"/>
    </i>
  </colItems>
  <pageFields count="2">
    <pageField fld="17" item="0" hier="-1"/>
    <pageField fld="15" item="1" hier="-1"/>
  </pageFields>
  <dataFields count="3">
    <dataField name="Součet z Dosažená hodnota" fld="10" baseField="1" baseItem="7"/>
    <dataField name="Součet z Náklady OK v roce 2015 (v tis. Kč)" fld="7" baseField="1" baseItem="0"/>
    <dataField name="Součet z Celkové náklady v roce 2015 (v tis. Kč)" fld="8" baseField="1" baseItem="21"/>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Kontingenční tabulka 4" cacheId="0" applyNumberFormats="0" applyBorderFormats="0" applyFontFormats="0" applyPatternFormats="0" applyAlignmentFormats="0" applyWidthHeightFormats="1" dataCaption="Hodnoty" updatedVersion="4" minRefreshableVersion="3" useAutoFormatting="1" itemPrintTitles="1" createdVersion="4" indent="0" outline="1" outlineData="1" multipleFieldFilters="0">
  <location ref="A103:D120" firstHeaderRow="0" firstDataRow="1" firstDataCol="1" rowPageCount="2" colPageCount="1"/>
  <pivotFields count="18">
    <pivotField showAll="0"/>
    <pivotField axis="axisRow" showAll="0" sortType="ascending">
      <items count="26">
        <item x="0"/>
        <item x="16"/>
        <item x="22"/>
        <item x="14"/>
        <item x="2"/>
        <item x="4"/>
        <item x="1"/>
        <item x="21"/>
        <item x="19"/>
        <item x="5"/>
        <item x="18"/>
        <item x="20"/>
        <item x="3"/>
        <item x="23"/>
        <item x="24"/>
        <item x="15"/>
        <item x="8"/>
        <item x="9"/>
        <item x="11"/>
        <item x="7"/>
        <item x="6"/>
        <item x="13"/>
        <item x="10"/>
        <item x="17"/>
        <item x="12"/>
        <item t="default"/>
      </items>
    </pivotField>
    <pivotField showAll="0"/>
    <pivotField showAll="0"/>
    <pivotField showAll="0"/>
    <pivotField showAll="0"/>
    <pivotField showAll="0"/>
    <pivotField dataField="1" showAll="0"/>
    <pivotField dataField="1" showAll="0"/>
    <pivotField showAll="0"/>
    <pivotField dataField="1" showAll="0"/>
    <pivotField showAll="0"/>
    <pivotField showAll="0"/>
    <pivotField showAll="0"/>
    <pivotField showAll="0"/>
    <pivotField axis="axisPage" showAll="0">
      <items count="3">
        <item x="1"/>
        <item x="0"/>
        <item t="default"/>
      </items>
    </pivotField>
    <pivotField showAll="0"/>
    <pivotField axis="axisPage" showAll="0">
      <items count="3">
        <item x="1"/>
        <item x="0"/>
        <item t="default"/>
      </items>
    </pivotField>
  </pivotFields>
  <rowFields count="1">
    <field x="1"/>
  </rowFields>
  <rowItems count="17">
    <i>
      <x/>
    </i>
    <i>
      <x v="1"/>
    </i>
    <i>
      <x v="2"/>
    </i>
    <i>
      <x v="4"/>
    </i>
    <i>
      <x v="5"/>
    </i>
    <i>
      <x v="6"/>
    </i>
    <i>
      <x v="7"/>
    </i>
    <i>
      <x v="11"/>
    </i>
    <i>
      <x v="12"/>
    </i>
    <i>
      <x v="13"/>
    </i>
    <i>
      <x v="17"/>
    </i>
    <i>
      <x v="18"/>
    </i>
    <i>
      <x v="19"/>
    </i>
    <i>
      <x v="20"/>
    </i>
    <i>
      <x v="21"/>
    </i>
    <i>
      <x v="23"/>
    </i>
    <i t="grand">
      <x/>
    </i>
  </rowItems>
  <colFields count="1">
    <field x="-2"/>
  </colFields>
  <colItems count="3">
    <i>
      <x/>
    </i>
    <i i="1">
      <x v="1"/>
    </i>
    <i i="2">
      <x v="2"/>
    </i>
  </colItems>
  <pageFields count="2">
    <pageField fld="17" item="0" hier="-1"/>
    <pageField fld="15" item="1" hier="-1"/>
  </pageFields>
  <dataFields count="3">
    <dataField name="Součet z Dosažená hodnota" fld="10" baseField="1" baseItem="7"/>
    <dataField name="Součet z Náklady OK v roce 2015 (v tis. Kč)" fld="7" baseField="1" baseItem="0"/>
    <dataField name="Součet z Celkové náklady v roce 2015 (v tis. Kč)" fld="8" baseField="1" baseItem="21"/>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Kontingenční tabulka 3" cacheId="0" applyNumberFormats="0" applyBorderFormats="0" applyFontFormats="0" applyPatternFormats="0" applyAlignmentFormats="0" applyWidthHeightFormats="1" dataCaption="Hodnoty" updatedVersion="4" minRefreshableVersion="3" useAutoFormatting="1" itemPrintTitles="1" createdVersion="4" indent="0" outline="1" outlineData="1" multipleFieldFilters="0">
  <location ref="A72:G94" firstHeaderRow="1" firstDataRow="3" firstDataCol="1" rowPageCount="1" colPageCount="1"/>
  <pivotFields count="18">
    <pivotField showAll="0"/>
    <pivotField axis="axisRow" showAll="0" sortType="ascending">
      <items count="26">
        <item x="0"/>
        <item x="16"/>
        <item x="22"/>
        <item x="14"/>
        <item x="2"/>
        <item x="4"/>
        <item x="1"/>
        <item x="21"/>
        <item x="19"/>
        <item x="5"/>
        <item x="18"/>
        <item x="20"/>
        <item x="3"/>
        <item x="23"/>
        <item x="24"/>
        <item x="15"/>
        <item x="8"/>
        <item x="9"/>
        <item x="11"/>
        <item x="7"/>
        <item x="6"/>
        <item x="13"/>
        <item x="10"/>
        <item x="17"/>
        <item x="12"/>
        <item t="default"/>
      </items>
    </pivotField>
    <pivotField showAll="0"/>
    <pivotField showAll="0"/>
    <pivotField showAll="0"/>
    <pivotField showAll="0"/>
    <pivotField showAll="0"/>
    <pivotField showAll="0"/>
    <pivotField dataField="1" showAll="0"/>
    <pivotField showAll="0"/>
    <pivotField dataField="1" showAll="0"/>
    <pivotField showAll="0"/>
    <pivotField showAll="0"/>
    <pivotField showAll="0"/>
    <pivotField showAll="0"/>
    <pivotField axis="axisPage" showAll="0">
      <items count="3">
        <item x="1"/>
        <item x="0"/>
        <item t="default"/>
      </items>
    </pivotField>
    <pivotField axis="axisCol" showAll="0">
      <items count="4">
        <item x="0"/>
        <item x="2"/>
        <item x="1"/>
        <item t="default"/>
      </items>
    </pivotField>
    <pivotField showAll="0"/>
  </pivotFields>
  <rowFields count="1">
    <field x="1"/>
  </rowFields>
  <rowItems count="20">
    <i>
      <x/>
    </i>
    <i>
      <x v="1"/>
    </i>
    <i>
      <x v="2"/>
    </i>
    <i>
      <x v="4"/>
    </i>
    <i>
      <x v="5"/>
    </i>
    <i>
      <x v="6"/>
    </i>
    <i>
      <x v="7"/>
    </i>
    <i>
      <x v="9"/>
    </i>
    <i>
      <x v="11"/>
    </i>
    <i>
      <x v="12"/>
    </i>
    <i>
      <x v="13"/>
    </i>
    <i>
      <x v="14"/>
    </i>
    <i>
      <x v="17"/>
    </i>
    <i>
      <x v="18"/>
    </i>
    <i>
      <x v="19"/>
    </i>
    <i>
      <x v="20"/>
    </i>
    <i>
      <x v="21"/>
    </i>
    <i>
      <x v="22"/>
    </i>
    <i>
      <x v="23"/>
    </i>
    <i t="grand">
      <x/>
    </i>
  </rowItems>
  <colFields count="2">
    <field x="-2"/>
    <field x="16"/>
  </colFields>
  <colItems count="6">
    <i>
      <x/>
      <x/>
    </i>
    <i r="1">
      <x v="2"/>
    </i>
    <i i="1">
      <x v="1"/>
      <x/>
    </i>
    <i r="1" i="1">
      <x v="2"/>
    </i>
    <i t="grand">
      <x/>
    </i>
    <i t="grand" i="1">
      <x/>
    </i>
  </colItems>
  <pageFields count="1">
    <pageField fld="15" item="1" hier="-1"/>
  </pageFields>
  <dataFields count="2">
    <dataField name="Součet z Dosažená hodnota" fld="10" baseField="1" baseItem="7"/>
    <dataField name="Součet z Celkové náklady v roce 2015 (v tis. Kč)" fld="8" baseField="1" baseItem="21"/>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Kontingenční tabulka 11" cacheId="1" applyNumberFormats="0" applyBorderFormats="0" applyFontFormats="0" applyPatternFormats="0" applyAlignmentFormats="0" applyWidthHeightFormats="1" dataCaption="Hodnoty" updatedVersion="4" minRefreshableVersion="3" useAutoFormatting="1" itemPrintTitles="1" createdVersion="4" indent="0" outline="1" outlineData="1" multipleFieldFilters="0">
  <location ref="A82:D101" firstHeaderRow="1" firstDataRow="2" firstDataCol="1" rowPageCount="1" colPageCount="1"/>
  <pivotFields count="19">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axis="axisPage" showAll="0">
      <items count="3">
        <item x="1"/>
        <item x="0"/>
        <item t="default"/>
      </items>
    </pivotField>
    <pivotField axis="axisCol" showAll="0">
      <items count="4">
        <item x="0"/>
        <item x="2"/>
        <item x="1"/>
        <item t="default"/>
      </items>
    </pivotField>
    <pivotField showAll="0"/>
    <pivotField axis="axisRow" showAll="0">
      <items count="22">
        <item x="18"/>
        <item x="5"/>
        <item x="16"/>
        <item x="14"/>
        <item x="0"/>
        <item x="9"/>
        <item x="12"/>
        <item x="3"/>
        <item x="20"/>
        <item x="11"/>
        <item x="6"/>
        <item x="7"/>
        <item x="8"/>
        <item x="4"/>
        <item x="2"/>
        <item x="15"/>
        <item x="1"/>
        <item x="10"/>
        <item x="17"/>
        <item x="13"/>
        <item x="19"/>
        <item t="default"/>
      </items>
    </pivotField>
  </pivotFields>
  <rowFields count="1">
    <field x="18"/>
  </rowFields>
  <rowItems count="18">
    <i>
      <x v="1"/>
    </i>
    <i>
      <x v="3"/>
    </i>
    <i>
      <x v="4"/>
    </i>
    <i>
      <x v="5"/>
    </i>
    <i>
      <x v="6"/>
    </i>
    <i>
      <x v="7"/>
    </i>
    <i>
      <x v="8"/>
    </i>
    <i>
      <x v="9"/>
    </i>
    <i>
      <x v="10"/>
    </i>
    <i>
      <x v="12"/>
    </i>
    <i>
      <x v="13"/>
    </i>
    <i>
      <x v="14"/>
    </i>
    <i>
      <x v="15"/>
    </i>
    <i>
      <x v="16"/>
    </i>
    <i>
      <x v="17"/>
    </i>
    <i>
      <x v="18"/>
    </i>
    <i>
      <x v="20"/>
    </i>
    <i t="grand">
      <x/>
    </i>
  </rowItems>
  <colFields count="1">
    <field x="16"/>
  </colFields>
  <colItems count="3">
    <i>
      <x/>
    </i>
    <i>
      <x v="2"/>
    </i>
    <i t="grand">
      <x/>
    </i>
  </colItems>
  <pageFields count="1">
    <pageField fld="15" item="1" hier="-1"/>
  </pageFields>
  <dataFields count="1">
    <dataField name="Součet z Celkové náklady v roce 2015 (v tis. Kč)" fld="8" baseField="18"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Kontingenční tabulka 10" cacheId="1" applyNumberFormats="0" applyBorderFormats="0" applyFontFormats="0" applyPatternFormats="0" applyAlignmentFormats="0" applyWidthHeightFormats="1" dataCaption="Hodnoty" updatedVersion="4" minRefreshableVersion="3" useAutoFormatting="1" itemPrintTitles="1" createdVersion="4" indent="0" outline="1" outlineData="1" multipleFieldFilters="0">
  <location ref="A59:B76" firstHeaderRow="1" firstDataRow="1" firstDataCol="1" rowPageCount="1" colPageCount="1"/>
  <pivotFields count="19">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axis="axisPage" showAll="0">
      <items count="3">
        <item x="1"/>
        <item x="0"/>
        <item t="default"/>
      </items>
    </pivotField>
    <pivotField showAll="0"/>
    <pivotField showAll="0"/>
    <pivotField axis="axisRow" showAll="0">
      <items count="22">
        <item x="18"/>
        <item x="5"/>
        <item x="16"/>
        <item x="14"/>
        <item x="0"/>
        <item x="9"/>
        <item x="12"/>
        <item x="3"/>
        <item x="20"/>
        <item x="11"/>
        <item x="6"/>
        <item x="7"/>
        <item x="8"/>
        <item x="4"/>
        <item x="2"/>
        <item x="15"/>
        <item x="1"/>
        <item x="10"/>
        <item x="17"/>
        <item x="13"/>
        <item x="19"/>
        <item t="default"/>
      </items>
    </pivotField>
  </pivotFields>
  <rowFields count="1">
    <field x="18"/>
  </rowFields>
  <rowItems count="17">
    <i>
      <x/>
    </i>
    <i>
      <x v="1"/>
    </i>
    <i>
      <x v="2"/>
    </i>
    <i>
      <x v="3"/>
    </i>
    <i>
      <x v="4"/>
    </i>
    <i>
      <x v="5"/>
    </i>
    <i>
      <x v="6"/>
    </i>
    <i>
      <x v="7"/>
    </i>
    <i>
      <x v="10"/>
    </i>
    <i>
      <x v="11"/>
    </i>
    <i>
      <x v="13"/>
    </i>
    <i>
      <x v="14"/>
    </i>
    <i>
      <x v="15"/>
    </i>
    <i>
      <x v="17"/>
    </i>
    <i>
      <x v="18"/>
    </i>
    <i>
      <x v="19"/>
    </i>
    <i t="grand">
      <x/>
    </i>
  </rowItems>
  <colItems count="1">
    <i/>
  </colItems>
  <pageFields count="1">
    <pageField fld="15" item="0" hier="-1"/>
  </pageFields>
  <dataFields count="1">
    <dataField name="Součet z Celkové náklady v roce 2015 (v tis. Kč)" fld="8" baseField="18"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Kontingenční tabulka 9" cacheId="1" applyNumberFormats="0" applyBorderFormats="0" applyFontFormats="0" applyPatternFormats="0" applyAlignmentFormats="0" applyWidthHeightFormats="1" dataCaption="Hodnoty" updatedVersion="4" minRefreshableVersion="3" useAutoFormatting="1" itemPrintTitles="1" createdVersion="4" indent="0" outline="1" outlineData="1" multipleFieldFilters="0">
  <location ref="A32:B54" firstHeaderRow="1" firstDataRow="1" firstDataCol="1"/>
  <pivotFields count="19">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axis="axisRow" showAll="0">
      <items count="22">
        <item x="18"/>
        <item x="5"/>
        <item x="16"/>
        <item x="14"/>
        <item x="0"/>
        <item x="9"/>
        <item x="12"/>
        <item x="3"/>
        <item x="20"/>
        <item x="11"/>
        <item x="6"/>
        <item x="7"/>
        <item x="8"/>
        <item x="4"/>
        <item x="2"/>
        <item x="15"/>
        <item x="1"/>
        <item x="10"/>
        <item x="17"/>
        <item x="13"/>
        <item x="19"/>
        <item t="default"/>
      </items>
    </pivotField>
  </pivotFields>
  <rowFields count="1">
    <field x="18"/>
  </rowFields>
  <rowItems count="22">
    <i>
      <x/>
    </i>
    <i>
      <x v="1"/>
    </i>
    <i>
      <x v="2"/>
    </i>
    <i>
      <x v="3"/>
    </i>
    <i>
      <x v="4"/>
    </i>
    <i>
      <x v="5"/>
    </i>
    <i>
      <x v="6"/>
    </i>
    <i>
      <x v="7"/>
    </i>
    <i>
      <x v="8"/>
    </i>
    <i>
      <x v="9"/>
    </i>
    <i>
      <x v="10"/>
    </i>
    <i>
      <x v="11"/>
    </i>
    <i>
      <x v="12"/>
    </i>
    <i>
      <x v="13"/>
    </i>
    <i>
      <x v="14"/>
    </i>
    <i>
      <x v="15"/>
    </i>
    <i>
      <x v="16"/>
    </i>
    <i>
      <x v="17"/>
    </i>
    <i>
      <x v="18"/>
    </i>
    <i>
      <x v="19"/>
    </i>
    <i>
      <x v="20"/>
    </i>
    <i t="grand">
      <x/>
    </i>
  </rowItems>
  <colItems count="1">
    <i/>
  </colItems>
  <dataFields count="1">
    <dataField name="Součet z Celkové náklady v roce 2015 (v tis. Kč)" fld="8" baseField="18"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pivotTable" Target="../pivotTables/pivotTable9.xml"/><Relationship Id="rId2" Type="http://schemas.openxmlformats.org/officeDocument/2006/relationships/pivotTable" Target="../pivotTables/pivotTable8.xml"/><Relationship Id="rId1" Type="http://schemas.openxmlformats.org/officeDocument/2006/relationships/pivotTable" Target="../pivotTables/pivotTable7.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68"/>
  <sheetViews>
    <sheetView topLeftCell="A22" workbookViewId="0">
      <selection activeCell="E82" sqref="E82"/>
    </sheetView>
  </sheetViews>
  <sheetFormatPr defaultRowHeight="12.75" x14ac:dyDescent="0.2"/>
  <cols>
    <col min="1" max="1" width="52.42578125" customWidth="1"/>
    <col min="2" max="2" width="26.85546875" customWidth="1"/>
    <col min="3" max="3" width="45" customWidth="1"/>
    <col min="4" max="4" width="17.85546875" customWidth="1"/>
    <col min="5" max="5" width="45" customWidth="1"/>
    <col min="6" max="6" width="6.5703125" customWidth="1"/>
    <col min="7" max="7" width="10.140625" customWidth="1"/>
    <col min="8" max="8" width="34.5703125" customWidth="1"/>
    <col min="9" max="9" width="52.7109375" customWidth="1"/>
    <col min="10" max="10" width="7" customWidth="1"/>
    <col min="11" max="11" width="34.5703125" bestFit="1" customWidth="1"/>
    <col min="12" max="12" width="48.140625" bestFit="1" customWidth="1"/>
    <col min="13" max="13" width="52.7109375" bestFit="1" customWidth="1"/>
  </cols>
  <sheetData>
    <row r="3" spans="1:4" x14ac:dyDescent="0.2">
      <c r="A3" s="81" t="s">
        <v>1111</v>
      </c>
      <c r="B3" t="s">
        <v>1128</v>
      </c>
      <c r="C3" t="s">
        <v>1115</v>
      </c>
      <c r="D3" t="s">
        <v>1126</v>
      </c>
    </row>
    <row r="4" spans="1:4" x14ac:dyDescent="0.2">
      <c r="A4" s="82" t="s">
        <v>235</v>
      </c>
      <c r="B4" s="83">
        <v>112</v>
      </c>
      <c r="C4" s="83">
        <v>74562</v>
      </c>
      <c r="D4" s="83">
        <v>151826</v>
      </c>
    </row>
    <row r="5" spans="1:4" x14ac:dyDescent="0.2">
      <c r="A5" s="82" t="s">
        <v>214</v>
      </c>
      <c r="B5" s="83">
        <v>207</v>
      </c>
      <c r="C5" s="83">
        <v>11656</v>
      </c>
      <c r="D5" s="83">
        <v>33624</v>
      </c>
    </row>
    <row r="6" spans="1:4" x14ac:dyDescent="0.2">
      <c r="A6" s="82" t="s">
        <v>215</v>
      </c>
      <c r="B6" s="83">
        <v>62</v>
      </c>
      <c r="C6" s="83">
        <v>1876</v>
      </c>
      <c r="D6" s="83">
        <v>2596</v>
      </c>
    </row>
    <row r="7" spans="1:4" x14ac:dyDescent="0.2">
      <c r="A7" s="82" t="s">
        <v>236</v>
      </c>
      <c r="B7" s="83">
        <v>694</v>
      </c>
      <c r="C7" s="83">
        <v>113993</v>
      </c>
      <c r="D7" s="83">
        <v>113993</v>
      </c>
    </row>
    <row r="8" spans="1:4" x14ac:dyDescent="0.2">
      <c r="A8" s="82" t="s">
        <v>216</v>
      </c>
      <c r="B8" s="83">
        <v>30</v>
      </c>
      <c r="C8" s="83">
        <v>50989</v>
      </c>
      <c r="D8" s="83">
        <v>70545</v>
      </c>
    </row>
    <row r="9" spans="1:4" x14ac:dyDescent="0.2">
      <c r="A9" s="82" t="s">
        <v>217</v>
      </c>
      <c r="B9" s="83">
        <v>84</v>
      </c>
      <c r="C9" s="83">
        <v>78562</v>
      </c>
      <c r="D9" s="83">
        <v>162531</v>
      </c>
    </row>
    <row r="10" spans="1:4" x14ac:dyDescent="0.2">
      <c r="A10" s="82" t="s">
        <v>218</v>
      </c>
      <c r="B10" s="83">
        <v>192</v>
      </c>
      <c r="C10" s="83">
        <v>734549</v>
      </c>
      <c r="D10" s="83">
        <v>803365</v>
      </c>
    </row>
    <row r="11" spans="1:4" x14ac:dyDescent="0.2">
      <c r="A11" s="82" t="s">
        <v>219</v>
      </c>
      <c r="B11" s="83">
        <v>68</v>
      </c>
      <c r="C11" s="83">
        <v>1187</v>
      </c>
      <c r="D11" s="83">
        <v>49821</v>
      </c>
    </row>
    <row r="12" spans="1:4" x14ac:dyDescent="0.2">
      <c r="A12" s="82" t="s">
        <v>220</v>
      </c>
      <c r="B12" s="83">
        <v>43</v>
      </c>
      <c r="C12" s="83">
        <v>17000</v>
      </c>
      <c r="D12" s="83">
        <v>17000</v>
      </c>
    </row>
    <row r="13" spans="1:4" x14ac:dyDescent="0.2">
      <c r="A13" s="82" t="s">
        <v>221</v>
      </c>
      <c r="B13" s="83">
        <v>14</v>
      </c>
      <c r="C13" s="83">
        <v>1955</v>
      </c>
      <c r="D13" s="83">
        <v>1955</v>
      </c>
    </row>
    <row r="14" spans="1:4" x14ac:dyDescent="0.2">
      <c r="A14" s="82" t="s">
        <v>222</v>
      </c>
      <c r="B14" s="83">
        <v>49</v>
      </c>
      <c r="C14" s="83">
        <v>2205</v>
      </c>
      <c r="D14" s="83">
        <v>6700</v>
      </c>
    </row>
    <row r="15" spans="1:4" x14ac:dyDescent="0.2">
      <c r="A15" s="82" t="s">
        <v>223</v>
      </c>
      <c r="B15" s="83">
        <v>74</v>
      </c>
      <c r="C15" s="83">
        <v>13232</v>
      </c>
      <c r="D15" s="83">
        <v>17639</v>
      </c>
    </row>
    <row r="16" spans="1:4" x14ac:dyDescent="0.2">
      <c r="A16" s="82" t="s">
        <v>224</v>
      </c>
      <c r="B16" s="83">
        <v>141.59799999999998</v>
      </c>
      <c r="C16" s="83">
        <v>313917</v>
      </c>
      <c r="D16" s="83">
        <v>1082543</v>
      </c>
    </row>
    <row r="17" spans="1:4" x14ac:dyDescent="0.2">
      <c r="A17" s="82" t="s">
        <v>225</v>
      </c>
      <c r="B17" s="83">
        <v>0</v>
      </c>
      <c r="C17" s="83">
        <v>0</v>
      </c>
      <c r="D17" s="83">
        <v>0</v>
      </c>
    </row>
    <row r="18" spans="1:4" x14ac:dyDescent="0.2">
      <c r="A18" s="82" t="s">
        <v>226</v>
      </c>
      <c r="B18" s="83">
        <v>0</v>
      </c>
      <c r="C18" s="83">
        <v>0</v>
      </c>
      <c r="D18" s="83">
        <v>0</v>
      </c>
    </row>
    <row r="19" spans="1:4" x14ac:dyDescent="0.2">
      <c r="A19" s="82" t="s">
        <v>227</v>
      </c>
      <c r="B19" s="83">
        <v>6</v>
      </c>
      <c r="C19" s="83">
        <v>4699</v>
      </c>
      <c r="D19" s="83">
        <v>12268</v>
      </c>
    </row>
    <row r="20" spans="1:4" x14ac:dyDescent="0.2">
      <c r="A20" s="82" t="s">
        <v>228</v>
      </c>
      <c r="B20" s="83">
        <v>34</v>
      </c>
      <c r="C20" s="83">
        <v>46250</v>
      </c>
      <c r="D20" s="83">
        <v>46250</v>
      </c>
    </row>
    <row r="21" spans="1:4" x14ac:dyDescent="0.2">
      <c r="A21" s="82" t="s">
        <v>229</v>
      </c>
      <c r="B21" s="83">
        <v>6</v>
      </c>
      <c r="C21" s="83">
        <v>755</v>
      </c>
      <c r="D21" s="83">
        <v>3644</v>
      </c>
    </row>
    <row r="22" spans="1:4" x14ac:dyDescent="0.2">
      <c r="A22" s="82" t="s">
        <v>230</v>
      </c>
      <c r="B22" s="83">
        <v>18</v>
      </c>
      <c r="C22" s="83">
        <v>100260</v>
      </c>
      <c r="D22" s="83">
        <v>230503</v>
      </c>
    </row>
    <row r="23" spans="1:4" x14ac:dyDescent="0.2">
      <c r="A23" s="82" t="s">
        <v>231</v>
      </c>
      <c r="B23" s="83">
        <v>49</v>
      </c>
      <c r="C23" s="83">
        <v>702</v>
      </c>
      <c r="D23" s="83">
        <v>1572</v>
      </c>
    </row>
    <row r="24" spans="1:4" x14ac:dyDescent="0.2">
      <c r="A24" s="82" t="s">
        <v>232</v>
      </c>
      <c r="B24" s="83">
        <v>255</v>
      </c>
      <c r="C24" s="83">
        <v>13336</v>
      </c>
      <c r="D24" s="83">
        <v>15609</v>
      </c>
    </row>
    <row r="25" spans="1:4" x14ac:dyDescent="0.2">
      <c r="A25" s="82" t="s">
        <v>237</v>
      </c>
      <c r="B25" s="83">
        <v>11</v>
      </c>
      <c r="C25" s="83">
        <v>900</v>
      </c>
      <c r="D25" s="83">
        <v>2492</v>
      </c>
    </row>
    <row r="26" spans="1:4" x14ac:dyDescent="0.2">
      <c r="A26" s="82" t="s">
        <v>233</v>
      </c>
      <c r="B26" s="83">
        <v>10</v>
      </c>
      <c r="C26" s="83">
        <v>3606</v>
      </c>
      <c r="D26" s="83">
        <v>3606</v>
      </c>
    </row>
    <row r="27" spans="1:4" x14ac:dyDescent="0.2">
      <c r="A27" s="82" t="s">
        <v>234</v>
      </c>
      <c r="B27" s="83">
        <v>53</v>
      </c>
      <c r="C27" s="83">
        <v>7394</v>
      </c>
      <c r="D27" s="83">
        <v>9248</v>
      </c>
    </row>
    <row r="28" spans="1:4" x14ac:dyDescent="0.2">
      <c r="A28" s="82" t="s">
        <v>238</v>
      </c>
      <c r="B28" s="83">
        <v>300</v>
      </c>
      <c r="C28" s="83">
        <v>7300</v>
      </c>
      <c r="D28" s="83">
        <v>7300</v>
      </c>
    </row>
    <row r="29" spans="1:4" x14ac:dyDescent="0.2">
      <c r="A29" s="82" t="s">
        <v>1113</v>
      </c>
      <c r="B29" s="83">
        <v>2512.598</v>
      </c>
      <c r="C29" s="83">
        <v>1600885</v>
      </c>
      <c r="D29" s="83">
        <v>2846630</v>
      </c>
    </row>
    <row r="34" spans="1:9" x14ac:dyDescent="0.2">
      <c r="A34" s="84"/>
    </row>
    <row r="37" spans="1:9" x14ac:dyDescent="0.2">
      <c r="B37" s="81" t="s">
        <v>1114</v>
      </c>
    </row>
    <row r="38" spans="1:9" x14ac:dyDescent="0.2">
      <c r="B38" t="s">
        <v>1128</v>
      </c>
      <c r="E38" t="s">
        <v>1126</v>
      </c>
      <c r="H38" t="s">
        <v>1131</v>
      </c>
      <c r="I38" t="s">
        <v>1132</v>
      </c>
    </row>
    <row r="39" spans="1:9" x14ac:dyDescent="0.2">
      <c r="A39" s="81" t="s">
        <v>1111</v>
      </c>
      <c r="B39" t="s">
        <v>1067</v>
      </c>
      <c r="C39" t="s">
        <v>1098</v>
      </c>
      <c r="D39" t="s">
        <v>1097</v>
      </c>
      <c r="E39" t="s">
        <v>1067</v>
      </c>
      <c r="F39" t="s">
        <v>1098</v>
      </c>
      <c r="G39" t="s">
        <v>1097</v>
      </c>
    </row>
    <row r="40" spans="1:9" x14ac:dyDescent="0.2">
      <c r="A40" s="82" t="s">
        <v>235</v>
      </c>
      <c r="B40" s="83">
        <v>24</v>
      </c>
      <c r="C40" s="83"/>
      <c r="D40" s="83">
        <v>88</v>
      </c>
      <c r="E40" s="83">
        <v>136709</v>
      </c>
      <c r="F40" s="83"/>
      <c r="G40" s="83">
        <v>15117</v>
      </c>
      <c r="H40" s="83">
        <v>112</v>
      </c>
      <c r="I40" s="83">
        <v>151826</v>
      </c>
    </row>
    <row r="41" spans="1:9" x14ac:dyDescent="0.2">
      <c r="A41" s="82" t="s">
        <v>214</v>
      </c>
      <c r="B41" s="83"/>
      <c r="C41" s="83"/>
      <c r="D41" s="83">
        <v>207</v>
      </c>
      <c r="E41" s="83"/>
      <c r="F41" s="83"/>
      <c r="G41" s="83">
        <v>33624</v>
      </c>
      <c r="H41" s="83">
        <v>207</v>
      </c>
      <c r="I41" s="83">
        <v>33624</v>
      </c>
    </row>
    <row r="42" spans="1:9" x14ac:dyDescent="0.2">
      <c r="A42" s="82" t="s">
        <v>215</v>
      </c>
      <c r="B42" s="83"/>
      <c r="C42" s="83"/>
      <c r="D42" s="83">
        <v>62</v>
      </c>
      <c r="E42" s="83"/>
      <c r="F42" s="83"/>
      <c r="G42" s="83">
        <v>2596</v>
      </c>
      <c r="H42" s="83">
        <v>62</v>
      </c>
      <c r="I42" s="83">
        <v>2596</v>
      </c>
    </row>
    <row r="43" spans="1:9" x14ac:dyDescent="0.2">
      <c r="A43" s="82" t="s">
        <v>236</v>
      </c>
      <c r="B43" s="83"/>
      <c r="C43" s="83">
        <v>43</v>
      </c>
      <c r="D43" s="83">
        <v>651</v>
      </c>
      <c r="E43" s="83"/>
      <c r="F43" s="83">
        <v>19800</v>
      </c>
      <c r="G43" s="83">
        <v>94193</v>
      </c>
      <c r="H43" s="83">
        <v>694</v>
      </c>
      <c r="I43" s="83">
        <v>113993</v>
      </c>
    </row>
    <row r="44" spans="1:9" x14ac:dyDescent="0.2">
      <c r="A44" s="82" t="s">
        <v>216</v>
      </c>
      <c r="B44" s="83">
        <v>9</v>
      </c>
      <c r="C44" s="83"/>
      <c r="D44" s="83">
        <v>21</v>
      </c>
      <c r="E44" s="83">
        <v>43305</v>
      </c>
      <c r="F44" s="83"/>
      <c r="G44" s="83">
        <v>27240</v>
      </c>
      <c r="H44" s="83">
        <v>30</v>
      </c>
      <c r="I44" s="83">
        <v>70545</v>
      </c>
    </row>
    <row r="45" spans="1:9" x14ac:dyDescent="0.2">
      <c r="A45" s="82" t="s">
        <v>217</v>
      </c>
      <c r="B45" s="83">
        <v>23</v>
      </c>
      <c r="C45" s="83"/>
      <c r="D45" s="83">
        <v>61</v>
      </c>
      <c r="E45" s="83">
        <v>133405</v>
      </c>
      <c r="F45" s="83"/>
      <c r="G45" s="83">
        <v>29126</v>
      </c>
      <c r="H45" s="83">
        <v>84</v>
      </c>
      <c r="I45" s="83">
        <v>162531</v>
      </c>
    </row>
    <row r="46" spans="1:9" x14ac:dyDescent="0.2">
      <c r="A46" s="82" t="s">
        <v>218</v>
      </c>
      <c r="B46" s="83">
        <v>20</v>
      </c>
      <c r="C46" s="83"/>
      <c r="D46" s="83">
        <v>172</v>
      </c>
      <c r="E46" s="83">
        <v>133231</v>
      </c>
      <c r="F46" s="83"/>
      <c r="G46" s="83">
        <v>670134</v>
      </c>
      <c r="H46" s="83">
        <v>192</v>
      </c>
      <c r="I46" s="83">
        <v>803365</v>
      </c>
    </row>
    <row r="47" spans="1:9" x14ac:dyDescent="0.2">
      <c r="A47" s="82" t="s">
        <v>219</v>
      </c>
      <c r="B47" s="83"/>
      <c r="C47" s="83"/>
      <c r="D47" s="83">
        <v>68</v>
      </c>
      <c r="E47" s="83"/>
      <c r="F47" s="83"/>
      <c r="G47" s="83">
        <v>49821</v>
      </c>
      <c r="H47" s="83">
        <v>68</v>
      </c>
      <c r="I47" s="83">
        <v>49821</v>
      </c>
    </row>
    <row r="48" spans="1:9" x14ac:dyDescent="0.2">
      <c r="A48" s="82" t="s">
        <v>220</v>
      </c>
      <c r="B48" s="83"/>
      <c r="C48" s="83">
        <v>43</v>
      </c>
      <c r="D48" s="83"/>
      <c r="E48" s="83"/>
      <c r="F48" s="83">
        <v>17000</v>
      </c>
      <c r="G48" s="83"/>
      <c r="H48" s="83">
        <v>43</v>
      </c>
      <c r="I48" s="83">
        <v>17000</v>
      </c>
    </row>
    <row r="49" spans="1:9" x14ac:dyDescent="0.2">
      <c r="A49" s="82" t="s">
        <v>221</v>
      </c>
      <c r="B49" s="83"/>
      <c r="C49" s="83"/>
      <c r="D49" s="83">
        <v>14</v>
      </c>
      <c r="E49" s="83"/>
      <c r="F49" s="83"/>
      <c r="G49" s="83">
        <v>1955</v>
      </c>
      <c r="H49" s="83">
        <v>14</v>
      </c>
      <c r="I49" s="83">
        <v>1955</v>
      </c>
    </row>
    <row r="50" spans="1:9" x14ac:dyDescent="0.2">
      <c r="A50" s="82" t="s">
        <v>222</v>
      </c>
      <c r="B50" s="83"/>
      <c r="C50" s="83"/>
      <c r="D50" s="83">
        <v>49</v>
      </c>
      <c r="E50" s="83"/>
      <c r="F50" s="83"/>
      <c r="G50" s="83">
        <v>6700</v>
      </c>
      <c r="H50" s="83">
        <v>49</v>
      </c>
      <c r="I50" s="83">
        <v>6700</v>
      </c>
    </row>
    <row r="51" spans="1:9" x14ac:dyDescent="0.2">
      <c r="A51" s="82" t="s">
        <v>223</v>
      </c>
      <c r="B51" s="83"/>
      <c r="C51" s="83"/>
      <c r="D51" s="83">
        <v>74</v>
      </c>
      <c r="E51" s="83"/>
      <c r="F51" s="83"/>
      <c r="G51" s="83">
        <v>17639</v>
      </c>
      <c r="H51" s="83">
        <v>74</v>
      </c>
      <c r="I51" s="83">
        <v>17639</v>
      </c>
    </row>
    <row r="52" spans="1:9" x14ac:dyDescent="0.2">
      <c r="A52" s="82" t="s">
        <v>224</v>
      </c>
      <c r="B52" s="83">
        <v>141.59799999999998</v>
      </c>
      <c r="C52" s="83"/>
      <c r="D52" s="83"/>
      <c r="E52" s="83">
        <v>1082543</v>
      </c>
      <c r="F52" s="83"/>
      <c r="G52" s="83"/>
      <c r="H52" s="83">
        <v>141.59799999999998</v>
      </c>
      <c r="I52" s="83">
        <v>1082543</v>
      </c>
    </row>
    <row r="53" spans="1:9" x14ac:dyDescent="0.2">
      <c r="A53" s="82" t="s">
        <v>225</v>
      </c>
      <c r="B53" s="83">
        <v>0</v>
      </c>
      <c r="C53" s="83"/>
      <c r="D53" s="83"/>
      <c r="E53" s="83">
        <v>0</v>
      </c>
      <c r="F53" s="83"/>
      <c r="G53" s="83"/>
      <c r="H53" s="83">
        <v>0</v>
      </c>
      <c r="I53" s="83">
        <v>0</v>
      </c>
    </row>
    <row r="54" spans="1:9" x14ac:dyDescent="0.2">
      <c r="A54" s="82" t="s">
        <v>226</v>
      </c>
      <c r="B54" s="83"/>
      <c r="C54" s="83"/>
      <c r="D54" s="83">
        <v>0</v>
      </c>
      <c r="E54" s="83"/>
      <c r="F54" s="83"/>
      <c r="G54" s="83">
        <v>0</v>
      </c>
      <c r="H54" s="83">
        <v>0</v>
      </c>
      <c r="I54" s="83">
        <v>0</v>
      </c>
    </row>
    <row r="55" spans="1:9" x14ac:dyDescent="0.2">
      <c r="A55" s="82" t="s">
        <v>227</v>
      </c>
      <c r="B55" s="83">
        <v>4</v>
      </c>
      <c r="C55" s="83"/>
      <c r="D55" s="83">
        <v>2</v>
      </c>
      <c r="E55" s="83">
        <v>11448</v>
      </c>
      <c r="F55" s="83"/>
      <c r="G55" s="83">
        <v>820</v>
      </c>
      <c r="H55" s="83">
        <v>6</v>
      </c>
      <c r="I55" s="83">
        <v>12268</v>
      </c>
    </row>
    <row r="56" spans="1:9" x14ac:dyDescent="0.2">
      <c r="A56" s="82" t="s">
        <v>228</v>
      </c>
      <c r="B56" s="83">
        <v>33</v>
      </c>
      <c r="C56" s="83"/>
      <c r="D56" s="83">
        <v>1</v>
      </c>
      <c r="E56" s="83">
        <v>46000</v>
      </c>
      <c r="F56" s="83"/>
      <c r="G56" s="83">
        <v>250</v>
      </c>
      <c r="H56" s="83">
        <v>34</v>
      </c>
      <c r="I56" s="83">
        <v>46250</v>
      </c>
    </row>
    <row r="57" spans="1:9" x14ac:dyDescent="0.2">
      <c r="A57" s="82" t="s">
        <v>229</v>
      </c>
      <c r="B57" s="83"/>
      <c r="C57" s="83"/>
      <c r="D57" s="83">
        <v>6</v>
      </c>
      <c r="E57" s="83"/>
      <c r="F57" s="83"/>
      <c r="G57" s="83">
        <v>3644</v>
      </c>
      <c r="H57" s="83">
        <v>6</v>
      </c>
      <c r="I57" s="83">
        <v>3644</v>
      </c>
    </row>
    <row r="58" spans="1:9" x14ac:dyDescent="0.2">
      <c r="A58" s="82" t="s">
        <v>230</v>
      </c>
      <c r="B58" s="83">
        <v>12</v>
      </c>
      <c r="C58" s="83"/>
      <c r="D58" s="83">
        <v>6</v>
      </c>
      <c r="E58" s="83">
        <v>229573</v>
      </c>
      <c r="F58" s="83"/>
      <c r="G58" s="83">
        <v>930</v>
      </c>
      <c r="H58" s="83">
        <v>18</v>
      </c>
      <c r="I58" s="83">
        <v>230503</v>
      </c>
    </row>
    <row r="59" spans="1:9" x14ac:dyDescent="0.2">
      <c r="A59" s="82" t="s">
        <v>231</v>
      </c>
      <c r="B59" s="83">
        <v>1</v>
      </c>
      <c r="C59" s="83"/>
      <c r="D59" s="83">
        <v>48</v>
      </c>
      <c r="E59" s="83">
        <v>1160</v>
      </c>
      <c r="F59" s="83"/>
      <c r="G59" s="83">
        <v>412</v>
      </c>
      <c r="H59" s="83">
        <v>49</v>
      </c>
      <c r="I59" s="83">
        <v>1572</v>
      </c>
    </row>
    <row r="60" spans="1:9" x14ac:dyDescent="0.2">
      <c r="A60" s="82" t="s">
        <v>232</v>
      </c>
      <c r="B60" s="83"/>
      <c r="C60" s="83"/>
      <c r="D60" s="83">
        <v>255</v>
      </c>
      <c r="E60" s="83"/>
      <c r="F60" s="83"/>
      <c r="G60" s="83">
        <v>15609</v>
      </c>
      <c r="H60" s="83">
        <v>255</v>
      </c>
      <c r="I60" s="83">
        <v>15609</v>
      </c>
    </row>
    <row r="61" spans="1:9" x14ac:dyDescent="0.2">
      <c r="A61" s="82" t="s">
        <v>237</v>
      </c>
      <c r="B61" s="83"/>
      <c r="C61" s="83"/>
      <c r="D61" s="83">
        <v>11</v>
      </c>
      <c r="E61" s="83"/>
      <c r="F61" s="83"/>
      <c r="G61" s="83">
        <v>2492</v>
      </c>
      <c r="H61" s="83">
        <v>11</v>
      </c>
      <c r="I61" s="83">
        <v>2492</v>
      </c>
    </row>
    <row r="62" spans="1:9" x14ac:dyDescent="0.2">
      <c r="A62" s="82" t="s">
        <v>233</v>
      </c>
      <c r="B62" s="83"/>
      <c r="C62" s="83"/>
      <c r="D62" s="83">
        <v>10</v>
      </c>
      <c r="E62" s="83"/>
      <c r="F62" s="83"/>
      <c r="G62" s="83">
        <v>3606</v>
      </c>
      <c r="H62" s="83">
        <v>10</v>
      </c>
      <c r="I62" s="83">
        <v>3606</v>
      </c>
    </row>
    <row r="63" spans="1:9" x14ac:dyDescent="0.2">
      <c r="A63" s="82" t="s">
        <v>234</v>
      </c>
      <c r="B63" s="83"/>
      <c r="C63" s="83"/>
      <c r="D63" s="83">
        <v>53</v>
      </c>
      <c r="E63" s="83"/>
      <c r="F63" s="83"/>
      <c r="G63" s="83">
        <v>9248</v>
      </c>
      <c r="H63" s="83">
        <v>53</v>
      </c>
      <c r="I63" s="83">
        <v>9248</v>
      </c>
    </row>
    <row r="64" spans="1:9" x14ac:dyDescent="0.2">
      <c r="A64" s="82" t="s">
        <v>238</v>
      </c>
      <c r="B64" s="83"/>
      <c r="C64" s="83"/>
      <c r="D64" s="83">
        <v>300</v>
      </c>
      <c r="E64" s="83"/>
      <c r="F64" s="83"/>
      <c r="G64" s="83">
        <v>7300</v>
      </c>
      <c r="H64" s="83">
        <v>300</v>
      </c>
      <c r="I64" s="83">
        <v>7300</v>
      </c>
    </row>
    <row r="65" spans="1:9" x14ac:dyDescent="0.2">
      <c r="A65" s="82" t="s">
        <v>1113</v>
      </c>
      <c r="B65" s="83">
        <v>267.59799999999996</v>
      </c>
      <c r="C65" s="83">
        <v>86</v>
      </c>
      <c r="D65" s="83">
        <v>2159</v>
      </c>
      <c r="E65" s="83">
        <v>1817374</v>
      </c>
      <c r="F65" s="83">
        <v>36800</v>
      </c>
      <c r="G65" s="83">
        <v>992456</v>
      </c>
      <c r="H65" s="83">
        <v>2512.598</v>
      </c>
      <c r="I65" s="83">
        <v>2846630</v>
      </c>
    </row>
    <row r="70" spans="1:9" x14ac:dyDescent="0.2">
      <c r="A70" s="81" t="s">
        <v>9</v>
      </c>
      <c r="B70" t="s">
        <v>1066</v>
      </c>
    </row>
    <row r="72" spans="1:9" x14ac:dyDescent="0.2">
      <c r="B72" s="81" t="s">
        <v>1114</v>
      </c>
    </row>
    <row r="73" spans="1:9" x14ac:dyDescent="0.2">
      <c r="B73" t="s">
        <v>1128</v>
      </c>
      <c r="D73" t="s">
        <v>1126</v>
      </c>
      <c r="F73" t="s">
        <v>1131</v>
      </c>
      <c r="G73" t="s">
        <v>1132</v>
      </c>
    </row>
    <row r="74" spans="1:9" x14ac:dyDescent="0.2">
      <c r="A74" s="81" t="s">
        <v>1111</v>
      </c>
      <c r="B74" t="s">
        <v>1067</v>
      </c>
      <c r="C74" t="s">
        <v>1097</v>
      </c>
      <c r="D74" t="s">
        <v>1067</v>
      </c>
      <c r="E74" t="s">
        <v>1097</v>
      </c>
    </row>
    <row r="75" spans="1:9" x14ac:dyDescent="0.2">
      <c r="A75" s="82" t="s">
        <v>235</v>
      </c>
      <c r="B75" s="83">
        <v>24</v>
      </c>
      <c r="C75" s="83">
        <v>1</v>
      </c>
      <c r="D75" s="83">
        <v>136709</v>
      </c>
      <c r="E75" s="83">
        <v>279</v>
      </c>
      <c r="F75" s="83">
        <v>25</v>
      </c>
      <c r="G75" s="83">
        <v>136988</v>
      </c>
    </row>
    <row r="76" spans="1:9" x14ac:dyDescent="0.2">
      <c r="A76" s="82" t="s">
        <v>214</v>
      </c>
      <c r="B76" s="83"/>
      <c r="C76" s="83">
        <v>33</v>
      </c>
      <c r="D76" s="83"/>
      <c r="E76" s="83">
        <v>21968</v>
      </c>
      <c r="F76" s="83">
        <v>33</v>
      </c>
      <c r="G76" s="83">
        <v>21968</v>
      </c>
    </row>
    <row r="77" spans="1:9" x14ac:dyDescent="0.2">
      <c r="A77" s="82" t="s">
        <v>215</v>
      </c>
      <c r="B77" s="83"/>
      <c r="C77" s="83">
        <v>14</v>
      </c>
      <c r="D77" s="83"/>
      <c r="E77" s="83">
        <v>1310</v>
      </c>
      <c r="F77" s="83">
        <v>14</v>
      </c>
      <c r="G77" s="83">
        <v>1310</v>
      </c>
    </row>
    <row r="78" spans="1:9" x14ac:dyDescent="0.2">
      <c r="A78" s="82" t="s">
        <v>216</v>
      </c>
      <c r="B78" s="83">
        <v>9</v>
      </c>
      <c r="C78" s="83">
        <v>3</v>
      </c>
      <c r="D78" s="83">
        <v>43305</v>
      </c>
      <c r="E78" s="83">
        <v>4000</v>
      </c>
      <c r="F78" s="83">
        <v>12</v>
      </c>
      <c r="G78" s="83">
        <v>47305</v>
      </c>
    </row>
    <row r="79" spans="1:9" x14ac:dyDescent="0.2">
      <c r="A79" s="82" t="s">
        <v>217</v>
      </c>
      <c r="B79" s="83">
        <v>23</v>
      </c>
      <c r="C79" s="83"/>
      <c r="D79" s="83">
        <v>133405</v>
      </c>
      <c r="E79" s="83"/>
      <c r="F79" s="83">
        <v>23</v>
      </c>
      <c r="G79" s="83">
        <v>133405</v>
      </c>
    </row>
    <row r="80" spans="1:9" x14ac:dyDescent="0.2">
      <c r="A80" s="82" t="s">
        <v>218</v>
      </c>
      <c r="B80" s="83">
        <v>20</v>
      </c>
      <c r="C80" s="83">
        <v>3</v>
      </c>
      <c r="D80" s="83">
        <v>133231</v>
      </c>
      <c r="E80" s="83">
        <v>1624</v>
      </c>
      <c r="F80" s="83">
        <v>23</v>
      </c>
      <c r="G80" s="83">
        <v>134855</v>
      </c>
    </row>
    <row r="81" spans="1:7" x14ac:dyDescent="0.2">
      <c r="A81" s="82" t="s">
        <v>219</v>
      </c>
      <c r="B81" s="83"/>
      <c r="C81" s="83">
        <v>4</v>
      </c>
      <c r="D81" s="83"/>
      <c r="E81" s="83">
        <v>5847</v>
      </c>
      <c r="F81" s="83">
        <v>4</v>
      </c>
      <c r="G81" s="83">
        <v>5847</v>
      </c>
    </row>
    <row r="82" spans="1:7" x14ac:dyDescent="0.2">
      <c r="A82" s="82" t="s">
        <v>221</v>
      </c>
      <c r="B82" s="83"/>
      <c r="C82" s="83">
        <v>2</v>
      </c>
      <c r="D82" s="83"/>
      <c r="E82" s="83">
        <v>635</v>
      </c>
      <c r="F82" s="83">
        <v>2</v>
      </c>
      <c r="G82" s="83">
        <v>635</v>
      </c>
    </row>
    <row r="83" spans="1:7" x14ac:dyDescent="0.2">
      <c r="A83" s="82" t="s">
        <v>223</v>
      </c>
      <c r="B83" s="83"/>
      <c r="C83" s="83">
        <v>24</v>
      </c>
      <c r="D83" s="83"/>
      <c r="E83" s="83">
        <v>9979</v>
      </c>
      <c r="F83" s="83">
        <v>24</v>
      </c>
      <c r="G83" s="83">
        <v>9979</v>
      </c>
    </row>
    <row r="84" spans="1:7" x14ac:dyDescent="0.2">
      <c r="A84" s="82" t="s">
        <v>224</v>
      </c>
      <c r="B84" s="83">
        <v>108.598</v>
      </c>
      <c r="C84" s="83"/>
      <c r="D84" s="83">
        <v>1040401</v>
      </c>
      <c r="E84" s="83"/>
      <c r="F84" s="83">
        <v>108.598</v>
      </c>
      <c r="G84" s="83">
        <v>1040401</v>
      </c>
    </row>
    <row r="85" spans="1:7" x14ac:dyDescent="0.2">
      <c r="A85" s="82" t="s">
        <v>225</v>
      </c>
      <c r="B85" s="83">
        <v>0</v>
      </c>
      <c r="C85" s="83"/>
      <c r="D85" s="83">
        <v>0</v>
      </c>
      <c r="E85" s="83"/>
      <c r="F85" s="83">
        <v>0</v>
      </c>
      <c r="G85" s="83">
        <v>0</v>
      </c>
    </row>
    <row r="86" spans="1:7" x14ac:dyDescent="0.2">
      <c r="A86" s="82" t="s">
        <v>226</v>
      </c>
      <c r="B86" s="83"/>
      <c r="C86" s="83">
        <v>0</v>
      </c>
      <c r="D86" s="83"/>
      <c r="E86" s="83">
        <v>0</v>
      </c>
      <c r="F86" s="83">
        <v>0</v>
      </c>
      <c r="G86" s="83">
        <v>0</v>
      </c>
    </row>
    <row r="87" spans="1:7" x14ac:dyDescent="0.2">
      <c r="A87" s="82" t="s">
        <v>229</v>
      </c>
      <c r="B87" s="83"/>
      <c r="C87" s="83">
        <v>6</v>
      </c>
      <c r="D87" s="83"/>
      <c r="E87" s="83">
        <v>3644</v>
      </c>
      <c r="F87" s="83">
        <v>6</v>
      </c>
      <c r="G87" s="83">
        <v>3644</v>
      </c>
    </row>
    <row r="88" spans="1:7" x14ac:dyDescent="0.2">
      <c r="A88" s="82" t="s">
        <v>230</v>
      </c>
      <c r="B88" s="83">
        <v>12</v>
      </c>
      <c r="C88" s="83">
        <v>6</v>
      </c>
      <c r="D88" s="83">
        <v>229573</v>
      </c>
      <c r="E88" s="83">
        <v>930</v>
      </c>
      <c r="F88" s="83">
        <v>18</v>
      </c>
      <c r="G88" s="83">
        <v>230503</v>
      </c>
    </row>
    <row r="89" spans="1:7" x14ac:dyDescent="0.2">
      <c r="A89" s="82" t="s">
        <v>231</v>
      </c>
      <c r="B89" s="83">
        <v>1</v>
      </c>
      <c r="C89" s="83"/>
      <c r="D89" s="83">
        <v>1160</v>
      </c>
      <c r="E89" s="83"/>
      <c r="F89" s="83">
        <v>1</v>
      </c>
      <c r="G89" s="83">
        <v>1160</v>
      </c>
    </row>
    <row r="90" spans="1:7" x14ac:dyDescent="0.2">
      <c r="A90" s="82" t="s">
        <v>232</v>
      </c>
      <c r="B90" s="83"/>
      <c r="C90" s="83">
        <v>54</v>
      </c>
      <c r="D90" s="83"/>
      <c r="E90" s="83">
        <v>5163</v>
      </c>
      <c r="F90" s="83">
        <v>54</v>
      </c>
      <c r="G90" s="83">
        <v>5163</v>
      </c>
    </row>
    <row r="91" spans="1:7" x14ac:dyDescent="0.2">
      <c r="A91" s="82" t="s">
        <v>237</v>
      </c>
      <c r="B91" s="83"/>
      <c r="C91" s="83">
        <v>11</v>
      </c>
      <c r="D91" s="83"/>
      <c r="E91" s="83">
        <v>2492</v>
      </c>
      <c r="F91" s="83">
        <v>11</v>
      </c>
      <c r="G91" s="83">
        <v>2492</v>
      </c>
    </row>
    <row r="92" spans="1:7" x14ac:dyDescent="0.2">
      <c r="A92" s="82" t="s">
        <v>233</v>
      </c>
      <c r="B92" s="83"/>
      <c r="C92" s="83">
        <v>10</v>
      </c>
      <c r="D92" s="83"/>
      <c r="E92" s="83">
        <v>3606</v>
      </c>
      <c r="F92" s="83">
        <v>10</v>
      </c>
      <c r="G92" s="83">
        <v>3606</v>
      </c>
    </row>
    <row r="93" spans="1:7" x14ac:dyDescent="0.2">
      <c r="A93" s="82" t="s">
        <v>234</v>
      </c>
      <c r="B93" s="83"/>
      <c r="C93" s="83">
        <v>19</v>
      </c>
      <c r="D93" s="83"/>
      <c r="E93" s="83">
        <v>3630</v>
      </c>
      <c r="F93" s="83">
        <v>19</v>
      </c>
      <c r="G93" s="83">
        <v>3630</v>
      </c>
    </row>
    <row r="94" spans="1:7" x14ac:dyDescent="0.2">
      <c r="A94" s="82" t="s">
        <v>1113</v>
      </c>
      <c r="B94" s="83">
        <v>197.59800000000001</v>
      </c>
      <c r="C94" s="83">
        <v>190</v>
      </c>
      <c r="D94" s="83">
        <v>1717784</v>
      </c>
      <c r="E94" s="83">
        <v>65107</v>
      </c>
      <c r="F94" s="83">
        <v>387.59800000000001</v>
      </c>
      <c r="G94" s="83">
        <v>1782891</v>
      </c>
    </row>
    <row r="100" spans="1:4" x14ac:dyDescent="0.2">
      <c r="A100" s="81" t="s">
        <v>11</v>
      </c>
      <c r="B100" t="s">
        <v>1099</v>
      </c>
    </row>
    <row r="101" spans="1:4" x14ac:dyDescent="0.2">
      <c r="A101" s="81" t="s">
        <v>9</v>
      </c>
      <c r="B101" t="s">
        <v>1066</v>
      </c>
    </row>
    <row r="103" spans="1:4" x14ac:dyDescent="0.2">
      <c r="A103" s="81" t="s">
        <v>1111</v>
      </c>
      <c r="B103" t="s">
        <v>1128</v>
      </c>
      <c r="C103" t="s">
        <v>1115</v>
      </c>
      <c r="D103" t="s">
        <v>1126</v>
      </c>
    </row>
    <row r="104" spans="1:4" x14ac:dyDescent="0.2">
      <c r="A104" s="82" t="s">
        <v>235</v>
      </c>
      <c r="B104" s="83">
        <v>6</v>
      </c>
      <c r="C104" s="83">
        <v>28798</v>
      </c>
      <c r="D104" s="83">
        <v>93915</v>
      </c>
    </row>
    <row r="105" spans="1:4" x14ac:dyDescent="0.2">
      <c r="A105" s="82" t="s">
        <v>214</v>
      </c>
      <c r="B105" s="83">
        <v>33</v>
      </c>
      <c r="C105" s="83">
        <v>0</v>
      </c>
      <c r="D105" s="83">
        <v>21968</v>
      </c>
    </row>
    <row r="106" spans="1:4" x14ac:dyDescent="0.2">
      <c r="A106" s="82" t="s">
        <v>215</v>
      </c>
      <c r="B106" s="83">
        <v>10</v>
      </c>
      <c r="C106" s="83">
        <v>0</v>
      </c>
      <c r="D106" s="83">
        <v>720</v>
      </c>
    </row>
    <row r="107" spans="1:4" x14ac:dyDescent="0.2">
      <c r="A107" s="82" t="s">
        <v>216</v>
      </c>
      <c r="B107" s="83">
        <v>1</v>
      </c>
      <c r="C107" s="83">
        <v>8381</v>
      </c>
      <c r="D107" s="83">
        <v>27937</v>
      </c>
    </row>
    <row r="108" spans="1:4" x14ac:dyDescent="0.2">
      <c r="A108" s="82" t="s">
        <v>217</v>
      </c>
      <c r="B108" s="83">
        <v>4</v>
      </c>
      <c r="C108" s="83">
        <v>25921</v>
      </c>
      <c r="D108" s="83">
        <v>84914</v>
      </c>
    </row>
    <row r="109" spans="1:4" x14ac:dyDescent="0.2">
      <c r="A109" s="82" t="s">
        <v>218</v>
      </c>
      <c r="B109" s="83">
        <v>6</v>
      </c>
      <c r="C109" s="83">
        <v>21643</v>
      </c>
      <c r="D109" s="83">
        <v>90459</v>
      </c>
    </row>
    <row r="110" spans="1:4" x14ac:dyDescent="0.2">
      <c r="A110" s="82" t="s">
        <v>219</v>
      </c>
      <c r="B110" s="83">
        <v>3</v>
      </c>
      <c r="C110" s="83">
        <v>49</v>
      </c>
      <c r="D110" s="83">
        <v>5767</v>
      </c>
    </row>
    <row r="111" spans="1:4" x14ac:dyDescent="0.2">
      <c r="A111" s="82" t="s">
        <v>223</v>
      </c>
      <c r="B111" s="83">
        <v>3</v>
      </c>
      <c r="C111" s="83">
        <v>896</v>
      </c>
      <c r="D111" s="83">
        <v>5303</v>
      </c>
    </row>
    <row r="112" spans="1:4" x14ac:dyDescent="0.2">
      <c r="A112" s="82" t="s">
        <v>224</v>
      </c>
      <c r="B112" s="83">
        <v>93.537999999999968</v>
      </c>
      <c r="C112" s="83">
        <v>205272</v>
      </c>
      <c r="D112" s="83">
        <v>963888</v>
      </c>
    </row>
    <row r="113" spans="1:4" x14ac:dyDescent="0.2">
      <c r="A113" s="82" t="s">
        <v>225</v>
      </c>
      <c r="B113" s="83">
        <v>0</v>
      </c>
      <c r="C113" s="83">
        <v>0</v>
      </c>
      <c r="D113" s="83">
        <v>0</v>
      </c>
    </row>
    <row r="114" spans="1:4" x14ac:dyDescent="0.2">
      <c r="A114" s="82" t="s">
        <v>229</v>
      </c>
      <c r="B114" s="83">
        <v>6</v>
      </c>
      <c r="C114" s="83">
        <v>755</v>
      </c>
      <c r="D114" s="83">
        <v>3644</v>
      </c>
    </row>
    <row r="115" spans="1:4" x14ac:dyDescent="0.2">
      <c r="A115" s="82" t="s">
        <v>230</v>
      </c>
      <c r="B115" s="83">
        <v>12</v>
      </c>
      <c r="C115" s="83">
        <v>99330</v>
      </c>
      <c r="D115" s="83">
        <v>229573</v>
      </c>
    </row>
    <row r="116" spans="1:4" x14ac:dyDescent="0.2">
      <c r="A116" s="82" t="s">
        <v>231</v>
      </c>
      <c r="B116" s="83">
        <v>1</v>
      </c>
      <c r="C116" s="83">
        <v>290</v>
      </c>
      <c r="D116" s="83">
        <v>1160</v>
      </c>
    </row>
    <row r="117" spans="1:4" x14ac:dyDescent="0.2">
      <c r="A117" s="82" t="s">
        <v>232</v>
      </c>
      <c r="B117" s="83">
        <v>1</v>
      </c>
      <c r="C117" s="83">
        <v>0</v>
      </c>
      <c r="D117" s="83">
        <v>2273</v>
      </c>
    </row>
    <row r="118" spans="1:4" x14ac:dyDescent="0.2">
      <c r="A118" s="82" t="s">
        <v>237</v>
      </c>
      <c r="B118" s="83">
        <v>1</v>
      </c>
      <c r="C118" s="83">
        <v>388</v>
      </c>
      <c r="D118" s="83">
        <v>1939</v>
      </c>
    </row>
    <row r="119" spans="1:4" x14ac:dyDescent="0.2">
      <c r="A119" s="82" t="s">
        <v>234</v>
      </c>
      <c r="B119" s="83">
        <v>4</v>
      </c>
      <c r="C119" s="83">
        <v>576</v>
      </c>
      <c r="D119" s="83">
        <v>2430</v>
      </c>
    </row>
    <row r="120" spans="1:4" x14ac:dyDescent="0.2">
      <c r="A120" s="82" t="s">
        <v>1113</v>
      </c>
      <c r="B120" s="83">
        <v>184.53799999999995</v>
      </c>
      <c r="C120" s="83">
        <v>392299</v>
      </c>
      <c r="D120" s="83">
        <v>1535890</v>
      </c>
    </row>
    <row r="123" spans="1:4" x14ac:dyDescent="0.2">
      <c r="A123" s="81" t="s">
        <v>11</v>
      </c>
      <c r="B123" t="s">
        <v>1099</v>
      </c>
    </row>
    <row r="124" spans="1:4" x14ac:dyDescent="0.2">
      <c r="A124" s="81" t="s">
        <v>9</v>
      </c>
      <c r="B124" t="s">
        <v>1066</v>
      </c>
    </row>
    <row r="126" spans="1:4" x14ac:dyDescent="0.2">
      <c r="A126" s="81" t="s">
        <v>1111</v>
      </c>
      <c r="B126" t="s">
        <v>1128</v>
      </c>
      <c r="C126" t="s">
        <v>1115</v>
      </c>
      <c r="D126" t="s">
        <v>1126</v>
      </c>
    </row>
    <row r="127" spans="1:4" x14ac:dyDescent="0.2">
      <c r="A127" s="82" t="s">
        <v>343</v>
      </c>
      <c r="B127" s="83">
        <v>2</v>
      </c>
      <c r="C127" s="83">
        <v>7897</v>
      </c>
      <c r="D127" s="83">
        <v>36930</v>
      </c>
    </row>
    <row r="128" spans="1:4" x14ac:dyDescent="0.2">
      <c r="A128" s="82" t="s">
        <v>725</v>
      </c>
      <c r="B128" s="83">
        <v>12</v>
      </c>
      <c r="C128" s="83">
        <v>0</v>
      </c>
      <c r="D128" s="83">
        <v>7514</v>
      </c>
    </row>
    <row r="129" spans="1:4" x14ac:dyDescent="0.2">
      <c r="A129" s="82" t="s">
        <v>720</v>
      </c>
      <c r="B129" s="83">
        <v>1</v>
      </c>
      <c r="C129" s="83">
        <v>388</v>
      </c>
      <c r="D129" s="83">
        <v>1939</v>
      </c>
    </row>
    <row r="130" spans="1:4" x14ac:dyDescent="0.2">
      <c r="A130" s="82" t="s">
        <v>711</v>
      </c>
      <c r="B130" s="83">
        <v>2</v>
      </c>
      <c r="C130" s="83">
        <v>37</v>
      </c>
      <c r="D130" s="83">
        <v>367</v>
      </c>
    </row>
    <row r="131" spans="1:4" x14ac:dyDescent="0.2">
      <c r="A131" s="82" t="s">
        <v>653</v>
      </c>
      <c r="B131" s="83">
        <v>33</v>
      </c>
      <c r="C131" s="83">
        <v>0</v>
      </c>
      <c r="D131" s="83">
        <v>21968</v>
      </c>
    </row>
    <row r="132" spans="1:4" x14ac:dyDescent="0.2">
      <c r="A132" s="82" t="s">
        <v>782</v>
      </c>
      <c r="B132" s="83">
        <v>1</v>
      </c>
      <c r="C132" s="83">
        <v>0</v>
      </c>
      <c r="D132" s="83">
        <v>2273</v>
      </c>
    </row>
    <row r="133" spans="1:4" x14ac:dyDescent="0.2">
      <c r="A133" s="82" t="s">
        <v>383</v>
      </c>
      <c r="B133" s="83">
        <v>13</v>
      </c>
      <c r="C133" s="83">
        <v>99620</v>
      </c>
      <c r="D133" s="83">
        <v>230733</v>
      </c>
    </row>
    <row r="134" spans="1:4" x14ac:dyDescent="0.2">
      <c r="A134" s="82" t="s">
        <v>366</v>
      </c>
      <c r="B134" s="83">
        <v>1</v>
      </c>
      <c r="C134" s="83">
        <v>1070</v>
      </c>
      <c r="D134" s="83">
        <v>1070</v>
      </c>
    </row>
    <row r="135" spans="1:4" x14ac:dyDescent="0.2">
      <c r="A135" s="82" t="s">
        <v>362</v>
      </c>
      <c r="B135" s="83">
        <v>74.23899999999999</v>
      </c>
      <c r="C135" s="83">
        <v>208706</v>
      </c>
      <c r="D135" s="83">
        <v>875071</v>
      </c>
    </row>
    <row r="136" spans="1:4" x14ac:dyDescent="0.2">
      <c r="A136" s="82" t="s">
        <v>1103</v>
      </c>
      <c r="B136" s="83">
        <v>6</v>
      </c>
      <c r="C136" s="83">
        <v>755</v>
      </c>
      <c r="D136" s="83">
        <v>3644</v>
      </c>
    </row>
    <row r="137" spans="1:4" x14ac:dyDescent="0.2">
      <c r="A137" s="82" t="s">
        <v>801</v>
      </c>
      <c r="B137" s="83">
        <v>2</v>
      </c>
      <c r="C137" s="83">
        <v>49</v>
      </c>
      <c r="D137" s="83">
        <v>247</v>
      </c>
    </row>
    <row r="138" spans="1:4" x14ac:dyDescent="0.2">
      <c r="A138" s="82" t="s">
        <v>1105</v>
      </c>
      <c r="B138" s="83">
        <v>1</v>
      </c>
      <c r="C138" s="83">
        <v>250</v>
      </c>
      <c r="D138" s="83">
        <v>1000</v>
      </c>
    </row>
    <row r="139" spans="1:4" x14ac:dyDescent="0.2">
      <c r="A139" s="82" t="s">
        <v>1136</v>
      </c>
      <c r="B139" s="83">
        <v>36.298999999999999</v>
      </c>
      <c r="C139" s="83">
        <v>73527</v>
      </c>
      <c r="D139" s="83">
        <v>353134</v>
      </c>
    </row>
    <row r="140" spans="1:4" x14ac:dyDescent="0.2">
      <c r="A140" s="82" t="s">
        <v>1112</v>
      </c>
      <c r="B140" s="83">
        <v>0</v>
      </c>
      <c r="C140" s="83">
        <v>0</v>
      </c>
      <c r="D140" s="83">
        <v>0</v>
      </c>
    </row>
    <row r="141" spans="1:4" x14ac:dyDescent="0.2">
      <c r="A141" s="82" t="s">
        <v>1113</v>
      </c>
      <c r="B141" s="83">
        <v>184.53799999999998</v>
      </c>
      <c r="C141" s="83">
        <v>392299</v>
      </c>
      <c r="D141" s="83">
        <v>1535890</v>
      </c>
    </row>
    <row r="146" spans="1:3" x14ac:dyDescent="0.2">
      <c r="A146" s="81" t="s">
        <v>9</v>
      </c>
      <c r="B146" t="s">
        <v>1099</v>
      </c>
    </row>
    <row r="148" spans="1:3" x14ac:dyDescent="0.2">
      <c r="A148" s="81" t="s">
        <v>1111</v>
      </c>
      <c r="B148" t="s">
        <v>1128</v>
      </c>
      <c r="C148" t="s">
        <v>1126</v>
      </c>
    </row>
    <row r="149" spans="1:3" x14ac:dyDescent="0.2">
      <c r="A149" s="82" t="s">
        <v>235</v>
      </c>
      <c r="B149" s="83">
        <v>87</v>
      </c>
      <c r="C149" s="83">
        <v>14838</v>
      </c>
    </row>
    <row r="150" spans="1:3" x14ac:dyDescent="0.2">
      <c r="A150" s="82" t="s">
        <v>214</v>
      </c>
      <c r="B150" s="83">
        <v>174</v>
      </c>
      <c r="C150" s="83">
        <v>11656</v>
      </c>
    </row>
    <row r="151" spans="1:3" x14ac:dyDescent="0.2">
      <c r="A151" s="82" t="s">
        <v>215</v>
      </c>
      <c r="B151" s="83">
        <v>48</v>
      </c>
      <c r="C151" s="83">
        <v>1286</v>
      </c>
    </row>
    <row r="152" spans="1:3" x14ac:dyDescent="0.2">
      <c r="A152" s="82" t="s">
        <v>236</v>
      </c>
      <c r="B152" s="83">
        <v>694</v>
      </c>
      <c r="C152" s="83">
        <v>113993</v>
      </c>
    </row>
    <row r="153" spans="1:3" x14ac:dyDescent="0.2">
      <c r="A153" s="82" t="s">
        <v>216</v>
      </c>
      <c r="B153" s="83">
        <v>18</v>
      </c>
      <c r="C153" s="83">
        <v>23240</v>
      </c>
    </row>
    <row r="154" spans="1:3" x14ac:dyDescent="0.2">
      <c r="A154" s="82" t="s">
        <v>217</v>
      </c>
      <c r="B154" s="83">
        <v>61</v>
      </c>
      <c r="C154" s="83">
        <v>29126</v>
      </c>
    </row>
    <row r="155" spans="1:3" x14ac:dyDescent="0.2">
      <c r="A155" s="82" t="s">
        <v>218</v>
      </c>
      <c r="B155" s="83">
        <v>169</v>
      </c>
      <c r="C155" s="83">
        <v>668510</v>
      </c>
    </row>
    <row r="156" spans="1:3" x14ac:dyDescent="0.2">
      <c r="A156" s="82" t="s">
        <v>219</v>
      </c>
      <c r="B156" s="83">
        <v>64</v>
      </c>
      <c r="C156" s="83">
        <v>43974</v>
      </c>
    </row>
    <row r="157" spans="1:3" x14ac:dyDescent="0.2">
      <c r="A157" s="82" t="s">
        <v>220</v>
      </c>
      <c r="B157" s="83">
        <v>43</v>
      </c>
      <c r="C157" s="83">
        <v>17000</v>
      </c>
    </row>
    <row r="158" spans="1:3" x14ac:dyDescent="0.2">
      <c r="A158" s="82" t="s">
        <v>221</v>
      </c>
      <c r="B158" s="83">
        <v>12</v>
      </c>
      <c r="C158" s="83">
        <v>1320</v>
      </c>
    </row>
    <row r="159" spans="1:3" x14ac:dyDescent="0.2">
      <c r="A159" s="82" t="s">
        <v>222</v>
      </c>
      <c r="B159" s="83">
        <v>49</v>
      </c>
      <c r="C159" s="83">
        <v>6700</v>
      </c>
    </row>
    <row r="160" spans="1:3" x14ac:dyDescent="0.2">
      <c r="A160" s="82" t="s">
        <v>223</v>
      </c>
      <c r="B160" s="83">
        <v>50</v>
      </c>
      <c r="C160" s="83">
        <v>7660</v>
      </c>
    </row>
    <row r="161" spans="1:3" x14ac:dyDescent="0.2">
      <c r="A161" s="82" t="s">
        <v>224</v>
      </c>
      <c r="B161" s="83">
        <v>33</v>
      </c>
      <c r="C161" s="83">
        <v>42142</v>
      </c>
    </row>
    <row r="162" spans="1:3" x14ac:dyDescent="0.2">
      <c r="A162" s="82" t="s">
        <v>227</v>
      </c>
      <c r="B162" s="83">
        <v>6</v>
      </c>
      <c r="C162" s="83">
        <v>12268</v>
      </c>
    </row>
    <row r="163" spans="1:3" x14ac:dyDescent="0.2">
      <c r="A163" s="82" t="s">
        <v>228</v>
      </c>
      <c r="B163" s="83">
        <v>34</v>
      </c>
      <c r="C163" s="83">
        <v>46250</v>
      </c>
    </row>
    <row r="164" spans="1:3" x14ac:dyDescent="0.2">
      <c r="A164" s="82" t="s">
        <v>231</v>
      </c>
      <c r="B164" s="83">
        <v>48</v>
      </c>
      <c r="C164" s="83">
        <v>412</v>
      </c>
    </row>
    <row r="165" spans="1:3" x14ac:dyDescent="0.2">
      <c r="A165" s="82" t="s">
        <v>232</v>
      </c>
      <c r="B165" s="83">
        <v>201</v>
      </c>
      <c r="C165" s="83">
        <v>10446</v>
      </c>
    </row>
    <row r="166" spans="1:3" x14ac:dyDescent="0.2">
      <c r="A166" s="82" t="s">
        <v>234</v>
      </c>
      <c r="B166" s="83">
        <v>34</v>
      </c>
      <c r="C166" s="83">
        <v>5618</v>
      </c>
    </row>
    <row r="167" spans="1:3" x14ac:dyDescent="0.2">
      <c r="A167" s="82" t="s">
        <v>238</v>
      </c>
      <c r="B167" s="83">
        <v>300</v>
      </c>
      <c r="C167" s="83">
        <v>7300</v>
      </c>
    </row>
    <row r="168" spans="1:3" x14ac:dyDescent="0.2">
      <c r="A168" s="82" t="s">
        <v>1113</v>
      </c>
      <c r="B168" s="83">
        <v>2125</v>
      </c>
      <c r="C168" s="83">
        <v>1063739</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473"/>
  <sheetViews>
    <sheetView tabSelected="1" zoomScale="90" zoomScaleNormal="90" workbookViewId="0">
      <pane xSplit="3" ySplit="3" topLeftCell="D388" activePane="bottomRight" state="frozen"/>
      <selection pane="topRight" activeCell="C1" sqref="C1"/>
      <selection pane="bottomLeft" activeCell="A4" sqref="A4"/>
      <selection pane="bottomRight" activeCell="F415" sqref="F415"/>
    </sheetView>
  </sheetViews>
  <sheetFormatPr defaultRowHeight="12.75" x14ac:dyDescent="0.2"/>
  <cols>
    <col min="1" max="1" width="9.140625" style="9" customWidth="1"/>
    <col min="2" max="2" width="13.5703125" style="9" customWidth="1"/>
    <col min="3" max="3" width="26.28515625" style="9" customWidth="1"/>
    <col min="4" max="4" width="14" style="9" customWidth="1"/>
    <col min="5" max="5" width="39.5703125" style="9" customWidth="1"/>
    <col min="6" max="6" width="12.140625" style="7" customWidth="1"/>
    <col min="7" max="7" width="16.42578125" style="9" customWidth="1"/>
    <col min="8" max="8" width="13.28515625" style="9" customWidth="1"/>
    <col min="9" max="9" width="14.42578125" style="9" customWidth="1"/>
    <col min="10" max="10" width="17.7109375" style="9" customWidth="1"/>
    <col min="11" max="11" width="9.7109375" style="9" customWidth="1"/>
    <col min="12" max="12" width="17.7109375" style="9" customWidth="1"/>
    <col min="13" max="13" width="9.7109375" style="9" customWidth="1"/>
    <col min="14" max="14" width="17.7109375" style="9" customWidth="1"/>
    <col min="15" max="15" width="9.7109375" style="9" customWidth="1"/>
    <col min="16" max="18" width="9.140625" style="9" hidden="1" customWidth="1"/>
    <col min="19" max="19" width="22.28515625" style="9" customWidth="1"/>
    <col min="20" max="20" width="20" style="9" bestFit="1" customWidth="1"/>
    <col min="21" max="21" width="21.42578125" style="9" customWidth="1"/>
    <col min="22" max="16384" width="9.140625" style="9"/>
  </cols>
  <sheetData>
    <row r="1" spans="1:19" ht="18" x14ac:dyDescent="0.2">
      <c r="B1" s="120" t="s">
        <v>211</v>
      </c>
      <c r="C1" s="120"/>
      <c r="D1" s="120"/>
      <c r="E1" s="2"/>
      <c r="F1" s="5"/>
      <c r="G1" s="2"/>
      <c r="H1" s="2"/>
      <c r="I1" s="2"/>
      <c r="J1" s="2"/>
      <c r="K1" s="2"/>
      <c r="L1" s="2"/>
      <c r="M1" s="2"/>
      <c r="N1" s="2"/>
      <c r="O1" s="2"/>
      <c r="S1" s="2"/>
    </row>
    <row r="2" spans="1:19" ht="12.75" customHeight="1" x14ac:dyDescent="0.2">
      <c r="B2" s="2"/>
      <c r="C2" s="2"/>
      <c r="D2" s="2"/>
      <c r="E2" s="2"/>
      <c r="F2" s="5"/>
      <c r="G2" s="121" t="s">
        <v>2</v>
      </c>
      <c r="H2" s="122"/>
      <c r="I2" s="123"/>
      <c r="J2" s="124" t="s">
        <v>3</v>
      </c>
      <c r="K2" s="124"/>
      <c r="L2" s="124" t="s">
        <v>4</v>
      </c>
      <c r="M2" s="124"/>
      <c r="N2" s="124" t="s">
        <v>5</v>
      </c>
      <c r="O2" s="124"/>
      <c r="P2" s="121" t="s">
        <v>8</v>
      </c>
      <c r="Q2" s="122"/>
      <c r="R2" s="123"/>
    </row>
    <row r="3" spans="1:19" ht="51" x14ac:dyDescent="0.2">
      <c r="A3" s="68" t="s">
        <v>12</v>
      </c>
      <c r="B3" s="3" t="s">
        <v>210</v>
      </c>
      <c r="C3" s="4" t="s">
        <v>208</v>
      </c>
      <c r="D3" s="3" t="s">
        <v>207</v>
      </c>
      <c r="E3" s="3" t="s">
        <v>209</v>
      </c>
      <c r="F3" s="6" t="s">
        <v>213</v>
      </c>
      <c r="G3" s="24" t="s">
        <v>0</v>
      </c>
      <c r="H3" s="24" t="s">
        <v>14</v>
      </c>
      <c r="I3" s="24" t="s">
        <v>212</v>
      </c>
      <c r="J3" s="24" t="s">
        <v>1</v>
      </c>
      <c r="K3" s="24" t="s">
        <v>6</v>
      </c>
      <c r="L3" s="24" t="s">
        <v>1</v>
      </c>
      <c r="M3" s="24" t="s">
        <v>7</v>
      </c>
      <c r="N3" s="24" t="s">
        <v>1</v>
      </c>
      <c r="O3" s="24" t="s">
        <v>6</v>
      </c>
      <c r="P3" s="24" t="s">
        <v>9</v>
      </c>
      <c r="Q3" s="24" t="s">
        <v>10</v>
      </c>
      <c r="R3" s="24" t="s">
        <v>11</v>
      </c>
      <c r="S3" s="85" t="s">
        <v>1170</v>
      </c>
    </row>
    <row r="4" spans="1:19" ht="63.75" customHeight="1" x14ac:dyDescent="0.2">
      <c r="A4" s="68">
        <v>402</v>
      </c>
      <c r="B4" s="24" t="s">
        <v>227</v>
      </c>
      <c r="C4" s="10" t="s">
        <v>464</v>
      </c>
      <c r="D4" s="24" t="s">
        <v>465</v>
      </c>
      <c r="E4" s="10" t="s">
        <v>466</v>
      </c>
      <c r="F4" s="13" t="s">
        <v>320</v>
      </c>
      <c r="G4" s="10" t="s">
        <v>467</v>
      </c>
      <c r="H4" s="11">
        <v>3879</v>
      </c>
      <c r="I4" s="11">
        <v>11448</v>
      </c>
      <c r="J4" s="69" t="s">
        <v>263</v>
      </c>
      <c r="K4" s="12">
        <v>4</v>
      </c>
      <c r="L4" s="10"/>
      <c r="M4" s="11"/>
      <c r="N4" s="10"/>
      <c r="O4" s="12"/>
      <c r="P4" s="119" t="s">
        <v>1099</v>
      </c>
      <c r="Q4" s="119" t="s">
        <v>1067</v>
      </c>
      <c r="R4" s="119" t="s">
        <v>1066</v>
      </c>
      <c r="S4" s="69" t="s">
        <v>1152</v>
      </c>
    </row>
    <row r="5" spans="1:19" ht="63.75" customHeight="1" x14ac:dyDescent="0.2">
      <c r="A5" s="74">
        <v>403</v>
      </c>
      <c r="B5" s="24" t="s">
        <v>224</v>
      </c>
      <c r="C5" s="10" t="s">
        <v>468</v>
      </c>
      <c r="D5" s="24" t="s">
        <v>465</v>
      </c>
      <c r="E5" s="10" t="s">
        <v>469</v>
      </c>
      <c r="F5" s="13" t="s">
        <v>320</v>
      </c>
      <c r="G5" s="10" t="s">
        <v>467</v>
      </c>
      <c r="H5" s="11">
        <v>4020</v>
      </c>
      <c r="I5" s="11">
        <v>8443</v>
      </c>
      <c r="J5" s="69" t="s">
        <v>263</v>
      </c>
      <c r="K5" s="12">
        <v>11</v>
      </c>
      <c r="L5" s="10"/>
      <c r="M5" s="11"/>
      <c r="N5" s="10"/>
      <c r="O5" s="12"/>
      <c r="P5" s="119" t="s">
        <v>1099</v>
      </c>
      <c r="Q5" s="119" t="s">
        <v>1067</v>
      </c>
      <c r="R5" s="119" t="s">
        <v>1066</v>
      </c>
      <c r="S5" s="69" t="s">
        <v>1152</v>
      </c>
    </row>
    <row r="6" spans="1:19" ht="63.75" customHeight="1" x14ac:dyDescent="0.2">
      <c r="A6" s="74">
        <v>405</v>
      </c>
      <c r="B6" s="24" t="s">
        <v>227</v>
      </c>
      <c r="C6" s="10" t="s">
        <v>472</v>
      </c>
      <c r="D6" s="24" t="s">
        <v>465</v>
      </c>
      <c r="E6" s="10" t="s">
        <v>473</v>
      </c>
      <c r="F6" s="13" t="s">
        <v>320</v>
      </c>
      <c r="G6" s="10" t="s">
        <v>467</v>
      </c>
      <c r="H6" s="11">
        <v>800</v>
      </c>
      <c r="I6" s="11">
        <v>800</v>
      </c>
      <c r="J6" s="69" t="s">
        <v>263</v>
      </c>
      <c r="K6" s="12">
        <v>1</v>
      </c>
      <c r="L6" s="10"/>
      <c r="M6" s="11"/>
      <c r="N6" s="10"/>
      <c r="O6" s="12"/>
      <c r="P6" s="74" t="s">
        <v>1099</v>
      </c>
      <c r="Q6" s="74" t="s">
        <v>1097</v>
      </c>
      <c r="R6" s="79" t="s">
        <v>1066</v>
      </c>
      <c r="S6" s="69" t="s">
        <v>1152</v>
      </c>
    </row>
    <row r="7" spans="1:19" ht="63.75" customHeight="1" x14ac:dyDescent="0.2">
      <c r="A7" s="74">
        <v>519</v>
      </c>
      <c r="B7" s="24" t="s">
        <v>233</v>
      </c>
      <c r="C7" s="10" t="s">
        <v>474</v>
      </c>
      <c r="D7" s="24" t="s">
        <v>465</v>
      </c>
      <c r="E7" s="10" t="s">
        <v>475</v>
      </c>
      <c r="F7" s="13">
        <v>2015</v>
      </c>
      <c r="G7" s="10" t="s">
        <v>243</v>
      </c>
      <c r="H7" s="11">
        <v>240</v>
      </c>
      <c r="I7" s="11">
        <v>240</v>
      </c>
      <c r="J7" s="69" t="s">
        <v>263</v>
      </c>
      <c r="K7" s="12">
        <v>1</v>
      </c>
      <c r="L7" s="10"/>
      <c r="M7" s="11"/>
      <c r="N7" s="10"/>
      <c r="O7" s="12"/>
      <c r="P7" s="74" t="s">
        <v>1066</v>
      </c>
      <c r="Q7" s="74" t="s">
        <v>1097</v>
      </c>
      <c r="R7" s="119" t="s">
        <v>1066</v>
      </c>
      <c r="S7" s="69" t="s">
        <v>1152</v>
      </c>
    </row>
    <row r="8" spans="1:19" ht="63.75" customHeight="1" x14ac:dyDescent="0.2">
      <c r="A8" s="74">
        <v>565</v>
      </c>
      <c r="B8" s="24" t="s">
        <v>224</v>
      </c>
      <c r="C8" s="10" t="s">
        <v>476</v>
      </c>
      <c r="D8" s="24" t="s">
        <v>465</v>
      </c>
      <c r="E8" s="10" t="s">
        <v>477</v>
      </c>
      <c r="F8" s="13">
        <v>2015</v>
      </c>
      <c r="G8" s="10" t="s">
        <v>467</v>
      </c>
      <c r="H8" s="11">
        <v>2000</v>
      </c>
      <c r="I8" s="11">
        <v>2000</v>
      </c>
      <c r="J8" s="69" t="s">
        <v>263</v>
      </c>
      <c r="K8" s="12">
        <v>1</v>
      </c>
      <c r="L8" s="10"/>
      <c r="M8" s="11"/>
      <c r="N8" s="10"/>
      <c r="O8" s="12"/>
      <c r="P8" s="119" t="s">
        <v>1099</v>
      </c>
      <c r="Q8" s="119" t="s">
        <v>1067</v>
      </c>
      <c r="R8" s="119" t="s">
        <v>1066</v>
      </c>
      <c r="S8" s="69" t="s">
        <v>1152</v>
      </c>
    </row>
    <row r="9" spans="1:19" ht="63.75" customHeight="1" x14ac:dyDescent="0.2">
      <c r="A9" s="74">
        <v>566</v>
      </c>
      <c r="B9" s="24" t="s">
        <v>224</v>
      </c>
      <c r="C9" s="10" t="s">
        <v>478</v>
      </c>
      <c r="D9" s="24" t="s">
        <v>465</v>
      </c>
      <c r="E9" s="10" t="s">
        <v>479</v>
      </c>
      <c r="F9" s="13">
        <v>2015</v>
      </c>
      <c r="G9" s="10" t="s">
        <v>467</v>
      </c>
      <c r="H9" s="11">
        <v>8000</v>
      </c>
      <c r="I9" s="11">
        <v>8000</v>
      </c>
      <c r="J9" s="69" t="s">
        <v>263</v>
      </c>
      <c r="K9" s="12">
        <v>1</v>
      </c>
      <c r="L9" s="10"/>
      <c r="M9" s="11"/>
      <c r="N9" s="10"/>
      <c r="O9" s="12"/>
      <c r="P9" s="119" t="s">
        <v>1099</v>
      </c>
      <c r="Q9" s="119" t="s">
        <v>1067</v>
      </c>
      <c r="R9" s="119" t="s">
        <v>1066</v>
      </c>
      <c r="S9" s="69" t="s">
        <v>1152</v>
      </c>
    </row>
    <row r="10" spans="1:19" ht="63.75" customHeight="1" x14ac:dyDescent="0.2">
      <c r="A10" s="74">
        <v>572</v>
      </c>
      <c r="B10" s="24" t="s">
        <v>224</v>
      </c>
      <c r="C10" s="10" t="s">
        <v>470</v>
      </c>
      <c r="D10" s="24" t="s">
        <v>465</v>
      </c>
      <c r="E10" s="10" t="s">
        <v>471</v>
      </c>
      <c r="F10" s="13" t="s">
        <v>320</v>
      </c>
      <c r="G10" s="10" t="s">
        <v>467</v>
      </c>
      <c r="H10" s="11">
        <v>3412</v>
      </c>
      <c r="I10" s="11">
        <v>8999</v>
      </c>
      <c r="J10" s="69" t="s">
        <v>263</v>
      </c>
      <c r="K10" s="12">
        <v>16</v>
      </c>
      <c r="L10" s="10"/>
      <c r="M10" s="11"/>
      <c r="N10" s="10"/>
      <c r="O10" s="12"/>
      <c r="P10" s="119" t="s">
        <v>1099</v>
      </c>
      <c r="Q10" s="119" t="s">
        <v>1067</v>
      </c>
      <c r="R10" s="119" t="s">
        <v>1066</v>
      </c>
      <c r="S10" s="69" t="s">
        <v>1152</v>
      </c>
    </row>
    <row r="11" spans="1:19" ht="63.75" customHeight="1" x14ac:dyDescent="0.2">
      <c r="A11" s="68">
        <v>811</v>
      </c>
      <c r="B11" s="24" t="s">
        <v>224</v>
      </c>
      <c r="C11" s="10" t="s">
        <v>480</v>
      </c>
      <c r="D11" s="24" t="s">
        <v>465</v>
      </c>
      <c r="E11" s="10" t="s">
        <v>481</v>
      </c>
      <c r="F11" s="13" t="s">
        <v>242</v>
      </c>
      <c r="G11" s="10" t="s">
        <v>467</v>
      </c>
      <c r="H11" s="11">
        <v>1000</v>
      </c>
      <c r="I11" s="11">
        <v>1000</v>
      </c>
      <c r="J11" s="69" t="s">
        <v>263</v>
      </c>
      <c r="K11" s="62">
        <v>1</v>
      </c>
      <c r="L11" s="10"/>
      <c r="M11" s="11"/>
      <c r="N11" s="10"/>
      <c r="O11" s="12"/>
      <c r="P11" s="119" t="s">
        <v>1099</v>
      </c>
      <c r="Q11" s="119" t="s">
        <v>1067</v>
      </c>
      <c r="R11" s="119" t="s">
        <v>1066</v>
      </c>
      <c r="S11" s="69" t="s">
        <v>1152</v>
      </c>
    </row>
    <row r="12" spans="1:19" ht="63.75" customHeight="1" x14ac:dyDescent="0.2">
      <c r="A12" s="74">
        <v>812</v>
      </c>
      <c r="B12" s="24" t="s">
        <v>224</v>
      </c>
      <c r="C12" s="10" t="s">
        <v>482</v>
      </c>
      <c r="D12" s="24" t="s">
        <v>465</v>
      </c>
      <c r="E12" s="10" t="s">
        <v>483</v>
      </c>
      <c r="F12" s="13">
        <v>2015</v>
      </c>
      <c r="G12" s="10" t="s">
        <v>467</v>
      </c>
      <c r="H12" s="11">
        <v>1900</v>
      </c>
      <c r="I12" s="11">
        <v>1900</v>
      </c>
      <c r="J12" s="69" t="s">
        <v>263</v>
      </c>
      <c r="K12" s="12">
        <v>1</v>
      </c>
      <c r="L12" s="10"/>
      <c r="M12" s="11"/>
      <c r="N12" s="10"/>
      <c r="O12" s="12"/>
      <c r="P12" s="119" t="s">
        <v>1099</v>
      </c>
      <c r="Q12" s="119" t="s">
        <v>1067</v>
      </c>
      <c r="R12" s="119" t="s">
        <v>1066</v>
      </c>
      <c r="S12" s="69" t="s">
        <v>1152</v>
      </c>
    </row>
    <row r="13" spans="1:19" ht="63.75" customHeight="1" x14ac:dyDescent="0.2">
      <c r="A13" s="74">
        <v>813</v>
      </c>
      <c r="B13" s="24" t="s">
        <v>224</v>
      </c>
      <c r="C13" s="10" t="s">
        <v>484</v>
      </c>
      <c r="D13" s="24" t="s">
        <v>465</v>
      </c>
      <c r="E13" s="10" t="s">
        <v>485</v>
      </c>
      <c r="F13" s="13">
        <v>2015</v>
      </c>
      <c r="G13" s="10" t="s">
        <v>467</v>
      </c>
      <c r="H13" s="11">
        <v>1800</v>
      </c>
      <c r="I13" s="11">
        <v>1800</v>
      </c>
      <c r="J13" s="69" t="s">
        <v>263</v>
      </c>
      <c r="K13" s="12">
        <v>1</v>
      </c>
      <c r="L13" s="10"/>
      <c r="M13" s="11"/>
      <c r="N13" s="10"/>
      <c r="O13" s="12"/>
      <c r="P13" s="119" t="s">
        <v>1099</v>
      </c>
      <c r="Q13" s="119" t="s">
        <v>1067</v>
      </c>
      <c r="R13" s="119" t="s">
        <v>1066</v>
      </c>
      <c r="S13" s="69" t="s">
        <v>1152</v>
      </c>
    </row>
    <row r="14" spans="1:19" ht="63.75" customHeight="1" x14ac:dyDescent="0.2">
      <c r="A14" s="74">
        <v>814</v>
      </c>
      <c r="B14" s="24" t="s">
        <v>224</v>
      </c>
      <c r="C14" s="10" t="s">
        <v>486</v>
      </c>
      <c r="D14" s="24" t="s">
        <v>465</v>
      </c>
      <c r="E14" s="10" t="s">
        <v>485</v>
      </c>
      <c r="F14" s="13" t="s">
        <v>242</v>
      </c>
      <c r="G14" s="10" t="s">
        <v>467</v>
      </c>
      <c r="H14" s="11">
        <v>10000</v>
      </c>
      <c r="I14" s="11">
        <v>10000</v>
      </c>
      <c r="J14" s="69" t="s">
        <v>263</v>
      </c>
      <c r="K14" s="12">
        <v>1</v>
      </c>
      <c r="L14" s="10"/>
      <c r="M14" s="63"/>
      <c r="N14" s="10"/>
      <c r="O14" s="12"/>
      <c r="P14" s="119" t="s">
        <v>1099</v>
      </c>
      <c r="Q14" s="119" t="s">
        <v>1067</v>
      </c>
      <c r="R14" s="79" t="s">
        <v>1066</v>
      </c>
      <c r="S14" s="69" t="s">
        <v>1152</v>
      </c>
    </row>
    <row r="15" spans="1:19" ht="63.75" customHeight="1" x14ac:dyDescent="0.2">
      <c r="A15" s="68">
        <v>116</v>
      </c>
      <c r="B15" s="68" t="s">
        <v>236</v>
      </c>
      <c r="C15" s="70" t="s">
        <v>545</v>
      </c>
      <c r="D15" s="68" t="s">
        <v>546</v>
      </c>
      <c r="E15" s="70" t="s">
        <v>547</v>
      </c>
      <c r="F15" s="13" t="s">
        <v>320</v>
      </c>
      <c r="G15" s="70" t="s">
        <v>243</v>
      </c>
      <c r="H15" s="71">
        <v>1500</v>
      </c>
      <c r="I15" s="71">
        <v>1500</v>
      </c>
      <c r="J15" s="69" t="s">
        <v>263</v>
      </c>
      <c r="K15" s="72">
        <v>3</v>
      </c>
      <c r="L15" s="70" t="s">
        <v>548</v>
      </c>
      <c r="M15" s="71">
        <v>557</v>
      </c>
      <c r="N15" s="70" t="s">
        <v>549</v>
      </c>
      <c r="O15" s="72">
        <v>126486</v>
      </c>
      <c r="P15" s="74" t="s">
        <v>1099</v>
      </c>
      <c r="Q15" s="74" t="s">
        <v>1097</v>
      </c>
      <c r="R15" s="74" t="s">
        <v>1066</v>
      </c>
      <c r="S15" s="69" t="s">
        <v>1161</v>
      </c>
    </row>
    <row r="16" spans="1:19" ht="63.75" customHeight="1" x14ac:dyDescent="0.2">
      <c r="A16" s="68">
        <v>117</v>
      </c>
      <c r="B16" s="68" t="s">
        <v>236</v>
      </c>
      <c r="C16" s="14" t="s">
        <v>550</v>
      </c>
      <c r="D16" s="68" t="s">
        <v>546</v>
      </c>
      <c r="E16" s="70" t="s">
        <v>551</v>
      </c>
      <c r="F16" s="13" t="s">
        <v>320</v>
      </c>
      <c r="G16" s="70" t="s">
        <v>243</v>
      </c>
      <c r="H16" s="71">
        <v>9000</v>
      </c>
      <c r="I16" s="71">
        <v>9000</v>
      </c>
      <c r="J16" s="69" t="s">
        <v>263</v>
      </c>
      <c r="K16" s="72">
        <v>1</v>
      </c>
      <c r="L16" s="70" t="s">
        <v>552</v>
      </c>
      <c r="M16" s="71">
        <v>478</v>
      </c>
      <c r="N16" s="70" t="s">
        <v>553</v>
      </c>
      <c r="O16" s="72">
        <v>16</v>
      </c>
      <c r="P16" s="74" t="s">
        <v>1099</v>
      </c>
      <c r="Q16" s="74" t="s">
        <v>1097</v>
      </c>
      <c r="R16" s="74" t="s">
        <v>1066</v>
      </c>
      <c r="S16" s="69" t="s">
        <v>1161</v>
      </c>
    </row>
    <row r="17" spans="1:21" ht="63.75" customHeight="1" x14ac:dyDescent="0.2">
      <c r="A17" s="68">
        <v>118</v>
      </c>
      <c r="B17" s="68" t="s">
        <v>236</v>
      </c>
      <c r="C17" s="64" t="s">
        <v>554</v>
      </c>
      <c r="D17" s="13" t="s">
        <v>546</v>
      </c>
      <c r="E17" s="14" t="s">
        <v>555</v>
      </c>
      <c r="F17" s="13">
        <v>2015</v>
      </c>
      <c r="G17" s="14" t="s">
        <v>243</v>
      </c>
      <c r="H17" s="15">
        <v>19800</v>
      </c>
      <c r="I17" s="15">
        <v>19800</v>
      </c>
      <c r="J17" s="69" t="s">
        <v>1134</v>
      </c>
      <c r="K17" s="72">
        <v>43</v>
      </c>
      <c r="L17" s="69" t="s">
        <v>1133</v>
      </c>
      <c r="M17" s="71">
        <v>210</v>
      </c>
      <c r="N17" s="70"/>
      <c r="O17" s="72"/>
      <c r="P17" s="74" t="s">
        <v>1099</v>
      </c>
      <c r="Q17" s="74" t="s">
        <v>1098</v>
      </c>
      <c r="R17" s="74" t="s">
        <v>1066</v>
      </c>
      <c r="S17" s="69" t="s">
        <v>1161</v>
      </c>
    </row>
    <row r="18" spans="1:21" ht="63.75" customHeight="1" x14ac:dyDescent="0.2">
      <c r="A18" s="68">
        <v>224</v>
      </c>
      <c r="B18" s="68" t="s">
        <v>216</v>
      </c>
      <c r="C18" s="70" t="s">
        <v>556</v>
      </c>
      <c r="D18" s="68" t="s">
        <v>546</v>
      </c>
      <c r="E18" s="70" t="s">
        <v>557</v>
      </c>
      <c r="F18" s="13" t="s">
        <v>320</v>
      </c>
      <c r="G18" s="70" t="s">
        <v>243</v>
      </c>
      <c r="H18" s="71">
        <v>21000</v>
      </c>
      <c r="I18" s="71">
        <v>21000</v>
      </c>
      <c r="J18" s="69" t="s">
        <v>263</v>
      </c>
      <c r="K18" s="72">
        <v>5</v>
      </c>
      <c r="L18" s="70" t="s">
        <v>558</v>
      </c>
      <c r="M18" s="71">
        <v>46</v>
      </c>
      <c r="N18" s="70" t="s">
        <v>559</v>
      </c>
      <c r="O18" s="71">
        <v>201605</v>
      </c>
      <c r="P18" s="74" t="s">
        <v>1099</v>
      </c>
      <c r="Q18" s="68" t="s">
        <v>1097</v>
      </c>
      <c r="R18" s="74" t="s">
        <v>1066</v>
      </c>
      <c r="S18" s="69" t="s">
        <v>1161</v>
      </c>
    </row>
    <row r="19" spans="1:21" ht="63.75" customHeight="1" x14ac:dyDescent="0.2">
      <c r="A19" s="74">
        <v>360</v>
      </c>
      <c r="B19" s="24" t="s">
        <v>236</v>
      </c>
      <c r="C19" s="69" t="s">
        <v>878</v>
      </c>
      <c r="D19" s="119" t="s">
        <v>546</v>
      </c>
      <c r="E19" s="69" t="s">
        <v>879</v>
      </c>
      <c r="F19" s="13">
        <v>2015</v>
      </c>
      <c r="G19" s="69" t="s">
        <v>243</v>
      </c>
      <c r="H19" s="63">
        <v>50</v>
      </c>
      <c r="I19" s="63">
        <v>50</v>
      </c>
      <c r="J19" s="69" t="s">
        <v>263</v>
      </c>
      <c r="K19" s="62">
        <v>1</v>
      </c>
      <c r="L19" s="69"/>
      <c r="M19" s="63"/>
      <c r="N19" s="69"/>
      <c r="O19" s="62"/>
      <c r="P19" s="74" t="s">
        <v>1099</v>
      </c>
      <c r="Q19" s="74" t="s">
        <v>1097</v>
      </c>
      <c r="R19" s="74" t="s">
        <v>1066</v>
      </c>
      <c r="S19" s="69" t="s">
        <v>1161</v>
      </c>
    </row>
    <row r="20" spans="1:21" ht="63.75" customHeight="1" x14ac:dyDescent="0.2">
      <c r="A20" s="39">
        <v>406</v>
      </c>
      <c r="B20" s="68" t="s">
        <v>236</v>
      </c>
      <c r="C20" s="61" t="s">
        <v>589</v>
      </c>
      <c r="D20" s="24" t="s">
        <v>546</v>
      </c>
      <c r="E20" s="10" t="s">
        <v>591</v>
      </c>
      <c r="F20" s="13" t="s">
        <v>320</v>
      </c>
      <c r="G20" s="10" t="s">
        <v>243</v>
      </c>
      <c r="H20" s="11">
        <v>100</v>
      </c>
      <c r="I20" s="11">
        <v>100</v>
      </c>
      <c r="J20" s="69" t="s">
        <v>263</v>
      </c>
      <c r="K20" s="12">
        <v>1</v>
      </c>
      <c r="L20" s="10" t="s">
        <v>566</v>
      </c>
      <c r="M20" s="11">
        <v>7000</v>
      </c>
      <c r="N20" s="10"/>
      <c r="O20" s="12"/>
      <c r="P20" s="74" t="s">
        <v>1099</v>
      </c>
      <c r="Q20" s="74" t="s">
        <v>1097</v>
      </c>
      <c r="R20" s="74" t="s">
        <v>1066</v>
      </c>
      <c r="S20" s="69" t="s">
        <v>1161</v>
      </c>
    </row>
    <row r="21" spans="1:21" ht="63.75" customHeight="1" x14ac:dyDescent="0.2">
      <c r="A21" s="39">
        <v>407</v>
      </c>
      <c r="B21" s="68" t="s">
        <v>236</v>
      </c>
      <c r="C21" s="61" t="s">
        <v>592</v>
      </c>
      <c r="D21" s="24" t="s">
        <v>546</v>
      </c>
      <c r="E21" s="10" t="s">
        <v>593</v>
      </c>
      <c r="F21" s="13" t="s">
        <v>320</v>
      </c>
      <c r="G21" s="10" t="s">
        <v>243</v>
      </c>
      <c r="H21" s="11">
        <v>150</v>
      </c>
      <c r="I21" s="11">
        <v>150</v>
      </c>
      <c r="J21" s="69" t="s">
        <v>263</v>
      </c>
      <c r="K21" s="12">
        <v>1</v>
      </c>
      <c r="L21" s="10" t="s">
        <v>594</v>
      </c>
      <c r="M21" s="11">
        <v>432</v>
      </c>
      <c r="N21" s="10" t="s">
        <v>566</v>
      </c>
      <c r="O21" s="12">
        <v>5400</v>
      </c>
      <c r="P21" s="74" t="s">
        <v>1099</v>
      </c>
      <c r="Q21" s="74" t="s">
        <v>1097</v>
      </c>
      <c r="R21" s="74" t="s">
        <v>1066</v>
      </c>
      <c r="S21" s="69" t="s">
        <v>1161</v>
      </c>
    </row>
    <row r="22" spans="1:21" s="7" customFormat="1" ht="63.75" customHeight="1" x14ac:dyDescent="0.2">
      <c r="A22" s="39">
        <v>408</v>
      </c>
      <c r="B22" s="68" t="s">
        <v>236</v>
      </c>
      <c r="C22" s="69" t="s">
        <v>595</v>
      </c>
      <c r="D22" s="24" t="s">
        <v>546</v>
      </c>
      <c r="E22" s="69" t="s">
        <v>596</v>
      </c>
      <c r="F22" s="13">
        <v>2015</v>
      </c>
      <c r="G22" s="10" t="s">
        <v>243</v>
      </c>
      <c r="H22" s="11">
        <v>550</v>
      </c>
      <c r="I22" s="11">
        <v>550</v>
      </c>
      <c r="J22" s="69" t="s">
        <v>263</v>
      </c>
      <c r="K22" s="62">
        <v>1</v>
      </c>
      <c r="L22" s="69" t="s">
        <v>597</v>
      </c>
      <c r="M22" s="63">
        <v>550</v>
      </c>
      <c r="N22" s="69" t="s">
        <v>598</v>
      </c>
      <c r="O22" s="62"/>
      <c r="P22" s="74" t="s">
        <v>1099</v>
      </c>
      <c r="Q22" s="74" t="s">
        <v>1097</v>
      </c>
      <c r="R22" s="74" t="s">
        <v>1066</v>
      </c>
      <c r="S22" s="69" t="s">
        <v>1161</v>
      </c>
      <c r="T22" s="9"/>
      <c r="U22" s="9"/>
    </row>
    <row r="23" spans="1:21" s="7" customFormat="1" ht="63.75" customHeight="1" x14ac:dyDescent="0.2">
      <c r="A23" s="39">
        <v>409</v>
      </c>
      <c r="B23" s="68" t="s">
        <v>236</v>
      </c>
      <c r="C23" s="69" t="s">
        <v>599</v>
      </c>
      <c r="D23" s="24" t="s">
        <v>546</v>
      </c>
      <c r="E23" s="69" t="s">
        <v>600</v>
      </c>
      <c r="F23" s="13">
        <v>2015</v>
      </c>
      <c r="G23" s="10" t="s">
        <v>243</v>
      </c>
      <c r="H23" s="11">
        <v>500</v>
      </c>
      <c r="I23" s="11">
        <v>500</v>
      </c>
      <c r="J23" s="69" t="s">
        <v>263</v>
      </c>
      <c r="K23" s="62">
        <v>1</v>
      </c>
      <c r="L23" s="69" t="s">
        <v>582</v>
      </c>
      <c r="M23" s="63">
        <v>7</v>
      </c>
      <c r="N23" s="69" t="s">
        <v>559</v>
      </c>
      <c r="O23" s="62">
        <v>5600</v>
      </c>
      <c r="P23" s="74" t="s">
        <v>1099</v>
      </c>
      <c r="Q23" s="74" t="s">
        <v>1097</v>
      </c>
      <c r="R23" s="74" t="s">
        <v>1066</v>
      </c>
      <c r="S23" s="69" t="s">
        <v>1161</v>
      </c>
      <c r="T23" s="9"/>
      <c r="U23" s="9"/>
    </row>
    <row r="24" spans="1:21" s="7" customFormat="1" ht="63.75" customHeight="1" x14ac:dyDescent="0.2">
      <c r="A24" s="39">
        <v>410</v>
      </c>
      <c r="B24" s="68" t="s">
        <v>236</v>
      </c>
      <c r="C24" s="10" t="s">
        <v>567</v>
      </c>
      <c r="D24" s="24" t="s">
        <v>546</v>
      </c>
      <c r="E24" s="10" t="s">
        <v>568</v>
      </c>
      <c r="F24" s="13">
        <v>2015</v>
      </c>
      <c r="G24" s="10" t="s">
        <v>243</v>
      </c>
      <c r="H24" s="11">
        <v>650</v>
      </c>
      <c r="I24" s="11">
        <v>650</v>
      </c>
      <c r="J24" s="69" t="s">
        <v>263</v>
      </c>
      <c r="K24" s="12">
        <v>1</v>
      </c>
      <c r="L24" s="69" t="s">
        <v>569</v>
      </c>
      <c r="M24" s="63">
        <v>50</v>
      </c>
      <c r="N24" s="69" t="s">
        <v>570</v>
      </c>
      <c r="O24" s="62">
        <v>7000</v>
      </c>
      <c r="P24" s="74" t="s">
        <v>1099</v>
      </c>
      <c r="Q24" s="74" t="s">
        <v>1097</v>
      </c>
      <c r="R24" s="74" t="s">
        <v>1066</v>
      </c>
      <c r="S24" s="69" t="s">
        <v>1161</v>
      </c>
      <c r="T24" s="9"/>
      <c r="U24" s="9"/>
    </row>
    <row r="25" spans="1:21" s="7" customFormat="1" ht="38.25" customHeight="1" x14ac:dyDescent="0.2">
      <c r="A25" s="39">
        <v>410</v>
      </c>
      <c r="B25" s="68" t="s">
        <v>236</v>
      </c>
      <c r="C25" s="69" t="s">
        <v>601</v>
      </c>
      <c r="D25" s="119" t="s">
        <v>546</v>
      </c>
      <c r="E25" s="69" t="s">
        <v>602</v>
      </c>
      <c r="F25" s="13">
        <v>2015</v>
      </c>
      <c r="G25" s="69" t="s">
        <v>243</v>
      </c>
      <c r="H25" s="63">
        <v>450</v>
      </c>
      <c r="I25" s="63">
        <v>450</v>
      </c>
      <c r="J25" s="69" t="s">
        <v>263</v>
      </c>
      <c r="K25" s="12">
        <v>1</v>
      </c>
      <c r="L25" s="10" t="s">
        <v>603</v>
      </c>
      <c r="M25" s="11">
        <v>346</v>
      </c>
      <c r="N25" s="10" t="s">
        <v>570</v>
      </c>
      <c r="O25" s="12">
        <v>42440</v>
      </c>
      <c r="P25" s="74" t="s">
        <v>1099</v>
      </c>
      <c r="Q25" s="74" t="s">
        <v>1097</v>
      </c>
      <c r="R25" s="74" t="s">
        <v>1066</v>
      </c>
      <c r="S25" s="69" t="s">
        <v>1161</v>
      </c>
      <c r="T25" s="9"/>
      <c r="U25" s="9"/>
    </row>
    <row r="26" spans="1:21" s="7" customFormat="1" ht="38.25" customHeight="1" x14ac:dyDescent="0.2">
      <c r="A26" s="39">
        <v>412</v>
      </c>
      <c r="B26" s="68" t="s">
        <v>236</v>
      </c>
      <c r="C26" s="69" t="s">
        <v>604</v>
      </c>
      <c r="D26" s="119" t="s">
        <v>546</v>
      </c>
      <c r="E26" s="69" t="s">
        <v>605</v>
      </c>
      <c r="F26" s="13">
        <v>2015</v>
      </c>
      <c r="G26" s="69" t="s">
        <v>243</v>
      </c>
      <c r="H26" s="63">
        <v>500</v>
      </c>
      <c r="I26" s="63">
        <v>500</v>
      </c>
      <c r="J26" s="69" t="s">
        <v>263</v>
      </c>
      <c r="K26" s="62">
        <v>1</v>
      </c>
      <c r="L26" s="10" t="s">
        <v>606</v>
      </c>
      <c r="M26" s="63">
        <v>8</v>
      </c>
      <c r="N26" s="10" t="s">
        <v>559</v>
      </c>
      <c r="O26" s="62">
        <v>5000</v>
      </c>
      <c r="P26" s="74" t="s">
        <v>1099</v>
      </c>
      <c r="Q26" s="74" t="s">
        <v>1097</v>
      </c>
      <c r="R26" s="74" t="s">
        <v>1066</v>
      </c>
      <c r="S26" s="69" t="s">
        <v>1161</v>
      </c>
      <c r="T26" s="9"/>
      <c r="U26" s="9"/>
    </row>
    <row r="27" spans="1:21" s="7" customFormat="1" ht="63.75" customHeight="1" x14ac:dyDescent="0.2">
      <c r="A27" s="39">
        <v>413</v>
      </c>
      <c r="B27" s="68" t="s">
        <v>236</v>
      </c>
      <c r="C27" s="47" t="s">
        <v>607</v>
      </c>
      <c r="D27" s="29" t="s">
        <v>546</v>
      </c>
      <c r="E27" s="73" t="s">
        <v>1049</v>
      </c>
      <c r="F27" s="29">
        <v>2015</v>
      </c>
      <c r="G27" s="47" t="s">
        <v>243</v>
      </c>
      <c r="H27" s="30">
        <v>700</v>
      </c>
      <c r="I27" s="30">
        <v>700</v>
      </c>
      <c r="J27" s="69" t="s">
        <v>263</v>
      </c>
      <c r="K27" s="31">
        <v>1</v>
      </c>
      <c r="L27" s="47" t="s">
        <v>566</v>
      </c>
      <c r="M27" s="30">
        <v>15000</v>
      </c>
      <c r="N27" s="10"/>
      <c r="O27" s="12">
        <v>1</v>
      </c>
      <c r="P27" s="74" t="s">
        <v>1099</v>
      </c>
      <c r="Q27" s="74" t="s">
        <v>1097</v>
      </c>
      <c r="R27" s="74" t="s">
        <v>1066</v>
      </c>
      <c r="S27" s="69" t="s">
        <v>1161</v>
      </c>
      <c r="T27" s="9"/>
      <c r="U27" s="9"/>
    </row>
    <row r="28" spans="1:21" ht="63.75" customHeight="1" x14ac:dyDescent="0.2">
      <c r="A28" s="74">
        <v>417</v>
      </c>
      <c r="B28" s="119" t="s">
        <v>216</v>
      </c>
      <c r="C28" s="69" t="s">
        <v>829</v>
      </c>
      <c r="D28" s="119" t="s">
        <v>546</v>
      </c>
      <c r="E28" s="69" t="s">
        <v>830</v>
      </c>
      <c r="F28" s="13">
        <v>2015</v>
      </c>
      <c r="G28" s="69" t="s">
        <v>243</v>
      </c>
      <c r="H28" s="63">
        <v>100</v>
      </c>
      <c r="I28" s="63">
        <v>100</v>
      </c>
      <c r="J28" s="69" t="s">
        <v>263</v>
      </c>
      <c r="K28" s="62">
        <v>1</v>
      </c>
      <c r="L28" s="69"/>
      <c r="M28" s="11"/>
      <c r="N28" s="10"/>
      <c r="O28" s="12"/>
      <c r="P28" s="74" t="s">
        <v>1099</v>
      </c>
      <c r="Q28" s="74" t="s">
        <v>1097</v>
      </c>
      <c r="R28" s="74" t="s">
        <v>1066</v>
      </c>
      <c r="S28" s="69" t="s">
        <v>1161</v>
      </c>
    </row>
    <row r="29" spans="1:21" s="7" customFormat="1" ht="63.75" customHeight="1" x14ac:dyDescent="0.2">
      <c r="A29" s="74">
        <v>422</v>
      </c>
      <c r="B29" s="24" t="s">
        <v>236</v>
      </c>
      <c r="C29" s="69" t="s">
        <v>833</v>
      </c>
      <c r="D29" s="119" t="s">
        <v>546</v>
      </c>
      <c r="E29" s="69" t="s">
        <v>834</v>
      </c>
      <c r="F29" s="13">
        <v>2015</v>
      </c>
      <c r="G29" s="69" t="s">
        <v>243</v>
      </c>
      <c r="H29" s="63">
        <v>150</v>
      </c>
      <c r="I29" s="63">
        <v>150</v>
      </c>
      <c r="J29" s="69" t="s">
        <v>263</v>
      </c>
      <c r="K29" s="62">
        <v>1</v>
      </c>
      <c r="L29" s="10"/>
      <c r="M29" s="63"/>
      <c r="N29" s="10"/>
      <c r="O29" s="62"/>
      <c r="P29" s="74" t="s">
        <v>1099</v>
      </c>
      <c r="Q29" s="74" t="s">
        <v>1097</v>
      </c>
      <c r="R29" s="74" t="s">
        <v>1066</v>
      </c>
      <c r="S29" s="69" t="s">
        <v>1161</v>
      </c>
      <c r="T29" s="9"/>
      <c r="U29" s="9"/>
    </row>
    <row r="30" spans="1:21" s="7" customFormat="1" ht="63.75" customHeight="1" x14ac:dyDescent="0.2">
      <c r="A30" s="74">
        <v>428</v>
      </c>
      <c r="B30" s="119" t="s">
        <v>216</v>
      </c>
      <c r="C30" s="69" t="s">
        <v>839</v>
      </c>
      <c r="D30" s="119" t="s">
        <v>546</v>
      </c>
      <c r="E30" s="69" t="s">
        <v>840</v>
      </c>
      <c r="F30" s="13">
        <v>2015</v>
      </c>
      <c r="G30" s="69" t="s">
        <v>243</v>
      </c>
      <c r="H30" s="63">
        <v>50</v>
      </c>
      <c r="I30" s="63">
        <v>50</v>
      </c>
      <c r="J30" s="69" t="s">
        <v>263</v>
      </c>
      <c r="K30" s="62">
        <v>1</v>
      </c>
      <c r="L30" s="69"/>
      <c r="M30" s="63"/>
      <c r="N30" s="69"/>
      <c r="O30" s="62"/>
      <c r="P30" s="74" t="s">
        <v>1099</v>
      </c>
      <c r="Q30" s="74" t="s">
        <v>1097</v>
      </c>
      <c r="R30" s="74" t="s">
        <v>1066</v>
      </c>
      <c r="S30" s="69" t="s">
        <v>1161</v>
      </c>
      <c r="T30" s="9"/>
      <c r="U30" s="9"/>
    </row>
    <row r="31" spans="1:21" s="7" customFormat="1" ht="63.75" customHeight="1" x14ac:dyDescent="0.2">
      <c r="A31" s="74">
        <v>431</v>
      </c>
      <c r="B31" s="119" t="s">
        <v>236</v>
      </c>
      <c r="C31" s="69" t="s">
        <v>850</v>
      </c>
      <c r="D31" s="119" t="s">
        <v>546</v>
      </c>
      <c r="E31" s="69" t="s">
        <v>849</v>
      </c>
      <c r="F31" s="13">
        <v>2015</v>
      </c>
      <c r="G31" s="69" t="s">
        <v>243</v>
      </c>
      <c r="H31" s="63">
        <v>220</v>
      </c>
      <c r="I31" s="63">
        <v>220</v>
      </c>
      <c r="J31" s="69" t="s">
        <v>263</v>
      </c>
      <c r="K31" s="62">
        <v>1</v>
      </c>
      <c r="L31" s="69"/>
      <c r="M31" s="63"/>
      <c r="N31" s="69"/>
      <c r="O31" s="62"/>
      <c r="P31" s="74" t="s">
        <v>1099</v>
      </c>
      <c r="Q31" s="74" t="s">
        <v>1097</v>
      </c>
      <c r="R31" s="74" t="s">
        <v>1066</v>
      </c>
      <c r="S31" s="69" t="s">
        <v>1161</v>
      </c>
      <c r="T31" s="9"/>
      <c r="U31" s="9"/>
    </row>
    <row r="32" spans="1:21" ht="63.75" customHeight="1" x14ac:dyDescent="0.2">
      <c r="A32" s="74">
        <v>439</v>
      </c>
      <c r="B32" s="119" t="s">
        <v>236</v>
      </c>
      <c r="C32" s="69" t="s">
        <v>860</v>
      </c>
      <c r="D32" s="119" t="s">
        <v>546</v>
      </c>
      <c r="E32" s="69" t="s">
        <v>861</v>
      </c>
      <c r="F32" s="13">
        <v>2015</v>
      </c>
      <c r="G32" s="69" t="s">
        <v>243</v>
      </c>
      <c r="H32" s="63">
        <v>100</v>
      </c>
      <c r="I32" s="63">
        <v>100</v>
      </c>
      <c r="J32" s="69" t="s">
        <v>263</v>
      </c>
      <c r="K32" s="62">
        <v>1</v>
      </c>
      <c r="L32" s="69"/>
      <c r="M32" s="63"/>
      <c r="N32" s="69"/>
      <c r="O32" s="62"/>
      <c r="P32" s="74" t="s">
        <v>1099</v>
      </c>
      <c r="Q32" s="74" t="s">
        <v>1097</v>
      </c>
      <c r="R32" s="74" t="s">
        <v>1066</v>
      </c>
      <c r="S32" s="69" t="s">
        <v>1161</v>
      </c>
    </row>
    <row r="33" spans="1:21" ht="63.75" customHeight="1" x14ac:dyDescent="0.2">
      <c r="A33" s="74">
        <v>446</v>
      </c>
      <c r="B33" s="119" t="s">
        <v>236</v>
      </c>
      <c r="C33" s="69" t="s">
        <v>880</v>
      </c>
      <c r="D33" s="119" t="s">
        <v>546</v>
      </c>
      <c r="E33" s="69" t="s">
        <v>881</v>
      </c>
      <c r="F33" s="68">
        <v>2015</v>
      </c>
      <c r="G33" s="69" t="s">
        <v>243</v>
      </c>
      <c r="H33" s="63">
        <v>100</v>
      </c>
      <c r="I33" s="63">
        <v>100</v>
      </c>
      <c r="J33" s="10" t="s">
        <v>263</v>
      </c>
      <c r="K33" s="62">
        <v>1</v>
      </c>
      <c r="L33" s="69"/>
      <c r="M33" s="63"/>
      <c r="N33" s="69"/>
      <c r="O33" s="62"/>
      <c r="P33" s="74" t="s">
        <v>1099</v>
      </c>
      <c r="Q33" s="74" t="s">
        <v>1097</v>
      </c>
      <c r="R33" s="74" t="s">
        <v>1066</v>
      </c>
      <c r="S33" s="69" t="s">
        <v>1161</v>
      </c>
    </row>
    <row r="34" spans="1:21" ht="63.75" customHeight="1" x14ac:dyDescent="0.2">
      <c r="A34" s="74">
        <v>447</v>
      </c>
      <c r="B34" s="24" t="s">
        <v>216</v>
      </c>
      <c r="C34" s="69" t="s">
        <v>891</v>
      </c>
      <c r="D34" s="118" t="s">
        <v>546</v>
      </c>
      <c r="E34" s="69" t="s">
        <v>892</v>
      </c>
      <c r="F34" s="68">
        <v>2015</v>
      </c>
      <c r="G34" s="69" t="s">
        <v>243</v>
      </c>
      <c r="H34" s="63">
        <v>200</v>
      </c>
      <c r="I34" s="63">
        <v>200</v>
      </c>
      <c r="J34" s="10" t="s">
        <v>263</v>
      </c>
      <c r="K34" s="62">
        <v>1</v>
      </c>
      <c r="L34" s="69"/>
      <c r="M34" s="63"/>
      <c r="N34" s="10"/>
      <c r="O34" s="12"/>
      <c r="P34" s="74" t="s">
        <v>1099</v>
      </c>
      <c r="Q34" s="74" t="s">
        <v>1097</v>
      </c>
      <c r="R34" s="74" t="s">
        <v>1066</v>
      </c>
      <c r="S34" s="69" t="s">
        <v>1161</v>
      </c>
    </row>
    <row r="35" spans="1:21" ht="63.75" customHeight="1" x14ac:dyDescent="0.2">
      <c r="A35" s="39">
        <v>450</v>
      </c>
      <c r="B35" s="68" t="s">
        <v>236</v>
      </c>
      <c r="C35" s="47" t="s">
        <v>608</v>
      </c>
      <c r="D35" s="29" t="s">
        <v>546</v>
      </c>
      <c r="E35" s="47" t="s">
        <v>609</v>
      </c>
      <c r="F35" s="29">
        <v>2015</v>
      </c>
      <c r="G35" s="47" t="s">
        <v>243</v>
      </c>
      <c r="H35" s="30">
        <v>100</v>
      </c>
      <c r="I35" s="30">
        <v>100</v>
      </c>
      <c r="J35" s="27" t="s">
        <v>263</v>
      </c>
      <c r="K35" s="31">
        <v>1</v>
      </c>
      <c r="L35" s="33" t="s">
        <v>610</v>
      </c>
      <c r="M35" s="30">
        <v>15</v>
      </c>
      <c r="N35" s="27" t="s">
        <v>566</v>
      </c>
      <c r="O35" s="28">
        <v>3000</v>
      </c>
      <c r="P35" s="74" t="s">
        <v>1099</v>
      </c>
      <c r="Q35" s="74" t="s">
        <v>1097</v>
      </c>
      <c r="R35" s="74" t="s">
        <v>1066</v>
      </c>
      <c r="S35" s="69" t="s">
        <v>1161</v>
      </c>
    </row>
    <row r="36" spans="1:21" ht="63.75" customHeight="1" x14ac:dyDescent="0.2">
      <c r="A36" s="39">
        <v>451</v>
      </c>
      <c r="B36" s="68" t="s">
        <v>236</v>
      </c>
      <c r="C36" s="47" t="s">
        <v>611</v>
      </c>
      <c r="D36" s="29" t="s">
        <v>546</v>
      </c>
      <c r="E36" s="47" t="s">
        <v>612</v>
      </c>
      <c r="F36" s="29">
        <v>2015</v>
      </c>
      <c r="G36" s="47" t="s">
        <v>243</v>
      </c>
      <c r="H36" s="30">
        <v>300</v>
      </c>
      <c r="I36" s="30">
        <v>300</v>
      </c>
      <c r="J36" s="27" t="s">
        <v>263</v>
      </c>
      <c r="K36" s="31">
        <v>1</v>
      </c>
      <c r="L36" s="47" t="s">
        <v>565</v>
      </c>
      <c r="M36" s="30">
        <v>3</v>
      </c>
      <c r="N36" s="69" t="s">
        <v>566</v>
      </c>
      <c r="O36" s="62">
        <v>600</v>
      </c>
      <c r="P36" s="74" t="s">
        <v>1099</v>
      </c>
      <c r="Q36" s="74" t="s">
        <v>1097</v>
      </c>
      <c r="R36" s="74" t="s">
        <v>1066</v>
      </c>
      <c r="S36" s="69" t="s">
        <v>1161</v>
      </c>
    </row>
    <row r="37" spans="1:21" ht="63.75" customHeight="1" x14ac:dyDescent="0.2">
      <c r="A37" s="68">
        <v>452</v>
      </c>
      <c r="B37" s="68" t="s">
        <v>236</v>
      </c>
      <c r="C37" s="70" t="s">
        <v>560</v>
      </c>
      <c r="D37" s="68" t="s">
        <v>546</v>
      </c>
      <c r="E37" s="70" t="s">
        <v>561</v>
      </c>
      <c r="F37" s="68">
        <v>2015</v>
      </c>
      <c r="G37" s="70" t="s">
        <v>243</v>
      </c>
      <c r="H37" s="71">
        <v>800</v>
      </c>
      <c r="I37" s="71">
        <v>800</v>
      </c>
      <c r="J37" s="27" t="s">
        <v>263</v>
      </c>
      <c r="K37" s="72">
        <v>1</v>
      </c>
      <c r="L37" s="70" t="s">
        <v>562</v>
      </c>
      <c r="M37" s="71">
        <v>38</v>
      </c>
      <c r="N37" s="70" t="s">
        <v>559</v>
      </c>
      <c r="O37" s="71">
        <v>11470</v>
      </c>
      <c r="P37" s="74" t="s">
        <v>1099</v>
      </c>
      <c r="Q37" s="74" t="s">
        <v>1097</v>
      </c>
      <c r="R37" s="74" t="s">
        <v>1066</v>
      </c>
      <c r="S37" s="69" t="s">
        <v>1161</v>
      </c>
    </row>
    <row r="38" spans="1:21" ht="63.75" customHeight="1" x14ac:dyDescent="0.2">
      <c r="A38" s="39">
        <v>453</v>
      </c>
      <c r="B38" s="68" t="s">
        <v>236</v>
      </c>
      <c r="C38" s="69" t="s">
        <v>563</v>
      </c>
      <c r="D38" s="118" t="s">
        <v>546</v>
      </c>
      <c r="E38" s="69" t="s">
        <v>564</v>
      </c>
      <c r="F38" s="68">
        <v>2015</v>
      </c>
      <c r="G38" s="69" t="s">
        <v>243</v>
      </c>
      <c r="H38" s="63">
        <v>550</v>
      </c>
      <c r="I38" s="63">
        <v>550</v>
      </c>
      <c r="J38" s="27" t="s">
        <v>263</v>
      </c>
      <c r="K38" s="62">
        <v>1</v>
      </c>
      <c r="L38" s="69" t="s">
        <v>565</v>
      </c>
      <c r="M38" s="63">
        <v>8</v>
      </c>
      <c r="N38" s="10" t="s">
        <v>566</v>
      </c>
      <c r="O38" s="12">
        <v>3000</v>
      </c>
      <c r="P38" s="74" t="s">
        <v>1099</v>
      </c>
      <c r="Q38" s="74" t="s">
        <v>1097</v>
      </c>
      <c r="R38" s="74" t="s">
        <v>1066</v>
      </c>
      <c r="S38" s="69" t="s">
        <v>1161</v>
      </c>
    </row>
    <row r="39" spans="1:21" ht="63.75" customHeight="1" x14ac:dyDescent="0.2">
      <c r="A39" s="39">
        <v>454</v>
      </c>
      <c r="B39" s="68" t="s">
        <v>236</v>
      </c>
      <c r="C39" s="69" t="s">
        <v>571</v>
      </c>
      <c r="D39" s="118" t="s">
        <v>546</v>
      </c>
      <c r="E39" s="69" t="s">
        <v>572</v>
      </c>
      <c r="F39" s="68">
        <v>2015</v>
      </c>
      <c r="G39" s="69" t="s">
        <v>243</v>
      </c>
      <c r="H39" s="63">
        <v>900</v>
      </c>
      <c r="I39" s="63">
        <v>900</v>
      </c>
      <c r="J39" s="27" t="s">
        <v>263</v>
      </c>
      <c r="K39" s="62">
        <v>1</v>
      </c>
      <c r="L39" s="69" t="s">
        <v>573</v>
      </c>
      <c r="M39" s="63">
        <v>150</v>
      </c>
      <c r="N39" s="27" t="s">
        <v>574</v>
      </c>
      <c r="O39" s="28">
        <v>5800</v>
      </c>
      <c r="P39" s="74" t="s">
        <v>1099</v>
      </c>
      <c r="Q39" s="74" t="s">
        <v>1097</v>
      </c>
      <c r="R39" s="74" t="s">
        <v>1066</v>
      </c>
      <c r="S39" s="69" t="s">
        <v>1161</v>
      </c>
    </row>
    <row r="40" spans="1:21" s="7" customFormat="1" ht="63.75" customHeight="1" x14ac:dyDescent="0.2">
      <c r="A40" s="39">
        <v>455</v>
      </c>
      <c r="B40" s="68" t="s">
        <v>236</v>
      </c>
      <c r="C40" s="69" t="s">
        <v>563</v>
      </c>
      <c r="D40" s="119" t="s">
        <v>546</v>
      </c>
      <c r="E40" s="69" t="s">
        <v>575</v>
      </c>
      <c r="F40" s="68">
        <v>2015</v>
      </c>
      <c r="G40" s="69" t="s">
        <v>243</v>
      </c>
      <c r="H40" s="63">
        <v>140</v>
      </c>
      <c r="I40" s="63">
        <v>140</v>
      </c>
      <c r="J40" s="27" t="s">
        <v>263</v>
      </c>
      <c r="K40" s="62">
        <v>1</v>
      </c>
      <c r="L40" s="69" t="s">
        <v>562</v>
      </c>
      <c r="M40" s="63">
        <v>6</v>
      </c>
      <c r="N40" s="69" t="s">
        <v>559</v>
      </c>
      <c r="O40" s="62">
        <v>2400</v>
      </c>
      <c r="P40" s="74" t="s">
        <v>1099</v>
      </c>
      <c r="Q40" s="74" t="s">
        <v>1097</v>
      </c>
      <c r="R40" s="74" t="s">
        <v>1066</v>
      </c>
      <c r="S40" s="69" t="s">
        <v>1161</v>
      </c>
      <c r="T40" s="9"/>
      <c r="U40" s="9"/>
    </row>
    <row r="41" spans="1:21" s="7" customFormat="1" ht="63.75" customHeight="1" x14ac:dyDescent="0.2">
      <c r="A41" s="39">
        <v>456</v>
      </c>
      <c r="B41" s="68" t="s">
        <v>236</v>
      </c>
      <c r="C41" s="69" t="s">
        <v>576</v>
      </c>
      <c r="D41" s="118" t="s">
        <v>546</v>
      </c>
      <c r="E41" s="69" t="s">
        <v>577</v>
      </c>
      <c r="F41" s="68">
        <v>2015</v>
      </c>
      <c r="G41" s="69" t="s">
        <v>243</v>
      </c>
      <c r="H41" s="63">
        <v>800</v>
      </c>
      <c r="I41" s="63">
        <v>800</v>
      </c>
      <c r="J41" s="27" t="s">
        <v>263</v>
      </c>
      <c r="K41" s="62">
        <v>1</v>
      </c>
      <c r="L41" s="69" t="s">
        <v>562</v>
      </c>
      <c r="M41" s="63">
        <v>6</v>
      </c>
      <c r="N41" s="69" t="s">
        <v>559</v>
      </c>
      <c r="O41" s="62">
        <v>2000</v>
      </c>
      <c r="P41" s="74" t="s">
        <v>1099</v>
      </c>
      <c r="Q41" s="74" t="s">
        <v>1097</v>
      </c>
      <c r="R41" s="74" t="s">
        <v>1066</v>
      </c>
      <c r="S41" s="69" t="s">
        <v>1161</v>
      </c>
      <c r="T41" s="9"/>
      <c r="U41" s="9"/>
    </row>
    <row r="42" spans="1:21" s="7" customFormat="1" ht="63.75" customHeight="1" x14ac:dyDescent="0.2">
      <c r="A42" s="39">
        <v>457</v>
      </c>
      <c r="B42" s="68" t="s">
        <v>236</v>
      </c>
      <c r="C42" s="69" t="s">
        <v>578</v>
      </c>
      <c r="D42" s="119" t="s">
        <v>546</v>
      </c>
      <c r="E42" s="69" t="s">
        <v>579</v>
      </c>
      <c r="F42" s="68">
        <v>2015</v>
      </c>
      <c r="G42" s="69" t="s">
        <v>243</v>
      </c>
      <c r="H42" s="63">
        <v>650</v>
      </c>
      <c r="I42" s="63">
        <v>650</v>
      </c>
      <c r="J42" s="10" t="s">
        <v>263</v>
      </c>
      <c r="K42" s="62">
        <v>1</v>
      </c>
      <c r="L42" s="69" t="s">
        <v>562</v>
      </c>
      <c r="M42" s="63">
        <v>13</v>
      </c>
      <c r="N42" s="69" t="s">
        <v>559</v>
      </c>
      <c r="O42" s="62">
        <v>1800</v>
      </c>
      <c r="P42" s="74" t="s">
        <v>1099</v>
      </c>
      <c r="Q42" s="74" t="s">
        <v>1097</v>
      </c>
      <c r="R42" s="74" t="s">
        <v>1066</v>
      </c>
      <c r="S42" s="69" t="s">
        <v>1161</v>
      </c>
      <c r="T42" s="9"/>
      <c r="U42" s="9"/>
    </row>
    <row r="43" spans="1:21" s="7" customFormat="1" ht="63.75" customHeight="1" x14ac:dyDescent="0.2">
      <c r="A43" s="39">
        <v>458</v>
      </c>
      <c r="B43" s="68" t="s">
        <v>236</v>
      </c>
      <c r="C43" s="69" t="s">
        <v>580</v>
      </c>
      <c r="D43" s="119" t="s">
        <v>546</v>
      </c>
      <c r="E43" s="69" t="s">
        <v>581</v>
      </c>
      <c r="F43" s="68" t="s">
        <v>320</v>
      </c>
      <c r="G43" s="69" t="s">
        <v>243</v>
      </c>
      <c r="H43" s="63">
        <v>200</v>
      </c>
      <c r="I43" s="63">
        <v>200</v>
      </c>
      <c r="J43" s="27" t="s">
        <v>263</v>
      </c>
      <c r="K43" s="62">
        <v>1</v>
      </c>
      <c r="L43" s="69" t="s">
        <v>582</v>
      </c>
      <c r="M43" s="63">
        <v>11</v>
      </c>
      <c r="N43" s="69" t="s">
        <v>559</v>
      </c>
      <c r="O43" s="62">
        <v>800</v>
      </c>
      <c r="P43" s="74" t="s">
        <v>1099</v>
      </c>
      <c r="Q43" s="74" t="s">
        <v>1097</v>
      </c>
      <c r="R43" s="74" t="s">
        <v>1066</v>
      </c>
      <c r="S43" s="69" t="s">
        <v>1161</v>
      </c>
      <c r="T43" s="9"/>
      <c r="U43" s="9"/>
    </row>
    <row r="44" spans="1:21" ht="63.75" customHeight="1" x14ac:dyDescent="0.2">
      <c r="A44" s="39">
        <v>459</v>
      </c>
      <c r="B44" s="68" t="s">
        <v>236</v>
      </c>
      <c r="C44" s="69" t="s">
        <v>583</v>
      </c>
      <c r="D44" s="119" t="s">
        <v>546</v>
      </c>
      <c r="E44" s="69" t="s">
        <v>584</v>
      </c>
      <c r="F44" s="68">
        <v>2015</v>
      </c>
      <c r="G44" s="69" t="s">
        <v>243</v>
      </c>
      <c r="H44" s="63">
        <v>140</v>
      </c>
      <c r="I44" s="63">
        <v>140</v>
      </c>
      <c r="J44" s="27" t="s">
        <v>263</v>
      </c>
      <c r="K44" s="62">
        <v>1</v>
      </c>
      <c r="L44" s="69" t="s">
        <v>585</v>
      </c>
      <c r="M44" s="63">
        <v>87</v>
      </c>
      <c r="N44" s="69"/>
      <c r="O44" s="62"/>
      <c r="P44" s="74" t="s">
        <v>1099</v>
      </c>
      <c r="Q44" s="74" t="s">
        <v>1097</v>
      </c>
      <c r="R44" s="74" t="s">
        <v>1066</v>
      </c>
      <c r="S44" s="69" t="s">
        <v>1161</v>
      </c>
    </row>
    <row r="45" spans="1:21" s="7" customFormat="1" ht="63.75" customHeight="1" x14ac:dyDescent="0.2">
      <c r="A45" s="39">
        <v>460</v>
      </c>
      <c r="B45" s="68" t="s">
        <v>236</v>
      </c>
      <c r="C45" s="69" t="s">
        <v>586</v>
      </c>
      <c r="D45" s="119" t="s">
        <v>546</v>
      </c>
      <c r="E45" s="69" t="s">
        <v>587</v>
      </c>
      <c r="F45" s="68">
        <v>2015</v>
      </c>
      <c r="G45" s="69" t="s">
        <v>243</v>
      </c>
      <c r="H45" s="63">
        <v>760</v>
      </c>
      <c r="I45" s="63">
        <v>760</v>
      </c>
      <c r="J45" s="69" t="s">
        <v>263</v>
      </c>
      <c r="K45" s="62">
        <v>4</v>
      </c>
      <c r="L45" s="69" t="s">
        <v>562</v>
      </c>
      <c r="M45" s="62">
        <v>4</v>
      </c>
      <c r="N45" s="69" t="s">
        <v>559</v>
      </c>
      <c r="O45" s="62" t="s">
        <v>588</v>
      </c>
      <c r="P45" s="74" t="s">
        <v>1099</v>
      </c>
      <c r="Q45" s="74" t="s">
        <v>1097</v>
      </c>
      <c r="R45" s="74" t="s">
        <v>1066</v>
      </c>
      <c r="S45" s="69" t="s">
        <v>1161</v>
      </c>
      <c r="T45" s="9"/>
      <c r="U45" s="9"/>
    </row>
    <row r="46" spans="1:21" s="7" customFormat="1" ht="63.75" customHeight="1" x14ac:dyDescent="0.2">
      <c r="A46" s="39">
        <v>520</v>
      </c>
      <c r="B46" s="118" t="s">
        <v>216</v>
      </c>
      <c r="C46" s="69" t="s">
        <v>624</v>
      </c>
      <c r="D46" s="119" t="s">
        <v>546</v>
      </c>
      <c r="E46" s="69" t="s">
        <v>625</v>
      </c>
      <c r="F46" s="68">
        <v>2015</v>
      </c>
      <c r="G46" s="69" t="s">
        <v>243</v>
      </c>
      <c r="H46" s="63">
        <v>450</v>
      </c>
      <c r="I46" s="63">
        <v>450</v>
      </c>
      <c r="J46" s="69" t="s">
        <v>263</v>
      </c>
      <c r="K46" s="62">
        <v>1</v>
      </c>
      <c r="L46" s="69" t="s">
        <v>626</v>
      </c>
      <c r="M46" s="63">
        <v>1000</v>
      </c>
      <c r="N46" s="69"/>
      <c r="O46" s="62"/>
      <c r="P46" s="36" t="s">
        <v>1066</v>
      </c>
      <c r="Q46" s="20" t="s">
        <v>1097</v>
      </c>
      <c r="R46" s="20" t="s">
        <v>1066</v>
      </c>
      <c r="S46" s="69" t="s">
        <v>1161</v>
      </c>
      <c r="T46" s="9"/>
      <c r="U46" s="9"/>
    </row>
    <row r="47" spans="1:21" s="7" customFormat="1" ht="51" customHeight="1" x14ac:dyDescent="0.2">
      <c r="A47" s="39">
        <v>522</v>
      </c>
      <c r="B47" s="68" t="s">
        <v>236</v>
      </c>
      <c r="C47" s="69" t="s">
        <v>589</v>
      </c>
      <c r="D47" s="119" t="s">
        <v>546</v>
      </c>
      <c r="E47" s="69" t="s">
        <v>1100</v>
      </c>
      <c r="F47" s="26">
        <v>2015</v>
      </c>
      <c r="G47" s="69" t="s">
        <v>243</v>
      </c>
      <c r="H47" s="63">
        <v>100</v>
      </c>
      <c r="I47" s="63">
        <v>100</v>
      </c>
      <c r="J47" s="69" t="s">
        <v>263</v>
      </c>
      <c r="K47" s="62">
        <v>1</v>
      </c>
      <c r="L47" s="69" t="s">
        <v>590</v>
      </c>
      <c r="M47" s="62">
        <v>34</v>
      </c>
      <c r="N47" s="69" t="s">
        <v>559</v>
      </c>
      <c r="O47" s="62">
        <v>224</v>
      </c>
      <c r="P47" s="74" t="s">
        <v>1099</v>
      </c>
      <c r="Q47" s="74" t="s">
        <v>1097</v>
      </c>
      <c r="R47" s="74" t="s">
        <v>1066</v>
      </c>
      <c r="S47" s="69" t="s">
        <v>1161</v>
      </c>
      <c r="T47" s="9"/>
      <c r="U47" s="9"/>
    </row>
    <row r="48" spans="1:21" s="7" customFormat="1" ht="38.25" customHeight="1" x14ac:dyDescent="0.2">
      <c r="A48" s="39">
        <v>526</v>
      </c>
      <c r="B48" s="68" t="s">
        <v>236</v>
      </c>
      <c r="C48" s="69" t="s">
        <v>613</v>
      </c>
      <c r="D48" s="119" t="s">
        <v>546</v>
      </c>
      <c r="E48" s="69" t="s">
        <v>614</v>
      </c>
      <c r="F48" s="68">
        <v>2015</v>
      </c>
      <c r="G48" s="69" t="s">
        <v>243</v>
      </c>
      <c r="H48" s="63">
        <v>300</v>
      </c>
      <c r="I48" s="63">
        <v>300</v>
      </c>
      <c r="J48" s="69" t="s">
        <v>263</v>
      </c>
      <c r="K48" s="62">
        <v>1</v>
      </c>
      <c r="L48" s="69" t="s">
        <v>615</v>
      </c>
      <c r="M48" s="63">
        <v>11</v>
      </c>
      <c r="N48" s="69"/>
      <c r="O48" s="62"/>
      <c r="P48" s="74" t="s">
        <v>1099</v>
      </c>
      <c r="Q48" s="74" t="s">
        <v>1097</v>
      </c>
      <c r="R48" s="74" t="s">
        <v>1066</v>
      </c>
      <c r="S48" s="69" t="s">
        <v>1161</v>
      </c>
      <c r="T48" s="9"/>
      <c r="U48" s="9"/>
    </row>
    <row r="49" spans="1:21" ht="51" customHeight="1" x14ac:dyDescent="0.2">
      <c r="A49" s="39">
        <v>527</v>
      </c>
      <c r="B49" s="68" t="s">
        <v>236</v>
      </c>
      <c r="C49" s="69" t="s">
        <v>616</v>
      </c>
      <c r="D49" s="119" t="s">
        <v>546</v>
      </c>
      <c r="E49" s="69" t="s">
        <v>617</v>
      </c>
      <c r="F49" s="68">
        <v>2015</v>
      </c>
      <c r="G49" s="69" t="s">
        <v>243</v>
      </c>
      <c r="H49" s="63">
        <v>550</v>
      </c>
      <c r="I49" s="63">
        <v>550</v>
      </c>
      <c r="J49" s="69" t="s">
        <v>263</v>
      </c>
      <c r="K49" s="63">
        <v>1</v>
      </c>
      <c r="L49" s="69" t="s">
        <v>590</v>
      </c>
      <c r="M49" s="62">
        <v>60</v>
      </c>
      <c r="N49" s="69"/>
      <c r="O49" s="62"/>
      <c r="P49" s="74" t="s">
        <v>1099</v>
      </c>
      <c r="Q49" s="74" t="s">
        <v>1097</v>
      </c>
      <c r="R49" s="74" t="s">
        <v>1066</v>
      </c>
      <c r="S49" s="69" t="s">
        <v>1161</v>
      </c>
    </row>
    <row r="50" spans="1:21" s="7" customFormat="1" ht="51" customHeight="1" x14ac:dyDescent="0.2">
      <c r="A50" s="39">
        <v>528</v>
      </c>
      <c r="B50" s="68" t="s">
        <v>236</v>
      </c>
      <c r="C50" s="69" t="s">
        <v>618</v>
      </c>
      <c r="D50" s="119" t="s">
        <v>546</v>
      </c>
      <c r="E50" s="69" t="s">
        <v>619</v>
      </c>
      <c r="F50" s="68" t="s">
        <v>320</v>
      </c>
      <c r="G50" s="69" t="s">
        <v>243</v>
      </c>
      <c r="H50" s="63">
        <v>200</v>
      </c>
      <c r="I50" s="63">
        <v>200</v>
      </c>
      <c r="J50" s="69" t="s">
        <v>263</v>
      </c>
      <c r="K50" s="62">
        <v>1</v>
      </c>
      <c r="L50" s="69" t="s">
        <v>620</v>
      </c>
      <c r="M50" s="63">
        <v>5</v>
      </c>
      <c r="N50" s="69"/>
      <c r="O50" s="62"/>
      <c r="P50" s="74" t="s">
        <v>1099</v>
      </c>
      <c r="Q50" s="74" t="s">
        <v>1097</v>
      </c>
      <c r="R50" s="74" t="s">
        <v>1066</v>
      </c>
      <c r="S50" s="69" t="s">
        <v>1161</v>
      </c>
      <c r="T50" s="9"/>
      <c r="U50" s="9"/>
    </row>
    <row r="51" spans="1:21" ht="89.25" customHeight="1" x14ac:dyDescent="0.2">
      <c r="A51" s="39">
        <v>534</v>
      </c>
      <c r="B51" s="68" t="s">
        <v>236</v>
      </c>
      <c r="C51" s="27" t="s">
        <v>621</v>
      </c>
      <c r="D51" s="25" t="s">
        <v>546</v>
      </c>
      <c r="E51" s="27" t="s">
        <v>622</v>
      </c>
      <c r="F51" s="26" t="s">
        <v>320</v>
      </c>
      <c r="G51" s="27" t="s">
        <v>243</v>
      </c>
      <c r="H51" s="63">
        <v>100</v>
      </c>
      <c r="I51" s="63">
        <v>100</v>
      </c>
      <c r="J51" s="69" t="s">
        <v>263</v>
      </c>
      <c r="K51" s="62">
        <v>1</v>
      </c>
      <c r="L51" s="27" t="s">
        <v>623</v>
      </c>
      <c r="M51" s="32">
        <v>5</v>
      </c>
      <c r="N51" s="27"/>
      <c r="O51" s="28"/>
      <c r="P51" s="74" t="s">
        <v>1099</v>
      </c>
      <c r="Q51" s="74" t="s">
        <v>1097</v>
      </c>
      <c r="R51" s="74" t="s">
        <v>1066</v>
      </c>
      <c r="S51" s="69" t="s">
        <v>1161</v>
      </c>
    </row>
    <row r="52" spans="1:21" ht="63.75" customHeight="1" x14ac:dyDescent="0.2">
      <c r="A52" s="74">
        <v>641</v>
      </c>
      <c r="B52" s="119" t="s">
        <v>236</v>
      </c>
      <c r="C52" s="69" t="s">
        <v>893</v>
      </c>
      <c r="D52" s="119" t="s">
        <v>546</v>
      </c>
      <c r="E52" s="69" t="s">
        <v>894</v>
      </c>
      <c r="F52" s="68">
        <v>2015</v>
      </c>
      <c r="G52" s="69" t="s">
        <v>243</v>
      </c>
      <c r="H52" s="63">
        <v>50</v>
      </c>
      <c r="I52" s="63">
        <v>50</v>
      </c>
      <c r="J52" s="69" t="s">
        <v>263</v>
      </c>
      <c r="K52" s="62">
        <v>1</v>
      </c>
      <c r="L52" s="69"/>
      <c r="M52" s="63"/>
      <c r="N52" s="69"/>
      <c r="O52" s="62"/>
      <c r="P52" s="74" t="s">
        <v>1099</v>
      </c>
      <c r="Q52" s="74" t="s">
        <v>1097</v>
      </c>
      <c r="R52" s="74" t="s">
        <v>1066</v>
      </c>
      <c r="S52" s="69" t="s">
        <v>1161</v>
      </c>
    </row>
    <row r="53" spans="1:21" ht="63.75" customHeight="1" x14ac:dyDescent="0.2">
      <c r="A53" s="74">
        <v>643</v>
      </c>
      <c r="B53" s="119" t="s">
        <v>236</v>
      </c>
      <c r="C53" s="69" t="s">
        <v>835</v>
      </c>
      <c r="D53" s="119" t="s">
        <v>546</v>
      </c>
      <c r="E53" s="69" t="s">
        <v>836</v>
      </c>
      <c r="F53" s="26">
        <v>2015</v>
      </c>
      <c r="G53" s="27" t="s">
        <v>243</v>
      </c>
      <c r="H53" s="63">
        <v>60</v>
      </c>
      <c r="I53" s="63">
        <v>60</v>
      </c>
      <c r="J53" s="69" t="s">
        <v>263</v>
      </c>
      <c r="K53" s="62">
        <v>1</v>
      </c>
      <c r="L53" s="69"/>
      <c r="M53" s="63"/>
      <c r="N53" s="69"/>
      <c r="O53" s="62"/>
      <c r="P53" s="74" t="s">
        <v>1099</v>
      </c>
      <c r="Q53" s="74" t="s">
        <v>1097</v>
      </c>
      <c r="R53" s="74" t="s">
        <v>1066</v>
      </c>
      <c r="S53" s="69" t="s">
        <v>1161</v>
      </c>
    </row>
    <row r="54" spans="1:21" ht="25.5" customHeight="1" x14ac:dyDescent="0.2">
      <c r="A54" s="74">
        <v>649</v>
      </c>
      <c r="B54" s="119" t="s">
        <v>236</v>
      </c>
      <c r="C54" s="69" t="s">
        <v>866</v>
      </c>
      <c r="D54" s="119" t="s">
        <v>546</v>
      </c>
      <c r="E54" s="69" t="s">
        <v>867</v>
      </c>
      <c r="F54" s="26">
        <v>2015</v>
      </c>
      <c r="G54" s="27" t="s">
        <v>243</v>
      </c>
      <c r="H54" s="63">
        <v>80</v>
      </c>
      <c r="I54" s="63">
        <v>80</v>
      </c>
      <c r="J54" s="69" t="s">
        <v>263</v>
      </c>
      <c r="K54" s="62">
        <v>1</v>
      </c>
      <c r="L54" s="69"/>
      <c r="M54" s="63"/>
      <c r="N54" s="69"/>
      <c r="O54" s="62"/>
      <c r="P54" s="74" t="s">
        <v>1099</v>
      </c>
      <c r="Q54" s="74" t="s">
        <v>1097</v>
      </c>
      <c r="R54" s="74" t="s">
        <v>1066</v>
      </c>
      <c r="S54" s="69" t="s">
        <v>1161</v>
      </c>
    </row>
    <row r="55" spans="1:21" ht="63.75" customHeight="1" x14ac:dyDescent="0.2">
      <c r="A55" s="74">
        <v>655</v>
      </c>
      <c r="B55" s="119" t="s">
        <v>236</v>
      </c>
      <c r="C55" s="69" t="s">
        <v>831</v>
      </c>
      <c r="D55" s="119" t="s">
        <v>546</v>
      </c>
      <c r="E55" s="69" t="s">
        <v>832</v>
      </c>
      <c r="F55" s="68">
        <v>2015</v>
      </c>
      <c r="G55" s="69" t="s">
        <v>243</v>
      </c>
      <c r="H55" s="63">
        <v>100</v>
      </c>
      <c r="I55" s="63">
        <v>100</v>
      </c>
      <c r="J55" s="69" t="s">
        <v>263</v>
      </c>
      <c r="K55" s="62">
        <v>1</v>
      </c>
      <c r="L55" s="69"/>
      <c r="M55" s="63"/>
      <c r="N55" s="69"/>
      <c r="O55" s="62"/>
      <c r="P55" s="74" t="s">
        <v>1099</v>
      </c>
      <c r="Q55" s="74" t="s">
        <v>1097</v>
      </c>
      <c r="R55" s="74" t="s">
        <v>1066</v>
      </c>
      <c r="S55" s="69" t="s">
        <v>1161</v>
      </c>
    </row>
    <row r="56" spans="1:21" ht="63.75" customHeight="1" x14ac:dyDescent="0.2">
      <c r="A56" s="74">
        <v>659</v>
      </c>
      <c r="B56" s="119" t="s">
        <v>216</v>
      </c>
      <c r="C56" s="69" t="s">
        <v>857</v>
      </c>
      <c r="D56" s="119" t="s">
        <v>546</v>
      </c>
      <c r="E56" s="69" t="s">
        <v>858</v>
      </c>
      <c r="F56" s="13">
        <v>2015</v>
      </c>
      <c r="G56" s="10" t="s">
        <v>243</v>
      </c>
      <c r="H56" s="63">
        <v>100</v>
      </c>
      <c r="I56" s="63">
        <v>100</v>
      </c>
      <c r="J56" s="10" t="s">
        <v>263</v>
      </c>
      <c r="K56" s="62">
        <v>1</v>
      </c>
      <c r="L56" s="69"/>
      <c r="M56" s="63"/>
      <c r="N56" s="69"/>
      <c r="O56" s="62"/>
      <c r="P56" s="74" t="s">
        <v>1099</v>
      </c>
      <c r="Q56" s="74" t="s">
        <v>1097</v>
      </c>
      <c r="R56" s="74" t="s">
        <v>1066</v>
      </c>
      <c r="S56" s="69" t="s">
        <v>1161</v>
      </c>
    </row>
    <row r="57" spans="1:21" ht="63.75" customHeight="1" x14ac:dyDescent="0.2">
      <c r="A57" s="74">
        <v>661</v>
      </c>
      <c r="B57" s="119" t="s">
        <v>216</v>
      </c>
      <c r="C57" s="69" t="s">
        <v>864</v>
      </c>
      <c r="D57" s="119" t="s">
        <v>546</v>
      </c>
      <c r="E57" s="69" t="s">
        <v>865</v>
      </c>
      <c r="F57" s="13">
        <v>2015</v>
      </c>
      <c r="G57" s="10" t="s">
        <v>243</v>
      </c>
      <c r="H57" s="63">
        <v>150</v>
      </c>
      <c r="I57" s="63">
        <v>150</v>
      </c>
      <c r="J57" s="10" t="s">
        <v>263</v>
      </c>
      <c r="K57" s="62">
        <v>1</v>
      </c>
      <c r="L57" s="69"/>
      <c r="M57" s="63"/>
      <c r="N57" s="69"/>
      <c r="O57" s="62"/>
      <c r="P57" s="74" t="s">
        <v>1099</v>
      </c>
      <c r="Q57" s="74" t="s">
        <v>1097</v>
      </c>
      <c r="R57" s="74" t="s">
        <v>1066</v>
      </c>
      <c r="S57" s="69" t="s">
        <v>1161</v>
      </c>
    </row>
    <row r="58" spans="1:21" ht="63.75" customHeight="1" x14ac:dyDescent="0.2">
      <c r="A58" s="74">
        <v>662</v>
      </c>
      <c r="B58" s="24" t="s">
        <v>236</v>
      </c>
      <c r="C58" s="10" t="s">
        <v>882</v>
      </c>
      <c r="D58" s="24" t="s">
        <v>546</v>
      </c>
      <c r="E58" s="10" t="s">
        <v>883</v>
      </c>
      <c r="F58" s="13">
        <v>2015</v>
      </c>
      <c r="G58" s="69" t="s">
        <v>243</v>
      </c>
      <c r="H58" s="63">
        <v>600</v>
      </c>
      <c r="I58" s="63">
        <v>600</v>
      </c>
      <c r="J58" s="69" t="s">
        <v>263</v>
      </c>
      <c r="K58" s="12">
        <v>1</v>
      </c>
      <c r="L58" s="10"/>
      <c r="M58" s="11"/>
      <c r="N58" s="10"/>
      <c r="O58" s="12"/>
      <c r="P58" s="74" t="s">
        <v>1099</v>
      </c>
      <c r="Q58" s="74" t="s">
        <v>1097</v>
      </c>
      <c r="R58" s="74" t="s">
        <v>1066</v>
      </c>
      <c r="S58" s="69" t="s">
        <v>1161</v>
      </c>
    </row>
    <row r="59" spans="1:21" s="7" customFormat="1" ht="63.75" customHeight="1" x14ac:dyDescent="0.2">
      <c r="A59" s="74">
        <v>663</v>
      </c>
      <c r="B59" s="24" t="s">
        <v>236</v>
      </c>
      <c r="C59" s="10" t="s">
        <v>888</v>
      </c>
      <c r="D59" s="24" t="s">
        <v>546</v>
      </c>
      <c r="E59" s="69" t="s">
        <v>889</v>
      </c>
      <c r="F59" s="13">
        <v>2015</v>
      </c>
      <c r="G59" s="10" t="s">
        <v>243</v>
      </c>
      <c r="H59" s="11">
        <v>500</v>
      </c>
      <c r="I59" s="11">
        <v>500</v>
      </c>
      <c r="J59" s="69" t="s">
        <v>263</v>
      </c>
      <c r="K59" s="12">
        <v>1</v>
      </c>
      <c r="L59" s="10"/>
      <c r="M59" s="11"/>
      <c r="N59" s="10"/>
      <c r="O59" s="12"/>
      <c r="P59" s="74" t="s">
        <v>1099</v>
      </c>
      <c r="Q59" s="74" t="s">
        <v>1097</v>
      </c>
      <c r="R59" s="74" t="s">
        <v>1066</v>
      </c>
      <c r="S59" s="69" t="s">
        <v>1161</v>
      </c>
      <c r="T59" s="9"/>
      <c r="U59" s="9"/>
    </row>
    <row r="60" spans="1:21" ht="63.75" customHeight="1" x14ac:dyDescent="0.2">
      <c r="A60" s="39">
        <v>805</v>
      </c>
      <c r="B60" s="24" t="s">
        <v>216</v>
      </c>
      <c r="C60" s="10" t="s">
        <v>627</v>
      </c>
      <c r="D60" s="24" t="s">
        <v>546</v>
      </c>
      <c r="E60" s="10" t="s">
        <v>1074</v>
      </c>
      <c r="F60" s="13">
        <v>2015</v>
      </c>
      <c r="G60" s="69" t="s">
        <v>243</v>
      </c>
      <c r="H60" s="63">
        <v>250</v>
      </c>
      <c r="I60" s="63">
        <v>250</v>
      </c>
      <c r="J60" s="69" t="s">
        <v>263</v>
      </c>
      <c r="K60" s="12">
        <v>1</v>
      </c>
      <c r="L60" s="10"/>
      <c r="M60" s="11"/>
      <c r="N60" s="10"/>
      <c r="O60" s="12"/>
      <c r="P60" s="119" t="s">
        <v>1066</v>
      </c>
      <c r="Q60" s="119" t="s">
        <v>1067</v>
      </c>
      <c r="R60" s="119" t="s">
        <v>1066</v>
      </c>
      <c r="S60" s="69" t="s">
        <v>1161</v>
      </c>
    </row>
    <row r="61" spans="1:21" s="7" customFormat="1" ht="76.5" customHeight="1" x14ac:dyDescent="0.2">
      <c r="A61" s="119">
        <v>808</v>
      </c>
      <c r="B61" s="119" t="s">
        <v>216</v>
      </c>
      <c r="C61" s="47" t="s">
        <v>630</v>
      </c>
      <c r="D61" s="29" t="s">
        <v>546</v>
      </c>
      <c r="E61" s="47" t="s">
        <v>1077</v>
      </c>
      <c r="F61" s="29">
        <v>2015</v>
      </c>
      <c r="G61" s="47" t="s">
        <v>243</v>
      </c>
      <c r="H61" s="30">
        <v>550</v>
      </c>
      <c r="I61" s="30">
        <v>550</v>
      </c>
      <c r="J61" s="69" t="s">
        <v>263</v>
      </c>
      <c r="K61" s="31">
        <v>1</v>
      </c>
      <c r="L61" s="47"/>
      <c r="M61" s="30"/>
      <c r="N61" s="69"/>
      <c r="O61" s="62"/>
      <c r="P61" s="74" t="s">
        <v>1066</v>
      </c>
      <c r="Q61" s="74" t="s">
        <v>1097</v>
      </c>
      <c r="R61" s="74" t="s">
        <v>1066</v>
      </c>
      <c r="S61" s="69" t="s">
        <v>1161</v>
      </c>
      <c r="T61" s="9"/>
      <c r="U61" s="9"/>
    </row>
    <row r="62" spans="1:21" s="7" customFormat="1" ht="63.75" customHeight="1" x14ac:dyDescent="0.2">
      <c r="A62" s="119">
        <v>809</v>
      </c>
      <c r="B62" s="119" t="s">
        <v>216</v>
      </c>
      <c r="C62" s="47" t="s">
        <v>631</v>
      </c>
      <c r="D62" s="29" t="s">
        <v>546</v>
      </c>
      <c r="E62" s="47" t="s">
        <v>1078</v>
      </c>
      <c r="F62" s="29">
        <v>2015</v>
      </c>
      <c r="G62" s="47" t="s">
        <v>243</v>
      </c>
      <c r="H62" s="30">
        <v>3000</v>
      </c>
      <c r="I62" s="30">
        <v>3000</v>
      </c>
      <c r="J62" s="69" t="s">
        <v>263</v>
      </c>
      <c r="K62" s="31">
        <v>1</v>
      </c>
      <c r="L62" s="47"/>
      <c r="M62" s="30"/>
      <c r="N62" s="69"/>
      <c r="O62" s="62"/>
      <c r="P62" s="74" t="s">
        <v>1066</v>
      </c>
      <c r="Q62" s="74" t="s">
        <v>1097</v>
      </c>
      <c r="R62" s="74" t="s">
        <v>1066</v>
      </c>
      <c r="S62" s="69" t="s">
        <v>1161</v>
      </c>
      <c r="T62" s="9"/>
      <c r="U62" s="9"/>
    </row>
    <row r="63" spans="1:21" s="7" customFormat="1" ht="63.75" customHeight="1" x14ac:dyDescent="0.2">
      <c r="A63" s="74">
        <v>819</v>
      </c>
      <c r="B63" s="118" t="s">
        <v>236</v>
      </c>
      <c r="C63" s="69" t="s">
        <v>837</v>
      </c>
      <c r="D63" s="119" t="s">
        <v>546</v>
      </c>
      <c r="E63" s="69" t="s">
        <v>838</v>
      </c>
      <c r="F63" s="68">
        <v>2015</v>
      </c>
      <c r="G63" s="69" t="s">
        <v>243</v>
      </c>
      <c r="H63" s="63">
        <v>100</v>
      </c>
      <c r="I63" s="63">
        <v>100</v>
      </c>
      <c r="J63" s="69" t="s">
        <v>263</v>
      </c>
      <c r="K63" s="62">
        <v>1</v>
      </c>
      <c r="L63" s="69"/>
      <c r="M63" s="63"/>
      <c r="N63" s="69"/>
      <c r="O63" s="62"/>
      <c r="P63" s="74" t="s">
        <v>1099</v>
      </c>
      <c r="Q63" s="74" t="s">
        <v>1097</v>
      </c>
      <c r="R63" s="74" t="s">
        <v>1066</v>
      </c>
      <c r="S63" s="69" t="s">
        <v>1161</v>
      </c>
      <c r="T63" s="9"/>
      <c r="U63" s="9"/>
    </row>
    <row r="64" spans="1:21" ht="114.75" customHeight="1" x14ac:dyDescent="0.2">
      <c r="A64" s="74">
        <v>820</v>
      </c>
      <c r="B64" s="118" t="s">
        <v>236</v>
      </c>
      <c r="C64" s="69" t="s">
        <v>841</v>
      </c>
      <c r="D64" s="119" t="s">
        <v>546</v>
      </c>
      <c r="E64" s="69" t="s">
        <v>842</v>
      </c>
      <c r="F64" s="68">
        <v>2015</v>
      </c>
      <c r="G64" s="69" t="s">
        <v>243</v>
      </c>
      <c r="H64" s="63">
        <v>200</v>
      </c>
      <c r="I64" s="63">
        <v>200</v>
      </c>
      <c r="J64" s="69" t="s">
        <v>263</v>
      </c>
      <c r="K64" s="62">
        <v>1</v>
      </c>
      <c r="L64" s="69"/>
      <c r="M64" s="63"/>
      <c r="N64" s="69"/>
      <c r="O64" s="62"/>
      <c r="P64" s="74" t="s">
        <v>1099</v>
      </c>
      <c r="Q64" s="74" t="s">
        <v>1097</v>
      </c>
      <c r="R64" s="74" t="s">
        <v>1066</v>
      </c>
      <c r="S64" s="69" t="s">
        <v>1161</v>
      </c>
    </row>
    <row r="65" spans="1:21" ht="63.75" customHeight="1" x14ac:dyDescent="0.2">
      <c r="A65" s="74">
        <v>821</v>
      </c>
      <c r="B65" s="40" t="s">
        <v>236</v>
      </c>
      <c r="C65" s="69" t="s">
        <v>843</v>
      </c>
      <c r="D65" s="119" t="s">
        <v>546</v>
      </c>
      <c r="E65" s="69" t="s">
        <v>844</v>
      </c>
      <c r="F65" s="68">
        <v>2015</v>
      </c>
      <c r="G65" s="69" t="s">
        <v>243</v>
      </c>
      <c r="H65" s="63">
        <v>15</v>
      </c>
      <c r="I65" s="63">
        <v>15</v>
      </c>
      <c r="J65" s="69" t="s">
        <v>263</v>
      </c>
      <c r="K65" s="62">
        <v>1</v>
      </c>
      <c r="L65" s="69"/>
      <c r="M65" s="63"/>
      <c r="N65" s="69"/>
      <c r="O65" s="62"/>
      <c r="P65" s="74" t="s">
        <v>1099</v>
      </c>
      <c r="Q65" s="74" t="s">
        <v>1097</v>
      </c>
      <c r="R65" s="74" t="s">
        <v>1066</v>
      </c>
      <c r="S65" s="69" t="s">
        <v>1161</v>
      </c>
    </row>
    <row r="66" spans="1:21" ht="63.75" customHeight="1" x14ac:dyDescent="0.2">
      <c r="A66" s="74">
        <v>822</v>
      </c>
      <c r="B66" s="24" t="s">
        <v>236</v>
      </c>
      <c r="C66" s="27" t="s">
        <v>845</v>
      </c>
      <c r="D66" s="40" t="s">
        <v>546</v>
      </c>
      <c r="E66" s="27" t="s">
        <v>846</v>
      </c>
      <c r="F66" s="26">
        <v>2015</v>
      </c>
      <c r="G66" s="27" t="s">
        <v>243</v>
      </c>
      <c r="H66" s="63">
        <v>100</v>
      </c>
      <c r="I66" s="63">
        <v>100</v>
      </c>
      <c r="J66" s="69" t="s">
        <v>263</v>
      </c>
      <c r="K66" s="28">
        <v>1</v>
      </c>
      <c r="L66" s="27"/>
      <c r="M66" s="32"/>
      <c r="N66" s="10"/>
      <c r="O66" s="12"/>
      <c r="P66" s="74" t="s">
        <v>1099</v>
      </c>
      <c r="Q66" s="74" t="s">
        <v>1097</v>
      </c>
      <c r="R66" s="74" t="s">
        <v>1066</v>
      </c>
      <c r="S66" s="69" t="s">
        <v>1161</v>
      </c>
    </row>
    <row r="67" spans="1:21" ht="63.75" customHeight="1" x14ac:dyDescent="0.2">
      <c r="A67" s="74">
        <v>823</v>
      </c>
      <c r="B67" s="119" t="s">
        <v>216</v>
      </c>
      <c r="C67" s="69" t="s">
        <v>847</v>
      </c>
      <c r="D67" s="119" t="s">
        <v>546</v>
      </c>
      <c r="E67" s="69" t="s">
        <v>848</v>
      </c>
      <c r="F67" s="68">
        <v>2015</v>
      </c>
      <c r="G67" s="69" t="s">
        <v>243</v>
      </c>
      <c r="H67" s="63">
        <v>500</v>
      </c>
      <c r="I67" s="63">
        <v>500</v>
      </c>
      <c r="J67" s="69" t="s">
        <v>263</v>
      </c>
      <c r="K67" s="62">
        <v>1</v>
      </c>
      <c r="L67" s="69"/>
      <c r="M67" s="63"/>
      <c r="N67" s="69"/>
      <c r="O67" s="62"/>
      <c r="P67" s="74" t="s">
        <v>1099</v>
      </c>
      <c r="Q67" s="74" t="s">
        <v>1097</v>
      </c>
      <c r="R67" s="74" t="s">
        <v>1066</v>
      </c>
      <c r="S67" s="69" t="s">
        <v>1161</v>
      </c>
    </row>
    <row r="68" spans="1:21" s="7" customFormat="1" ht="63.75" customHeight="1" x14ac:dyDescent="0.2">
      <c r="A68" s="74">
        <v>824</v>
      </c>
      <c r="B68" s="118" t="s">
        <v>236</v>
      </c>
      <c r="C68" s="69" t="s">
        <v>851</v>
      </c>
      <c r="D68" s="118" t="s">
        <v>546</v>
      </c>
      <c r="E68" s="69" t="s">
        <v>852</v>
      </c>
      <c r="F68" s="68">
        <v>2015</v>
      </c>
      <c r="G68" s="69" t="s">
        <v>243</v>
      </c>
      <c r="H68" s="63">
        <v>250</v>
      </c>
      <c r="I68" s="63">
        <v>250</v>
      </c>
      <c r="J68" s="69" t="s">
        <v>263</v>
      </c>
      <c r="K68" s="62">
        <v>1</v>
      </c>
      <c r="L68" s="69"/>
      <c r="M68" s="63"/>
      <c r="N68" s="69"/>
      <c r="O68" s="62"/>
      <c r="P68" s="74" t="s">
        <v>1099</v>
      </c>
      <c r="Q68" s="74" t="s">
        <v>1097</v>
      </c>
      <c r="R68" s="74" t="s">
        <v>1066</v>
      </c>
      <c r="S68" s="69" t="s">
        <v>1161</v>
      </c>
      <c r="T68" s="9"/>
      <c r="U68" s="9"/>
    </row>
    <row r="69" spans="1:21" s="7" customFormat="1" ht="63.75" customHeight="1" x14ac:dyDescent="0.2">
      <c r="A69" s="74">
        <v>825</v>
      </c>
      <c r="B69" s="118" t="s">
        <v>236</v>
      </c>
      <c r="C69" s="69" t="s">
        <v>853</v>
      </c>
      <c r="D69" s="119" t="s">
        <v>546</v>
      </c>
      <c r="E69" s="69" t="s">
        <v>854</v>
      </c>
      <c r="F69" s="13">
        <v>2015</v>
      </c>
      <c r="G69" s="69" t="s">
        <v>243</v>
      </c>
      <c r="H69" s="63">
        <v>58</v>
      </c>
      <c r="I69" s="63">
        <v>58</v>
      </c>
      <c r="J69" s="69" t="s">
        <v>263</v>
      </c>
      <c r="K69" s="62">
        <v>1</v>
      </c>
      <c r="L69" s="69"/>
      <c r="M69" s="63"/>
      <c r="N69" s="69"/>
      <c r="O69" s="62"/>
      <c r="P69" s="74" t="s">
        <v>1099</v>
      </c>
      <c r="Q69" s="74" t="s">
        <v>1097</v>
      </c>
      <c r="R69" s="74" t="s">
        <v>1066</v>
      </c>
      <c r="S69" s="69" t="s">
        <v>1161</v>
      </c>
      <c r="T69" s="9"/>
      <c r="U69" s="9"/>
    </row>
    <row r="70" spans="1:21" ht="51" customHeight="1" x14ac:dyDescent="0.2">
      <c r="A70" s="74">
        <v>826</v>
      </c>
      <c r="B70" s="119" t="s">
        <v>216</v>
      </c>
      <c r="C70" s="69" t="s">
        <v>855</v>
      </c>
      <c r="D70" s="119" t="s">
        <v>546</v>
      </c>
      <c r="E70" s="69" t="s">
        <v>856</v>
      </c>
      <c r="F70" s="68">
        <v>2015</v>
      </c>
      <c r="G70" s="69" t="s">
        <v>243</v>
      </c>
      <c r="H70" s="63">
        <v>50</v>
      </c>
      <c r="I70" s="63">
        <v>50</v>
      </c>
      <c r="J70" s="69" t="s">
        <v>263</v>
      </c>
      <c r="K70" s="62">
        <v>1</v>
      </c>
      <c r="L70" s="69"/>
      <c r="M70" s="63"/>
      <c r="N70" s="69"/>
      <c r="O70" s="62"/>
      <c r="P70" s="74" t="s">
        <v>1099</v>
      </c>
      <c r="Q70" s="74" t="s">
        <v>1097</v>
      </c>
      <c r="R70" s="74" t="s">
        <v>1066</v>
      </c>
      <c r="S70" s="69" t="s">
        <v>1161</v>
      </c>
    </row>
    <row r="71" spans="1:21" ht="63.75" customHeight="1" x14ac:dyDescent="0.2">
      <c r="A71" s="74">
        <v>827</v>
      </c>
      <c r="B71" s="24" t="s">
        <v>216</v>
      </c>
      <c r="C71" s="42" t="s">
        <v>857</v>
      </c>
      <c r="D71" s="24" t="s">
        <v>546</v>
      </c>
      <c r="E71" s="43" t="s">
        <v>859</v>
      </c>
      <c r="F71" s="13">
        <v>2015</v>
      </c>
      <c r="G71" s="44" t="s">
        <v>243</v>
      </c>
      <c r="H71" s="45">
        <v>1000</v>
      </c>
      <c r="I71" s="45">
        <v>1000</v>
      </c>
      <c r="J71" s="69" t="s">
        <v>263</v>
      </c>
      <c r="K71" s="46">
        <v>1</v>
      </c>
      <c r="L71" s="10"/>
      <c r="M71" s="11"/>
      <c r="N71" s="10"/>
      <c r="O71" s="12"/>
      <c r="P71" s="74" t="s">
        <v>1099</v>
      </c>
      <c r="Q71" s="74" t="s">
        <v>1097</v>
      </c>
      <c r="R71" s="74" t="s">
        <v>1066</v>
      </c>
      <c r="S71" s="69" t="s">
        <v>1161</v>
      </c>
    </row>
    <row r="72" spans="1:21" ht="63.75" customHeight="1" x14ac:dyDescent="0.2">
      <c r="A72" s="74">
        <v>828</v>
      </c>
      <c r="B72" s="118" t="s">
        <v>236</v>
      </c>
      <c r="C72" s="69" t="s">
        <v>862</v>
      </c>
      <c r="D72" s="41" t="s">
        <v>546</v>
      </c>
      <c r="E72" s="69" t="s">
        <v>863</v>
      </c>
      <c r="F72" s="13">
        <v>2015</v>
      </c>
      <c r="G72" s="69" t="s">
        <v>243</v>
      </c>
      <c r="H72" s="63">
        <v>300</v>
      </c>
      <c r="I72" s="63">
        <v>300</v>
      </c>
      <c r="J72" s="69" t="s">
        <v>263</v>
      </c>
      <c r="K72" s="62">
        <v>1</v>
      </c>
      <c r="L72" s="69"/>
      <c r="M72" s="63"/>
      <c r="N72" s="69"/>
      <c r="O72" s="62"/>
      <c r="P72" s="74" t="s">
        <v>1099</v>
      </c>
      <c r="Q72" s="74" t="s">
        <v>1097</v>
      </c>
      <c r="R72" s="74" t="s">
        <v>1066</v>
      </c>
      <c r="S72" s="69" t="s">
        <v>1161</v>
      </c>
    </row>
    <row r="73" spans="1:21" ht="76.5" customHeight="1" x14ac:dyDescent="0.2">
      <c r="A73" s="74">
        <v>829</v>
      </c>
      <c r="B73" s="24" t="s">
        <v>236</v>
      </c>
      <c r="C73" s="69" t="s">
        <v>868</v>
      </c>
      <c r="D73" s="119" t="s">
        <v>546</v>
      </c>
      <c r="E73" s="69" t="s">
        <v>869</v>
      </c>
      <c r="F73" s="68">
        <v>2015</v>
      </c>
      <c r="G73" s="69" t="s">
        <v>243</v>
      </c>
      <c r="H73" s="63">
        <v>75</v>
      </c>
      <c r="I73" s="63">
        <v>75</v>
      </c>
      <c r="J73" s="69" t="s">
        <v>263</v>
      </c>
      <c r="K73" s="62">
        <v>1</v>
      </c>
      <c r="L73" s="69"/>
      <c r="M73" s="63"/>
      <c r="N73" s="10"/>
      <c r="O73" s="12"/>
      <c r="P73" s="74" t="s">
        <v>1099</v>
      </c>
      <c r="Q73" s="74" t="s">
        <v>1097</v>
      </c>
      <c r="R73" s="74" t="s">
        <v>1066</v>
      </c>
      <c r="S73" s="69" t="s">
        <v>1161</v>
      </c>
    </row>
    <row r="74" spans="1:21" ht="127.5" customHeight="1" x14ac:dyDescent="0.2">
      <c r="A74" s="74">
        <v>830</v>
      </c>
      <c r="B74" s="48" t="s">
        <v>236</v>
      </c>
      <c r="C74" s="69" t="s">
        <v>870</v>
      </c>
      <c r="D74" s="119" t="s">
        <v>546</v>
      </c>
      <c r="E74" s="69" t="s">
        <v>871</v>
      </c>
      <c r="F74" s="49">
        <v>2015</v>
      </c>
      <c r="G74" s="69" t="s">
        <v>243</v>
      </c>
      <c r="H74" s="63">
        <v>450</v>
      </c>
      <c r="I74" s="63">
        <v>450</v>
      </c>
      <c r="J74" s="69" t="s">
        <v>263</v>
      </c>
      <c r="K74" s="51">
        <v>1</v>
      </c>
      <c r="L74" s="50"/>
      <c r="M74" s="52"/>
      <c r="N74" s="10"/>
      <c r="O74" s="12"/>
      <c r="P74" s="74" t="s">
        <v>1099</v>
      </c>
      <c r="Q74" s="74" t="s">
        <v>1097</v>
      </c>
      <c r="R74" s="74" t="s">
        <v>1066</v>
      </c>
      <c r="S74" s="69" t="s">
        <v>1161</v>
      </c>
    </row>
    <row r="75" spans="1:21" ht="38.25" customHeight="1" x14ac:dyDescent="0.2">
      <c r="A75" s="74">
        <v>831</v>
      </c>
      <c r="B75" s="48" t="s">
        <v>236</v>
      </c>
      <c r="C75" s="69" t="s">
        <v>872</v>
      </c>
      <c r="D75" s="119" t="s">
        <v>546</v>
      </c>
      <c r="E75" s="69" t="s">
        <v>873</v>
      </c>
      <c r="F75" s="68">
        <v>2015</v>
      </c>
      <c r="G75" s="69" t="s">
        <v>243</v>
      </c>
      <c r="H75" s="63">
        <v>100</v>
      </c>
      <c r="I75" s="63">
        <v>100</v>
      </c>
      <c r="J75" s="69" t="s">
        <v>263</v>
      </c>
      <c r="K75" s="62">
        <v>1</v>
      </c>
      <c r="L75" s="69"/>
      <c r="M75" s="63"/>
      <c r="N75" s="10"/>
      <c r="O75" s="12"/>
      <c r="P75" s="74" t="s">
        <v>1099</v>
      </c>
      <c r="Q75" s="74" t="s">
        <v>1097</v>
      </c>
      <c r="R75" s="74" t="s">
        <v>1066</v>
      </c>
      <c r="S75" s="69" t="s">
        <v>1161</v>
      </c>
    </row>
    <row r="76" spans="1:21" ht="63.75" customHeight="1" x14ac:dyDescent="0.2">
      <c r="A76" s="68">
        <v>832</v>
      </c>
      <c r="B76" s="24" t="s">
        <v>236</v>
      </c>
      <c r="C76" s="69" t="s">
        <v>874</v>
      </c>
      <c r="D76" s="119" t="s">
        <v>546</v>
      </c>
      <c r="E76" s="69" t="s">
        <v>875</v>
      </c>
      <c r="F76" s="13">
        <v>2015</v>
      </c>
      <c r="G76" s="69" t="s">
        <v>243</v>
      </c>
      <c r="H76" s="63">
        <v>200</v>
      </c>
      <c r="I76" s="63">
        <v>200</v>
      </c>
      <c r="J76" s="69" t="s">
        <v>263</v>
      </c>
      <c r="K76" s="62">
        <v>1</v>
      </c>
      <c r="L76" s="70"/>
      <c r="M76" s="71"/>
      <c r="N76" s="70"/>
      <c r="O76" s="72"/>
      <c r="P76" s="74" t="s">
        <v>1099</v>
      </c>
      <c r="Q76" s="74" t="s">
        <v>1097</v>
      </c>
      <c r="R76" s="74" t="s">
        <v>1066</v>
      </c>
      <c r="S76" s="69" t="s">
        <v>1161</v>
      </c>
    </row>
    <row r="77" spans="1:21" s="7" customFormat="1" ht="63.75" customHeight="1" x14ac:dyDescent="0.2">
      <c r="A77" s="74">
        <v>833</v>
      </c>
      <c r="B77" s="53" t="s">
        <v>236</v>
      </c>
      <c r="C77" s="69" t="s">
        <v>876</v>
      </c>
      <c r="D77" s="119" t="s">
        <v>546</v>
      </c>
      <c r="E77" s="69" t="s">
        <v>877</v>
      </c>
      <c r="F77" s="68">
        <v>2015</v>
      </c>
      <c r="G77" s="69" t="s">
        <v>243</v>
      </c>
      <c r="H77" s="63">
        <v>300</v>
      </c>
      <c r="I77" s="63">
        <v>300</v>
      </c>
      <c r="J77" s="69" t="s">
        <v>263</v>
      </c>
      <c r="K77" s="62">
        <v>1</v>
      </c>
      <c r="L77" s="69"/>
      <c r="M77" s="63"/>
      <c r="N77" s="69"/>
      <c r="O77" s="62"/>
      <c r="P77" s="74" t="s">
        <v>1099</v>
      </c>
      <c r="Q77" s="74" t="s">
        <v>1097</v>
      </c>
      <c r="R77" s="74" t="s">
        <v>1066</v>
      </c>
      <c r="S77" s="69" t="s">
        <v>1161</v>
      </c>
      <c r="T77" s="9"/>
      <c r="U77" s="9"/>
    </row>
    <row r="78" spans="1:21" ht="63.75" customHeight="1" x14ac:dyDescent="0.2">
      <c r="A78" s="74">
        <v>834</v>
      </c>
      <c r="B78" s="53" t="s">
        <v>236</v>
      </c>
      <c r="C78" s="69" t="s">
        <v>884</v>
      </c>
      <c r="D78" s="119" t="s">
        <v>546</v>
      </c>
      <c r="E78" s="69" t="s">
        <v>885</v>
      </c>
      <c r="F78" s="13">
        <v>2015</v>
      </c>
      <c r="G78" s="69" t="s">
        <v>243</v>
      </c>
      <c r="H78" s="63">
        <v>350</v>
      </c>
      <c r="I78" s="63">
        <v>350</v>
      </c>
      <c r="J78" s="69" t="s">
        <v>263</v>
      </c>
      <c r="K78" s="62">
        <v>1</v>
      </c>
      <c r="L78" s="69"/>
      <c r="M78" s="63"/>
      <c r="N78" s="69"/>
      <c r="O78" s="62"/>
      <c r="P78" s="74" t="s">
        <v>1099</v>
      </c>
      <c r="Q78" s="74" t="s">
        <v>1097</v>
      </c>
      <c r="R78" s="74" t="s">
        <v>1066</v>
      </c>
      <c r="S78" s="69" t="s">
        <v>1161</v>
      </c>
    </row>
    <row r="79" spans="1:21" ht="63.75" customHeight="1" x14ac:dyDescent="0.2">
      <c r="A79" s="74">
        <v>835</v>
      </c>
      <c r="B79" s="119" t="s">
        <v>236</v>
      </c>
      <c r="C79" s="69" t="s">
        <v>886</v>
      </c>
      <c r="D79" s="119" t="s">
        <v>546</v>
      </c>
      <c r="E79" s="69" t="s">
        <v>887</v>
      </c>
      <c r="F79" s="13">
        <v>2015</v>
      </c>
      <c r="G79" s="69" t="s">
        <v>243</v>
      </c>
      <c r="H79" s="63">
        <v>400</v>
      </c>
      <c r="I79" s="63">
        <v>400</v>
      </c>
      <c r="J79" s="69" t="s">
        <v>263</v>
      </c>
      <c r="K79" s="62">
        <v>1</v>
      </c>
      <c r="L79" s="69"/>
      <c r="M79" s="63"/>
      <c r="N79" s="69"/>
      <c r="O79" s="62"/>
      <c r="P79" s="74" t="s">
        <v>1099</v>
      </c>
      <c r="Q79" s="74" t="s">
        <v>1097</v>
      </c>
      <c r="R79" s="74" t="s">
        <v>1066</v>
      </c>
      <c r="S79" s="69" t="s">
        <v>1161</v>
      </c>
    </row>
    <row r="80" spans="1:21" ht="63.75" customHeight="1" x14ac:dyDescent="0.2">
      <c r="A80" s="74">
        <v>836</v>
      </c>
      <c r="B80" s="53" t="s">
        <v>236</v>
      </c>
      <c r="C80" s="69" t="s">
        <v>890</v>
      </c>
      <c r="D80" s="118" t="s">
        <v>546</v>
      </c>
      <c r="E80" s="69" t="s">
        <v>1050</v>
      </c>
      <c r="F80" s="68">
        <v>2015</v>
      </c>
      <c r="G80" s="69" t="s">
        <v>243</v>
      </c>
      <c r="H80" s="63">
        <v>300</v>
      </c>
      <c r="I80" s="63">
        <v>300</v>
      </c>
      <c r="J80" s="69" t="s">
        <v>263</v>
      </c>
      <c r="K80" s="62">
        <v>1</v>
      </c>
      <c r="L80" s="69"/>
      <c r="M80" s="63"/>
      <c r="N80" s="69"/>
      <c r="O80" s="62"/>
      <c r="P80" s="74" t="s">
        <v>1099</v>
      </c>
      <c r="Q80" s="74" t="s">
        <v>1097</v>
      </c>
      <c r="R80" s="74" t="s">
        <v>1066</v>
      </c>
      <c r="S80" s="69" t="s">
        <v>1161</v>
      </c>
    </row>
    <row r="81" spans="1:21" ht="63.75" customHeight="1" x14ac:dyDescent="0.2">
      <c r="A81" s="39">
        <v>872</v>
      </c>
      <c r="B81" s="53" t="s">
        <v>216</v>
      </c>
      <c r="C81" s="69" t="s">
        <v>1051</v>
      </c>
      <c r="D81" s="118" t="s">
        <v>546</v>
      </c>
      <c r="E81" s="69" t="s">
        <v>1056</v>
      </c>
      <c r="F81" s="68">
        <v>2015</v>
      </c>
      <c r="G81" s="69" t="s">
        <v>243</v>
      </c>
      <c r="H81" s="63">
        <v>90</v>
      </c>
      <c r="I81" s="63">
        <v>90</v>
      </c>
      <c r="J81" s="69" t="s">
        <v>263</v>
      </c>
      <c r="K81" s="62">
        <v>5</v>
      </c>
      <c r="L81" s="69"/>
      <c r="M81" s="63"/>
      <c r="N81" s="69"/>
      <c r="O81" s="62"/>
      <c r="P81" s="79" t="s">
        <v>1099</v>
      </c>
      <c r="Q81" s="68" t="s">
        <v>1097</v>
      </c>
      <c r="R81" s="79" t="s">
        <v>1066</v>
      </c>
      <c r="S81" s="69" t="s">
        <v>1161</v>
      </c>
    </row>
    <row r="82" spans="1:21" s="7" customFormat="1" ht="63.75" customHeight="1" x14ac:dyDescent="0.2">
      <c r="A82" s="74">
        <v>18</v>
      </c>
      <c r="B82" s="68" t="s">
        <v>238</v>
      </c>
      <c r="C82" s="14" t="s">
        <v>392</v>
      </c>
      <c r="D82" s="119" t="s">
        <v>394</v>
      </c>
      <c r="E82" s="14" t="s">
        <v>395</v>
      </c>
      <c r="F82" s="13" t="s">
        <v>320</v>
      </c>
      <c r="G82" s="70" t="s">
        <v>243</v>
      </c>
      <c r="H82" s="15">
        <v>5000</v>
      </c>
      <c r="I82" s="15">
        <v>5000</v>
      </c>
      <c r="J82" s="69" t="s">
        <v>263</v>
      </c>
      <c r="K82" s="16">
        <v>189</v>
      </c>
      <c r="L82" s="14"/>
      <c r="M82" s="15"/>
      <c r="N82" s="14"/>
      <c r="O82" s="16"/>
      <c r="P82" s="74" t="s">
        <v>1099</v>
      </c>
      <c r="Q82" s="74" t="s">
        <v>1097</v>
      </c>
      <c r="R82" s="74" t="s">
        <v>1066</v>
      </c>
      <c r="S82" s="70" t="s">
        <v>1160</v>
      </c>
      <c r="T82" s="9"/>
      <c r="U82" s="9"/>
    </row>
    <row r="83" spans="1:21" ht="63.75" customHeight="1" x14ac:dyDescent="0.2">
      <c r="A83" s="39">
        <v>210</v>
      </c>
      <c r="B83" s="53" t="s">
        <v>238</v>
      </c>
      <c r="C83" s="69" t="s">
        <v>391</v>
      </c>
      <c r="D83" s="119" t="s">
        <v>394</v>
      </c>
      <c r="E83" s="69" t="s">
        <v>1073</v>
      </c>
      <c r="F83" s="13" t="s">
        <v>320</v>
      </c>
      <c r="G83" s="69" t="s">
        <v>397</v>
      </c>
      <c r="H83" s="63">
        <v>300</v>
      </c>
      <c r="I83" s="63">
        <v>300</v>
      </c>
      <c r="J83" s="69" t="s">
        <v>263</v>
      </c>
      <c r="K83" s="62">
        <v>1</v>
      </c>
      <c r="L83" s="69"/>
      <c r="M83" s="63"/>
      <c r="N83" s="69"/>
      <c r="O83" s="62"/>
      <c r="P83" s="74" t="s">
        <v>1099</v>
      </c>
      <c r="Q83" s="74" t="s">
        <v>1097</v>
      </c>
      <c r="R83" s="74" t="s">
        <v>1066</v>
      </c>
      <c r="S83" s="70" t="s">
        <v>1160</v>
      </c>
    </row>
    <row r="84" spans="1:21" s="7" customFormat="1" ht="63.75" customHeight="1" x14ac:dyDescent="0.2">
      <c r="A84" s="39">
        <v>568</v>
      </c>
      <c r="B84" s="53" t="s">
        <v>238</v>
      </c>
      <c r="C84" s="69" t="s">
        <v>393</v>
      </c>
      <c r="D84" s="119" t="s">
        <v>394</v>
      </c>
      <c r="E84" s="69" t="s">
        <v>396</v>
      </c>
      <c r="F84" s="68" t="s">
        <v>320</v>
      </c>
      <c r="G84" s="69" t="s">
        <v>243</v>
      </c>
      <c r="H84" s="63">
        <v>2000</v>
      </c>
      <c r="I84" s="63">
        <v>2000</v>
      </c>
      <c r="J84" s="69" t="s">
        <v>263</v>
      </c>
      <c r="K84" s="62">
        <v>110</v>
      </c>
      <c r="L84" s="69"/>
      <c r="M84" s="63"/>
      <c r="N84" s="69"/>
      <c r="O84" s="62"/>
      <c r="P84" s="74" t="s">
        <v>1099</v>
      </c>
      <c r="Q84" s="74" t="s">
        <v>1097</v>
      </c>
      <c r="R84" s="74" t="s">
        <v>1066</v>
      </c>
      <c r="S84" s="69" t="s">
        <v>1160</v>
      </c>
      <c r="T84" s="9"/>
      <c r="U84" s="9"/>
    </row>
    <row r="85" spans="1:21" s="7" customFormat="1" ht="63.75" customHeight="1" x14ac:dyDescent="0.2">
      <c r="A85" s="39">
        <v>801</v>
      </c>
      <c r="B85" s="53" t="s">
        <v>237</v>
      </c>
      <c r="C85" s="69" t="s">
        <v>398</v>
      </c>
      <c r="D85" s="119" t="s">
        <v>394</v>
      </c>
      <c r="E85" s="69" t="s">
        <v>399</v>
      </c>
      <c r="F85" s="13" t="s">
        <v>320</v>
      </c>
      <c r="G85" s="69" t="s">
        <v>400</v>
      </c>
      <c r="H85" s="63">
        <v>297</v>
      </c>
      <c r="I85" s="63">
        <v>297</v>
      </c>
      <c r="J85" s="69" t="s">
        <v>263</v>
      </c>
      <c r="K85" s="62">
        <v>9</v>
      </c>
      <c r="L85" s="69" t="s">
        <v>401</v>
      </c>
      <c r="M85" s="63">
        <v>429</v>
      </c>
      <c r="N85" s="69"/>
      <c r="O85" s="62"/>
      <c r="P85" s="74" t="s">
        <v>1066</v>
      </c>
      <c r="Q85" s="74" t="s">
        <v>1097</v>
      </c>
      <c r="R85" s="74" t="s">
        <v>1066</v>
      </c>
      <c r="S85" s="69" t="s">
        <v>1151</v>
      </c>
      <c r="T85" s="9"/>
      <c r="U85" s="9"/>
    </row>
    <row r="86" spans="1:21" s="7" customFormat="1" ht="63.75" customHeight="1" x14ac:dyDescent="0.2">
      <c r="A86" s="39">
        <v>802</v>
      </c>
      <c r="B86" s="53" t="s">
        <v>237</v>
      </c>
      <c r="C86" s="69" t="s">
        <v>402</v>
      </c>
      <c r="D86" s="119" t="s">
        <v>394</v>
      </c>
      <c r="E86" s="69" t="s">
        <v>403</v>
      </c>
      <c r="F86" s="13" t="s">
        <v>320</v>
      </c>
      <c r="G86" s="69" t="s">
        <v>1104</v>
      </c>
      <c r="H86" s="63">
        <v>215</v>
      </c>
      <c r="I86" s="63">
        <v>256</v>
      </c>
      <c r="J86" s="69" t="s">
        <v>263</v>
      </c>
      <c r="K86" s="62">
        <v>1</v>
      </c>
      <c r="L86" s="69" t="s">
        <v>401</v>
      </c>
      <c r="M86" s="63">
        <v>53</v>
      </c>
      <c r="N86" s="69"/>
      <c r="O86" s="62"/>
      <c r="P86" s="74" t="s">
        <v>1066</v>
      </c>
      <c r="Q86" s="74" t="s">
        <v>1097</v>
      </c>
      <c r="R86" s="79" t="s">
        <v>1066</v>
      </c>
      <c r="S86" s="69" t="s">
        <v>1151</v>
      </c>
      <c r="T86" s="9"/>
      <c r="U86" s="9"/>
    </row>
    <row r="87" spans="1:21" s="7" customFormat="1" ht="63.75" customHeight="1" x14ac:dyDescent="0.2">
      <c r="A87" s="119">
        <v>550</v>
      </c>
      <c r="B87" s="53" t="s">
        <v>216</v>
      </c>
      <c r="C87" s="35" t="s">
        <v>634</v>
      </c>
      <c r="D87" s="68" t="s">
        <v>1110</v>
      </c>
      <c r="E87" s="35" t="s">
        <v>635</v>
      </c>
      <c r="F87" s="74" t="s">
        <v>361</v>
      </c>
      <c r="G87" s="35" t="s">
        <v>243</v>
      </c>
      <c r="H87" s="37">
        <v>4540</v>
      </c>
      <c r="I87" s="37">
        <v>4540</v>
      </c>
      <c r="J87" s="69" t="s">
        <v>263</v>
      </c>
      <c r="K87" s="31">
        <v>1</v>
      </c>
      <c r="L87" s="47"/>
      <c r="M87" s="30"/>
      <c r="N87" s="69"/>
      <c r="O87" s="62"/>
      <c r="P87" s="119" t="s">
        <v>1066</v>
      </c>
      <c r="Q87" s="119" t="s">
        <v>1067</v>
      </c>
      <c r="R87" s="119" t="s">
        <v>1066</v>
      </c>
      <c r="S87" s="69" t="s">
        <v>1161</v>
      </c>
      <c r="T87" s="9"/>
      <c r="U87" s="9"/>
    </row>
    <row r="88" spans="1:21" s="7" customFormat="1" ht="63.75" customHeight="1" x14ac:dyDescent="0.2">
      <c r="A88" s="119">
        <v>806</v>
      </c>
      <c r="B88" s="118" t="s">
        <v>216</v>
      </c>
      <c r="C88" s="35" t="s">
        <v>628</v>
      </c>
      <c r="D88" s="68" t="s">
        <v>1110</v>
      </c>
      <c r="E88" s="35" t="s">
        <v>1075</v>
      </c>
      <c r="F88" s="74">
        <v>2015</v>
      </c>
      <c r="G88" s="35" t="s">
        <v>243</v>
      </c>
      <c r="H88" s="37">
        <v>1000</v>
      </c>
      <c r="I88" s="37">
        <v>1000</v>
      </c>
      <c r="J88" s="69" t="s">
        <v>263</v>
      </c>
      <c r="K88" s="31">
        <v>1</v>
      </c>
      <c r="L88" s="47"/>
      <c r="M88" s="31"/>
      <c r="N88" s="69"/>
      <c r="O88" s="62"/>
      <c r="P88" s="119" t="s">
        <v>1066</v>
      </c>
      <c r="Q88" s="119" t="s">
        <v>1067</v>
      </c>
      <c r="R88" s="119" t="s">
        <v>1066</v>
      </c>
      <c r="S88" s="69" t="s">
        <v>1161</v>
      </c>
      <c r="T88" s="9"/>
      <c r="U88" s="9"/>
    </row>
    <row r="89" spans="1:21" s="7" customFormat="1" ht="63.75" customHeight="1" x14ac:dyDescent="0.2">
      <c r="A89" s="119">
        <v>807</v>
      </c>
      <c r="B89" s="118" t="s">
        <v>216</v>
      </c>
      <c r="C89" s="35" t="s">
        <v>629</v>
      </c>
      <c r="D89" s="68" t="s">
        <v>1110</v>
      </c>
      <c r="E89" s="35" t="s">
        <v>1076</v>
      </c>
      <c r="F89" s="74">
        <v>2015</v>
      </c>
      <c r="G89" s="35" t="s">
        <v>243</v>
      </c>
      <c r="H89" s="37">
        <v>600</v>
      </c>
      <c r="I89" s="37">
        <v>600</v>
      </c>
      <c r="J89" s="69" t="s">
        <v>263</v>
      </c>
      <c r="K89" s="31">
        <v>1</v>
      </c>
      <c r="L89" s="47"/>
      <c r="M89" s="30"/>
      <c r="N89" s="69"/>
      <c r="O89" s="62"/>
      <c r="P89" s="119" t="s">
        <v>1066</v>
      </c>
      <c r="Q89" s="119" t="s">
        <v>1067</v>
      </c>
      <c r="R89" s="119" t="s">
        <v>1066</v>
      </c>
      <c r="S89" s="69" t="s">
        <v>1161</v>
      </c>
      <c r="T89" s="9"/>
      <c r="U89" s="9"/>
    </row>
    <row r="90" spans="1:21" ht="63.75" customHeight="1" x14ac:dyDescent="0.2">
      <c r="A90" s="74">
        <v>120</v>
      </c>
      <c r="B90" s="68" t="s">
        <v>221</v>
      </c>
      <c r="C90" s="70" t="s">
        <v>676</v>
      </c>
      <c r="D90" s="68" t="s">
        <v>659</v>
      </c>
      <c r="E90" s="70" t="s">
        <v>677</v>
      </c>
      <c r="F90" s="49" t="s">
        <v>320</v>
      </c>
      <c r="G90" s="70" t="s">
        <v>243</v>
      </c>
      <c r="H90" s="71">
        <v>635</v>
      </c>
      <c r="I90" s="71">
        <v>635</v>
      </c>
      <c r="J90" s="69" t="s">
        <v>263</v>
      </c>
      <c r="K90" s="72">
        <v>2</v>
      </c>
      <c r="L90" s="70" t="s">
        <v>678</v>
      </c>
      <c r="M90" s="71">
        <v>4</v>
      </c>
      <c r="N90" s="70"/>
      <c r="O90" s="72"/>
      <c r="P90" s="74" t="s">
        <v>1066</v>
      </c>
      <c r="Q90" s="74" t="s">
        <v>1097</v>
      </c>
      <c r="R90" s="74" t="s">
        <v>1066</v>
      </c>
      <c r="S90" s="70" t="s">
        <v>1146</v>
      </c>
    </row>
    <row r="91" spans="1:21" ht="38.25" customHeight="1" x14ac:dyDescent="0.2">
      <c r="A91" s="74">
        <v>121</v>
      </c>
      <c r="B91" s="118" t="s">
        <v>234</v>
      </c>
      <c r="C91" s="69" t="s">
        <v>702</v>
      </c>
      <c r="D91" s="118" t="s">
        <v>659</v>
      </c>
      <c r="E91" s="69" t="s">
        <v>703</v>
      </c>
      <c r="F91" s="49" t="s">
        <v>320</v>
      </c>
      <c r="G91" s="69" t="s">
        <v>243</v>
      </c>
      <c r="H91" s="63">
        <v>1300</v>
      </c>
      <c r="I91" s="63">
        <v>1300</v>
      </c>
      <c r="J91" s="69" t="s">
        <v>263</v>
      </c>
      <c r="K91" s="62">
        <v>1</v>
      </c>
      <c r="L91" s="69"/>
      <c r="M91" s="63"/>
      <c r="N91" s="69"/>
      <c r="O91" s="62"/>
      <c r="P91" s="74" t="s">
        <v>1099</v>
      </c>
      <c r="Q91" s="74" t="s">
        <v>1097</v>
      </c>
      <c r="R91" s="74" t="s">
        <v>1066</v>
      </c>
      <c r="S91" s="70" t="s">
        <v>1146</v>
      </c>
    </row>
    <row r="92" spans="1:21" ht="63.75" customHeight="1" x14ac:dyDescent="0.2">
      <c r="A92" s="74">
        <v>122</v>
      </c>
      <c r="B92" s="118" t="s">
        <v>222</v>
      </c>
      <c r="C92" s="70" t="s">
        <v>693</v>
      </c>
      <c r="D92" s="68" t="s">
        <v>659</v>
      </c>
      <c r="E92" s="70" t="s">
        <v>1189</v>
      </c>
      <c r="F92" s="49" t="s">
        <v>320</v>
      </c>
      <c r="G92" s="70" t="s">
        <v>243</v>
      </c>
      <c r="H92" s="71">
        <v>280</v>
      </c>
      <c r="I92" s="71">
        <v>280</v>
      </c>
      <c r="J92" s="69" t="s">
        <v>263</v>
      </c>
      <c r="K92" s="72">
        <v>2</v>
      </c>
      <c r="L92" s="47"/>
      <c r="M92" s="30"/>
      <c r="N92" s="69"/>
      <c r="O92" s="62"/>
      <c r="P92" s="74" t="s">
        <v>1099</v>
      </c>
      <c r="Q92" s="74" t="s">
        <v>1097</v>
      </c>
      <c r="R92" s="74" t="s">
        <v>1066</v>
      </c>
      <c r="S92" s="69" t="s">
        <v>1147</v>
      </c>
    </row>
    <row r="93" spans="1:21" ht="63.75" customHeight="1" x14ac:dyDescent="0.2">
      <c r="A93" s="74">
        <v>123</v>
      </c>
      <c r="B93" s="68" t="s">
        <v>222</v>
      </c>
      <c r="C93" s="35" t="s">
        <v>704</v>
      </c>
      <c r="D93" s="74" t="s">
        <v>659</v>
      </c>
      <c r="E93" s="70" t="s">
        <v>1108</v>
      </c>
      <c r="F93" s="74" t="s">
        <v>320</v>
      </c>
      <c r="G93" s="35" t="s">
        <v>243</v>
      </c>
      <c r="H93" s="37">
        <v>300</v>
      </c>
      <c r="I93" s="37">
        <v>300</v>
      </c>
      <c r="J93" s="69" t="s">
        <v>263</v>
      </c>
      <c r="K93" s="38">
        <v>1</v>
      </c>
      <c r="L93" s="35"/>
      <c r="M93" s="37"/>
      <c r="N93" s="70"/>
      <c r="O93" s="72"/>
      <c r="P93" s="74" t="s">
        <v>1099</v>
      </c>
      <c r="Q93" s="74" t="s">
        <v>1097</v>
      </c>
      <c r="R93" s="74" t="s">
        <v>1066</v>
      </c>
      <c r="S93" s="69" t="s">
        <v>1147</v>
      </c>
    </row>
    <row r="94" spans="1:21" ht="63.75" customHeight="1" x14ac:dyDescent="0.2">
      <c r="A94" s="74">
        <v>124</v>
      </c>
      <c r="B94" s="118" t="s">
        <v>221</v>
      </c>
      <c r="C94" s="47" t="s">
        <v>666</v>
      </c>
      <c r="D94" s="29" t="s">
        <v>659</v>
      </c>
      <c r="E94" s="47" t="s">
        <v>667</v>
      </c>
      <c r="F94" s="29" t="s">
        <v>320</v>
      </c>
      <c r="G94" s="47" t="s">
        <v>243</v>
      </c>
      <c r="H94" s="30">
        <v>450</v>
      </c>
      <c r="I94" s="30">
        <v>450</v>
      </c>
      <c r="J94" s="69" t="s">
        <v>263</v>
      </c>
      <c r="K94" s="31">
        <v>1</v>
      </c>
      <c r="L94" s="47"/>
      <c r="M94" s="30"/>
      <c r="N94" s="50"/>
      <c r="O94" s="51"/>
      <c r="P94" s="74" t="s">
        <v>1099</v>
      </c>
      <c r="Q94" s="74" t="s">
        <v>1097</v>
      </c>
      <c r="R94" s="74" t="s">
        <v>1066</v>
      </c>
      <c r="S94" s="69" t="s">
        <v>1148</v>
      </c>
    </row>
    <row r="95" spans="1:21" ht="63.75" customHeight="1" x14ac:dyDescent="0.2">
      <c r="A95" s="74">
        <v>125</v>
      </c>
      <c r="B95" s="118" t="s">
        <v>222</v>
      </c>
      <c r="C95" s="50" t="s">
        <v>700</v>
      </c>
      <c r="D95" s="57" t="s">
        <v>659</v>
      </c>
      <c r="E95" s="50" t="s">
        <v>701</v>
      </c>
      <c r="F95" s="49" t="s">
        <v>320</v>
      </c>
      <c r="G95" s="50" t="s">
        <v>243</v>
      </c>
      <c r="H95" s="52">
        <v>75</v>
      </c>
      <c r="I95" s="52">
        <v>75</v>
      </c>
      <c r="J95" s="69" t="s">
        <v>263</v>
      </c>
      <c r="K95" s="51">
        <v>1</v>
      </c>
      <c r="L95" s="50"/>
      <c r="M95" s="52"/>
      <c r="N95" s="50"/>
      <c r="O95" s="51"/>
      <c r="P95" s="74" t="s">
        <v>1099</v>
      </c>
      <c r="Q95" s="74" t="s">
        <v>1097</v>
      </c>
      <c r="R95" s="74" t="s">
        <v>1066</v>
      </c>
      <c r="S95" s="69" t="s">
        <v>1148</v>
      </c>
    </row>
    <row r="96" spans="1:21" ht="63.75" customHeight="1" x14ac:dyDescent="0.2">
      <c r="A96" s="74">
        <v>126</v>
      </c>
      <c r="B96" s="118" t="s">
        <v>221</v>
      </c>
      <c r="C96" s="50" t="s">
        <v>715</v>
      </c>
      <c r="D96" s="57" t="s">
        <v>659</v>
      </c>
      <c r="E96" s="50" t="s">
        <v>716</v>
      </c>
      <c r="F96" s="49" t="s">
        <v>320</v>
      </c>
      <c r="G96" s="50" t="s">
        <v>243</v>
      </c>
      <c r="H96" s="52">
        <v>60</v>
      </c>
      <c r="I96" s="52">
        <v>60</v>
      </c>
      <c r="J96" s="69" t="s">
        <v>263</v>
      </c>
      <c r="K96" s="72">
        <v>1</v>
      </c>
      <c r="L96" s="50"/>
      <c r="M96" s="52"/>
      <c r="N96" s="50"/>
      <c r="O96" s="51"/>
      <c r="P96" s="74" t="s">
        <v>1099</v>
      </c>
      <c r="Q96" s="74" t="s">
        <v>1097</v>
      </c>
      <c r="R96" s="74" t="s">
        <v>1066</v>
      </c>
      <c r="S96" s="69" t="s">
        <v>1151</v>
      </c>
    </row>
    <row r="97" spans="1:19" ht="63.75" customHeight="1" x14ac:dyDescent="0.2">
      <c r="A97" s="74">
        <v>127</v>
      </c>
      <c r="B97" s="68" t="s">
        <v>234</v>
      </c>
      <c r="C97" s="70" t="s">
        <v>681</v>
      </c>
      <c r="D97" s="68" t="s">
        <v>659</v>
      </c>
      <c r="E97" s="70" t="s">
        <v>682</v>
      </c>
      <c r="F97" s="49" t="s">
        <v>320</v>
      </c>
      <c r="G97" s="70" t="s">
        <v>243</v>
      </c>
      <c r="H97" s="71">
        <v>362</v>
      </c>
      <c r="I97" s="71">
        <v>362</v>
      </c>
      <c r="J97" s="69" t="s">
        <v>263</v>
      </c>
      <c r="K97" s="72">
        <v>1</v>
      </c>
      <c r="L97" s="70"/>
      <c r="M97" s="72"/>
      <c r="N97" s="70"/>
      <c r="O97" s="71"/>
      <c r="P97" s="74" t="s">
        <v>1099</v>
      </c>
      <c r="Q97" s="74" t="s">
        <v>1097</v>
      </c>
      <c r="R97" s="74" t="s">
        <v>1066</v>
      </c>
      <c r="S97" s="69" t="s">
        <v>1151</v>
      </c>
    </row>
    <row r="98" spans="1:19" ht="63.75" customHeight="1" x14ac:dyDescent="0.2">
      <c r="A98" s="74">
        <v>128</v>
      </c>
      <c r="B98" s="118" t="s">
        <v>234</v>
      </c>
      <c r="C98" s="50" t="s">
        <v>713</v>
      </c>
      <c r="D98" s="57" t="s">
        <v>659</v>
      </c>
      <c r="E98" s="50" t="s">
        <v>714</v>
      </c>
      <c r="F98" s="49" t="s">
        <v>712</v>
      </c>
      <c r="G98" s="50" t="s">
        <v>362</v>
      </c>
      <c r="H98" s="71">
        <v>539</v>
      </c>
      <c r="I98" s="52">
        <v>2063</v>
      </c>
      <c r="J98" s="69" t="s">
        <v>263</v>
      </c>
      <c r="K98" s="72">
        <v>2</v>
      </c>
      <c r="L98" s="50" t="s">
        <v>1065</v>
      </c>
      <c r="M98" s="52">
        <v>3</v>
      </c>
      <c r="N98" s="50"/>
      <c r="O98" s="51"/>
      <c r="P98" s="74" t="s">
        <v>1066</v>
      </c>
      <c r="Q98" s="74" t="s">
        <v>1097</v>
      </c>
      <c r="R98" s="119" t="s">
        <v>1099</v>
      </c>
      <c r="S98" s="69" t="s">
        <v>1151</v>
      </c>
    </row>
    <row r="99" spans="1:19" ht="63.75" customHeight="1" x14ac:dyDescent="0.2">
      <c r="A99" s="74">
        <v>132</v>
      </c>
      <c r="B99" s="68" t="s">
        <v>233</v>
      </c>
      <c r="C99" s="35" t="s">
        <v>683</v>
      </c>
      <c r="D99" s="74" t="s">
        <v>659</v>
      </c>
      <c r="E99" s="35" t="s">
        <v>684</v>
      </c>
      <c r="F99" s="74">
        <v>2015</v>
      </c>
      <c r="G99" s="35" t="s">
        <v>243</v>
      </c>
      <c r="H99" s="37">
        <v>300</v>
      </c>
      <c r="I99" s="37">
        <v>300</v>
      </c>
      <c r="J99" s="69" t="s">
        <v>263</v>
      </c>
      <c r="K99" s="38">
        <v>1</v>
      </c>
      <c r="L99" s="35"/>
      <c r="M99" s="37"/>
      <c r="N99" s="70"/>
      <c r="O99" s="72"/>
      <c r="P99" s="74" t="s">
        <v>1066</v>
      </c>
      <c r="Q99" s="74" t="s">
        <v>1097</v>
      </c>
      <c r="R99" s="74" t="s">
        <v>1066</v>
      </c>
      <c r="S99" s="69" t="s">
        <v>1155</v>
      </c>
    </row>
    <row r="100" spans="1:19" ht="63.75" customHeight="1" x14ac:dyDescent="0.2">
      <c r="A100" s="74">
        <v>133</v>
      </c>
      <c r="B100" s="118" t="s">
        <v>230</v>
      </c>
      <c r="C100" s="47" t="s">
        <v>687</v>
      </c>
      <c r="D100" s="29" t="s">
        <v>659</v>
      </c>
      <c r="E100" s="47" t="s">
        <v>688</v>
      </c>
      <c r="F100" s="29" t="s">
        <v>320</v>
      </c>
      <c r="G100" s="47" t="s">
        <v>243</v>
      </c>
      <c r="H100" s="30">
        <v>372</v>
      </c>
      <c r="I100" s="30">
        <v>372</v>
      </c>
      <c r="J100" s="69" t="s">
        <v>263</v>
      </c>
      <c r="K100" s="31">
        <v>4</v>
      </c>
      <c r="L100" s="47"/>
      <c r="M100" s="30"/>
      <c r="N100" s="50"/>
      <c r="O100" s="51"/>
      <c r="P100" s="74" t="s">
        <v>1066</v>
      </c>
      <c r="Q100" s="74" t="s">
        <v>1097</v>
      </c>
      <c r="R100" s="74" t="s">
        <v>1066</v>
      </c>
      <c r="S100" s="69" t="s">
        <v>1155</v>
      </c>
    </row>
    <row r="101" spans="1:19" ht="63.75" customHeight="1" x14ac:dyDescent="0.2">
      <c r="A101" s="74">
        <v>134</v>
      </c>
      <c r="B101" s="118" t="s">
        <v>234</v>
      </c>
      <c r="C101" s="47" t="s">
        <v>663</v>
      </c>
      <c r="D101" s="29" t="s">
        <v>659</v>
      </c>
      <c r="E101" s="47" t="s">
        <v>664</v>
      </c>
      <c r="F101" s="29" t="s">
        <v>320</v>
      </c>
      <c r="G101" s="47" t="s">
        <v>243</v>
      </c>
      <c r="H101" s="30">
        <v>1500</v>
      </c>
      <c r="I101" s="30">
        <v>1500</v>
      </c>
      <c r="J101" s="69" t="s">
        <v>263</v>
      </c>
      <c r="K101" s="31">
        <v>1</v>
      </c>
      <c r="L101" s="47"/>
      <c r="M101" s="30"/>
      <c r="N101" s="69"/>
      <c r="O101" s="51"/>
      <c r="P101" s="74" t="s">
        <v>1099</v>
      </c>
      <c r="Q101" s="74" t="s">
        <v>1097</v>
      </c>
      <c r="R101" s="74" t="s">
        <v>1066</v>
      </c>
      <c r="S101" s="69" t="s">
        <v>1162</v>
      </c>
    </row>
    <row r="102" spans="1:19" ht="63.75" customHeight="1" x14ac:dyDescent="0.2">
      <c r="A102" s="74">
        <v>135</v>
      </c>
      <c r="B102" s="68" t="s">
        <v>220</v>
      </c>
      <c r="C102" s="70" t="s">
        <v>705</v>
      </c>
      <c r="D102" s="68" t="s">
        <v>659</v>
      </c>
      <c r="E102" s="70" t="s">
        <v>706</v>
      </c>
      <c r="F102" s="49" t="s">
        <v>320</v>
      </c>
      <c r="G102" s="70" t="s">
        <v>243</v>
      </c>
      <c r="H102" s="71">
        <v>17000</v>
      </c>
      <c r="I102" s="71">
        <v>17000</v>
      </c>
      <c r="J102" s="70" t="s">
        <v>1109</v>
      </c>
      <c r="K102" s="72">
        <v>43</v>
      </c>
      <c r="L102" s="70" t="s">
        <v>665</v>
      </c>
      <c r="M102" s="71">
        <v>35</v>
      </c>
      <c r="N102" s="50"/>
      <c r="O102" s="51"/>
      <c r="P102" s="74" t="s">
        <v>1099</v>
      </c>
      <c r="Q102" s="74" t="s">
        <v>1098</v>
      </c>
      <c r="R102" s="74" t="s">
        <v>1066</v>
      </c>
      <c r="S102" s="69" t="s">
        <v>1162</v>
      </c>
    </row>
    <row r="103" spans="1:19" ht="63.75" customHeight="1" x14ac:dyDescent="0.2">
      <c r="A103" s="74">
        <v>202</v>
      </c>
      <c r="B103" s="68" t="s">
        <v>233</v>
      </c>
      <c r="C103" s="35" t="s">
        <v>669</v>
      </c>
      <c r="D103" s="74" t="s">
        <v>659</v>
      </c>
      <c r="E103" s="70" t="s">
        <v>668</v>
      </c>
      <c r="F103" s="29" t="s">
        <v>320</v>
      </c>
      <c r="G103" s="47" t="s">
        <v>243</v>
      </c>
      <c r="H103" s="30">
        <v>178</v>
      </c>
      <c r="I103" s="30">
        <v>178</v>
      </c>
      <c r="J103" s="69" t="s">
        <v>263</v>
      </c>
      <c r="K103" s="31">
        <v>2</v>
      </c>
      <c r="L103" s="35"/>
      <c r="M103" s="37"/>
      <c r="N103" s="70"/>
      <c r="O103" s="72"/>
      <c r="P103" s="74" t="s">
        <v>1066</v>
      </c>
      <c r="Q103" s="74" t="s">
        <v>1097</v>
      </c>
      <c r="R103" s="74" t="s">
        <v>1066</v>
      </c>
      <c r="S103" s="69" t="s">
        <v>1162</v>
      </c>
    </row>
    <row r="104" spans="1:19" ht="63.75" customHeight="1" x14ac:dyDescent="0.2">
      <c r="A104" s="74">
        <v>213</v>
      </c>
      <c r="B104" s="118" t="s">
        <v>234</v>
      </c>
      <c r="C104" s="47" t="s">
        <v>694</v>
      </c>
      <c r="D104" s="29" t="s">
        <v>659</v>
      </c>
      <c r="E104" s="47" t="s">
        <v>695</v>
      </c>
      <c r="F104" s="29" t="s">
        <v>320</v>
      </c>
      <c r="G104" s="47" t="s">
        <v>243</v>
      </c>
      <c r="H104" s="30">
        <v>590</v>
      </c>
      <c r="I104" s="30">
        <v>590</v>
      </c>
      <c r="J104" s="69" t="s">
        <v>263</v>
      </c>
      <c r="K104" s="31">
        <v>1</v>
      </c>
      <c r="L104" s="47"/>
      <c r="M104" s="30"/>
      <c r="N104" s="50"/>
      <c r="O104" s="51"/>
      <c r="P104" s="74" t="s">
        <v>1099</v>
      </c>
      <c r="Q104" s="74" t="s">
        <v>1097</v>
      </c>
      <c r="R104" s="74" t="s">
        <v>1066</v>
      </c>
      <c r="S104" s="69" t="s">
        <v>1162</v>
      </c>
    </row>
    <row r="105" spans="1:19" ht="63.75" customHeight="1" x14ac:dyDescent="0.2">
      <c r="A105" s="74">
        <v>215</v>
      </c>
      <c r="B105" s="118" t="s">
        <v>234</v>
      </c>
      <c r="C105" s="47" t="s">
        <v>679</v>
      </c>
      <c r="D105" s="29" t="s">
        <v>659</v>
      </c>
      <c r="E105" s="47" t="s">
        <v>680</v>
      </c>
      <c r="F105" s="29" t="s">
        <v>320</v>
      </c>
      <c r="G105" s="47" t="s">
        <v>243</v>
      </c>
      <c r="H105" s="30">
        <v>1000</v>
      </c>
      <c r="I105" s="30">
        <v>1000</v>
      </c>
      <c r="J105" s="69" t="s">
        <v>263</v>
      </c>
      <c r="K105" s="31">
        <v>2</v>
      </c>
      <c r="L105" s="47"/>
      <c r="M105" s="30"/>
      <c r="N105" s="50"/>
      <c r="O105" s="51"/>
      <c r="P105" s="74" t="s">
        <v>1099</v>
      </c>
      <c r="Q105" s="74" t="s">
        <v>1097</v>
      </c>
      <c r="R105" s="74" t="s">
        <v>1066</v>
      </c>
      <c r="S105" s="69" t="s">
        <v>1151</v>
      </c>
    </row>
    <row r="106" spans="1:19" ht="63.75" customHeight="1" x14ac:dyDescent="0.2">
      <c r="A106" s="74">
        <v>463</v>
      </c>
      <c r="B106" s="119" t="s">
        <v>221</v>
      </c>
      <c r="C106" s="69" t="s">
        <v>656</v>
      </c>
      <c r="D106" s="119" t="s">
        <v>659</v>
      </c>
      <c r="E106" s="69" t="s">
        <v>660</v>
      </c>
      <c r="F106" s="49" t="s">
        <v>320</v>
      </c>
      <c r="G106" s="50" t="s">
        <v>243</v>
      </c>
      <c r="H106" s="63">
        <v>100</v>
      </c>
      <c r="I106" s="63">
        <v>100</v>
      </c>
      <c r="J106" s="69" t="s">
        <v>263</v>
      </c>
      <c r="K106" s="62">
        <v>1</v>
      </c>
      <c r="L106" s="69"/>
      <c r="M106" s="63"/>
      <c r="N106" s="69"/>
      <c r="O106" s="62"/>
      <c r="P106" s="74" t="s">
        <v>1099</v>
      </c>
      <c r="Q106" s="74" t="s">
        <v>1097</v>
      </c>
      <c r="R106" s="74" t="s">
        <v>1066</v>
      </c>
      <c r="S106" s="69" t="s">
        <v>1148</v>
      </c>
    </row>
    <row r="107" spans="1:19" ht="63.75" customHeight="1" x14ac:dyDescent="0.2">
      <c r="A107" s="74">
        <v>464</v>
      </c>
      <c r="B107" s="119" t="s">
        <v>221</v>
      </c>
      <c r="C107" s="69" t="s">
        <v>657</v>
      </c>
      <c r="D107" s="119" t="s">
        <v>659</v>
      </c>
      <c r="E107" s="69" t="s">
        <v>661</v>
      </c>
      <c r="F107" s="49" t="s">
        <v>320</v>
      </c>
      <c r="G107" s="69" t="s">
        <v>243</v>
      </c>
      <c r="H107" s="63">
        <v>100</v>
      </c>
      <c r="I107" s="63">
        <v>100</v>
      </c>
      <c r="J107" s="69" t="s">
        <v>263</v>
      </c>
      <c r="K107" s="62">
        <v>1</v>
      </c>
      <c r="L107" s="69"/>
      <c r="M107" s="63"/>
      <c r="N107" s="69"/>
      <c r="O107" s="62"/>
      <c r="P107" s="74" t="s">
        <v>1099</v>
      </c>
      <c r="Q107" s="74" t="s">
        <v>1097</v>
      </c>
      <c r="R107" s="74" t="s">
        <v>1066</v>
      </c>
      <c r="S107" s="69" t="s">
        <v>1148</v>
      </c>
    </row>
    <row r="108" spans="1:19" ht="63.75" customHeight="1" x14ac:dyDescent="0.2">
      <c r="A108" s="74">
        <v>465</v>
      </c>
      <c r="B108" s="118" t="s">
        <v>221</v>
      </c>
      <c r="C108" s="50" t="s">
        <v>658</v>
      </c>
      <c r="D108" s="57" t="s">
        <v>659</v>
      </c>
      <c r="E108" s="50" t="s">
        <v>662</v>
      </c>
      <c r="F108" s="49" t="s">
        <v>320</v>
      </c>
      <c r="G108" s="50" t="s">
        <v>243</v>
      </c>
      <c r="H108" s="71">
        <v>100</v>
      </c>
      <c r="I108" s="71">
        <v>100</v>
      </c>
      <c r="J108" s="69" t="s">
        <v>263</v>
      </c>
      <c r="K108" s="51">
        <v>1</v>
      </c>
      <c r="L108" s="50"/>
      <c r="M108" s="52"/>
      <c r="N108" s="50"/>
      <c r="O108" s="51"/>
      <c r="P108" s="74" t="s">
        <v>1099</v>
      </c>
      <c r="Q108" s="74" t="s">
        <v>1097</v>
      </c>
      <c r="R108" s="74" t="s">
        <v>1066</v>
      </c>
      <c r="S108" s="69" t="s">
        <v>1148</v>
      </c>
    </row>
    <row r="109" spans="1:19" ht="63.75" customHeight="1" x14ac:dyDescent="0.2">
      <c r="A109" s="74">
        <v>466</v>
      </c>
      <c r="B109" s="118" t="s">
        <v>222</v>
      </c>
      <c r="C109" s="69" t="s">
        <v>707</v>
      </c>
      <c r="D109" s="118" t="s">
        <v>659</v>
      </c>
      <c r="E109" s="69" t="s">
        <v>708</v>
      </c>
      <c r="F109" s="68" t="s">
        <v>442</v>
      </c>
      <c r="G109" s="69" t="s">
        <v>362</v>
      </c>
      <c r="H109" s="71">
        <v>1498</v>
      </c>
      <c r="I109" s="63">
        <v>5993</v>
      </c>
      <c r="J109" s="69" t="s">
        <v>263</v>
      </c>
      <c r="K109" s="72">
        <v>43</v>
      </c>
      <c r="L109" s="69"/>
      <c r="M109" s="63"/>
      <c r="N109" s="50"/>
      <c r="O109" s="51"/>
      <c r="P109" s="74" t="s">
        <v>1099</v>
      </c>
      <c r="Q109" s="74" t="s">
        <v>1097</v>
      </c>
      <c r="R109" s="119" t="s">
        <v>1099</v>
      </c>
      <c r="S109" s="69" t="s">
        <v>1147</v>
      </c>
    </row>
    <row r="110" spans="1:19" ht="63.75" customHeight="1" x14ac:dyDescent="0.2">
      <c r="A110" s="74">
        <v>467</v>
      </c>
      <c r="B110" s="118" t="s">
        <v>230</v>
      </c>
      <c r="C110" s="47" t="s">
        <v>689</v>
      </c>
      <c r="D110" s="29" t="s">
        <v>659</v>
      </c>
      <c r="E110" s="47" t="s">
        <v>690</v>
      </c>
      <c r="F110" s="29">
        <v>2015</v>
      </c>
      <c r="G110" s="47" t="s">
        <v>243</v>
      </c>
      <c r="H110" s="30">
        <v>454</v>
      </c>
      <c r="I110" s="30">
        <v>454</v>
      </c>
      <c r="J110" s="69" t="s">
        <v>263</v>
      </c>
      <c r="K110" s="31">
        <v>1</v>
      </c>
      <c r="L110" s="47"/>
      <c r="M110" s="30"/>
      <c r="N110" s="50"/>
      <c r="O110" s="51"/>
      <c r="P110" s="74" t="s">
        <v>1066</v>
      </c>
      <c r="Q110" s="74" t="s">
        <v>1097</v>
      </c>
      <c r="R110" s="74" t="s">
        <v>1066</v>
      </c>
      <c r="S110" s="69" t="s">
        <v>1155</v>
      </c>
    </row>
    <row r="111" spans="1:19" ht="63.75" customHeight="1" x14ac:dyDescent="0.2">
      <c r="A111" s="74">
        <v>469</v>
      </c>
      <c r="B111" s="68" t="s">
        <v>233</v>
      </c>
      <c r="C111" s="35" t="s">
        <v>670</v>
      </c>
      <c r="D111" s="74" t="s">
        <v>659</v>
      </c>
      <c r="E111" s="70" t="s">
        <v>672</v>
      </c>
      <c r="F111" s="74" t="s">
        <v>405</v>
      </c>
      <c r="G111" s="35" t="s">
        <v>243</v>
      </c>
      <c r="H111" s="37">
        <v>1041</v>
      </c>
      <c r="I111" s="37">
        <v>1041</v>
      </c>
      <c r="J111" s="69" t="s">
        <v>263</v>
      </c>
      <c r="K111" s="38">
        <v>1</v>
      </c>
      <c r="L111" s="35"/>
      <c r="M111" s="37"/>
      <c r="N111" s="70"/>
      <c r="O111" s="72"/>
      <c r="P111" s="74" t="s">
        <v>1066</v>
      </c>
      <c r="Q111" s="74" t="s">
        <v>1097</v>
      </c>
      <c r="R111" s="74" t="s">
        <v>1066</v>
      </c>
      <c r="S111" s="69" t="s">
        <v>1162</v>
      </c>
    </row>
    <row r="112" spans="1:19" ht="63.75" customHeight="1" x14ac:dyDescent="0.2">
      <c r="A112" s="74">
        <v>523</v>
      </c>
      <c r="B112" s="68" t="s">
        <v>233</v>
      </c>
      <c r="C112" s="70" t="s">
        <v>671</v>
      </c>
      <c r="D112" s="74" t="s">
        <v>659</v>
      </c>
      <c r="E112" s="70" t="s">
        <v>673</v>
      </c>
      <c r="F112" s="74" t="s">
        <v>361</v>
      </c>
      <c r="G112" s="35" t="s">
        <v>243</v>
      </c>
      <c r="H112" s="37">
        <v>115</v>
      </c>
      <c r="I112" s="37">
        <v>115</v>
      </c>
      <c r="J112" s="69" t="s">
        <v>263</v>
      </c>
      <c r="K112" s="38">
        <v>1</v>
      </c>
      <c r="L112" s="35"/>
      <c r="M112" s="37"/>
      <c r="N112" s="35"/>
      <c r="O112" s="38"/>
      <c r="P112" s="74" t="s">
        <v>1066</v>
      </c>
      <c r="Q112" s="74" t="s">
        <v>1097</v>
      </c>
      <c r="R112" s="74" t="s">
        <v>1066</v>
      </c>
      <c r="S112" s="69" t="s">
        <v>1162</v>
      </c>
    </row>
    <row r="113" spans="1:19" ht="63.75" customHeight="1" x14ac:dyDescent="0.2">
      <c r="A113" s="74">
        <v>529</v>
      </c>
      <c r="B113" s="118" t="s">
        <v>234</v>
      </c>
      <c r="C113" s="50" t="s">
        <v>691</v>
      </c>
      <c r="D113" s="29" t="s">
        <v>659</v>
      </c>
      <c r="E113" s="47" t="s">
        <v>692</v>
      </c>
      <c r="F113" s="29" t="s">
        <v>361</v>
      </c>
      <c r="G113" s="47" t="s">
        <v>243</v>
      </c>
      <c r="H113" s="30">
        <v>120</v>
      </c>
      <c r="I113" s="30">
        <v>120</v>
      </c>
      <c r="J113" s="69" t="s">
        <v>263</v>
      </c>
      <c r="K113" s="31">
        <v>1</v>
      </c>
      <c r="L113" s="47"/>
      <c r="M113" s="30"/>
      <c r="N113" s="50"/>
      <c r="O113" s="51"/>
      <c r="P113" s="74" t="s">
        <v>1099</v>
      </c>
      <c r="Q113" s="74" t="s">
        <v>1097</v>
      </c>
      <c r="R113" s="74" t="s">
        <v>1066</v>
      </c>
      <c r="S113" s="69" t="s">
        <v>1162</v>
      </c>
    </row>
    <row r="114" spans="1:19" ht="63.75" customHeight="1" x14ac:dyDescent="0.2">
      <c r="A114" s="74">
        <v>538</v>
      </c>
      <c r="B114" s="118" t="s">
        <v>234</v>
      </c>
      <c r="C114" s="50" t="s">
        <v>717</v>
      </c>
      <c r="D114" s="57" t="s">
        <v>659</v>
      </c>
      <c r="E114" s="50" t="s">
        <v>1064</v>
      </c>
      <c r="F114" s="49" t="s">
        <v>1063</v>
      </c>
      <c r="G114" s="50" t="s">
        <v>711</v>
      </c>
      <c r="H114" s="71">
        <v>37</v>
      </c>
      <c r="I114" s="52">
        <v>367</v>
      </c>
      <c r="J114" s="69" t="s">
        <v>263</v>
      </c>
      <c r="K114" s="72">
        <v>2</v>
      </c>
      <c r="L114" s="50"/>
      <c r="M114" s="52"/>
      <c r="N114" s="50"/>
      <c r="O114" s="51"/>
      <c r="P114" s="74" t="s">
        <v>1066</v>
      </c>
      <c r="Q114" s="74" t="s">
        <v>1097</v>
      </c>
      <c r="R114" s="119" t="s">
        <v>1099</v>
      </c>
      <c r="S114" s="69" t="s">
        <v>1151</v>
      </c>
    </row>
    <row r="115" spans="1:19" ht="63.75" customHeight="1" x14ac:dyDescent="0.2">
      <c r="A115" s="74">
        <v>540</v>
      </c>
      <c r="B115" s="68" t="s">
        <v>222</v>
      </c>
      <c r="C115" s="70" t="s">
        <v>709</v>
      </c>
      <c r="D115" s="68" t="s">
        <v>659</v>
      </c>
      <c r="E115" s="70" t="s">
        <v>710</v>
      </c>
      <c r="F115" s="49" t="s">
        <v>242</v>
      </c>
      <c r="G115" s="70" t="s">
        <v>243</v>
      </c>
      <c r="H115" s="71">
        <v>52</v>
      </c>
      <c r="I115" s="71">
        <v>52</v>
      </c>
      <c r="J115" s="69" t="s">
        <v>263</v>
      </c>
      <c r="K115" s="72">
        <v>2</v>
      </c>
      <c r="L115" s="50"/>
      <c r="M115" s="52"/>
      <c r="N115" s="50"/>
      <c r="O115" s="51"/>
      <c r="P115" s="74" t="s">
        <v>1099</v>
      </c>
      <c r="Q115" s="74" t="s">
        <v>1097</v>
      </c>
      <c r="R115" s="74" t="s">
        <v>1066</v>
      </c>
      <c r="S115" s="69" t="s">
        <v>1151</v>
      </c>
    </row>
    <row r="116" spans="1:19" ht="38.25" customHeight="1" x14ac:dyDescent="0.2">
      <c r="A116" s="74">
        <v>747</v>
      </c>
      <c r="B116" s="24" t="s">
        <v>233</v>
      </c>
      <c r="C116" s="50" t="s">
        <v>696</v>
      </c>
      <c r="D116" s="57" t="s">
        <v>659</v>
      </c>
      <c r="E116" s="50" t="s">
        <v>697</v>
      </c>
      <c r="F116" s="49" t="s">
        <v>361</v>
      </c>
      <c r="G116" s="50" t="s">
        <v>243</v>
      </c>
      <c r="H116" s="52">
        <v>442</v>
      </c>
      <c r="I116" s="52">
        <v>442</v>
      </c>
      <c r="J116" s="69" t="s">
        <v>263</v>
      </c>
      <c r="K116" s="51">
        <v>1</v>
      </c>
      <c r="L116" s="50"/>
      <c r="M116" s="52"/>
      <c r="N116" s="10"/>
      <c r="O116" s="12"/>
      <c r="P116" s="74" t="s">
        <v>1066</v>
      </c>
      <c r="Q116" s="74" t="s">
        <v>1097</v>
      </c>
      <c r="R116" s="74" t="s">
        <v>1066</v>
      </c>
      <c r="S116" s="69" t="s">
        <v>1155</v>
      </c>
    </row>
    <row r="117" spans="1:19" ht="38.25" customHeight="1" x14ac:dyDescent="0.2">
      <c r="A117" s="74">
        <v>749</v>
      </c>
      <c r="B117" s="57" t="s">
        <v>221</v>
      </c>
      <c r="C117" s="50" t="s">
        <v>895</v>
      </c>
      <c r="D117" s="57" t="s">
        <v>659</v>
      </c>
      <c r="E117" s="50" t="s">
        <v>896</v>
      </c>
      <c r="F117" s="49">
        <v>2015</v>
      </c>
      <c r="G117" s="50" t="s">
        <v>243</v>
      </c>
      <c r="H117" s="52">
        <v>100</v>
      </c>
      <c r="I117" s="52">
        <v>100</v>
      </c>
      <c r="J117" s="69" t="s">
        <v>263</v>
      </c>
      <c r="K117" s="51">
        <v>1</v>
      </c>
      <c r="L117" s="50"/>
      <c r="M117" s="52"/>
      <c r="N117" s="10"/>
      <c r="O117" s="12"/>
      <c r="P117" s="74" t="s">
        <v>1099</v>
      </c>
      <c r="Q117" s="74" t="s">
        <v>1097</v>
      </c>
      <c r="R117" s="74" t="s">
        <v>1066</v>
      </c>
      <c r="S117" s="69" t="s">
        <v>1145</v>
      </c>
    </row>
    <row r="118" spans="1:19" ht="63.75" customHeight="1" x14ac:dyDescent="0.2">
      <c r="A118" s="74">
        <v>751</v>
      </c>
      <c r="B118" s="57" t="s">
        <v>230</v>
      </c>
      <c r="C118" s="47" t="s">
        <v>685</v>
      </c>
      <c r="D118" s="29" t="s">
        <v>659</v>
      </c>
      <c r="E118" s="47" t="s">
        <v>686</v>
      </c>
      <c r="F118" s="29" t="s">
        <v>320</v>
      </c>
      <c r="G118" s="47" t="s">
        <v>243</v>
      </c>
      <c r="H118" s="30">
        <v>104</v>
      </c>
      <c r="I118" s="30">
        <v>104</v>
      </c>
      <c r="J118" s="69" t="s">
        <v>263</v>
      </c>
      <c r="K118" s="31">
        <v>1</v>
      </c>
      <c r="L118" s="47"/>
      <c r="M118" s="30"/>
      <c r="N118" s="10"/>
      <c r="O118" s="12"/>
      <c r="P118" s="74" t="s">
        <v>1066</v>
      </c>
      <c r="Q118" s="74" t="s">
        <v>1097</v>
      </c>
      <c r="R118" s="74" t="s">
        <v>1066</v>
      </c>
      <c r="S118" s="69" t="s">
        <v>1155</v>
      </c>
    </row>
    <row r="119" spans="1:19" ht="76.5" customHeight="1" x14ac:dyDescent="0.2">
      <c r="A119" s="74">
        <v>817</v>
      </c>
      <c r="B119" s="68" t="s">
        <v>233</v>
      </c>
      <c r="C119" s="35" t="s">
        <v>674</v>
      </c>
      <c r="D119" s="74" t="s">
        <v>659</v>
      </c>
      <c r="E119" s="70" t="s">
        <v>675</v>
      </c>
      <c r="F119" s="74" t="s">
        <v>405</v>
      </c>
      <c r="G119" s="35" t="s">
        <v>243</v>
      </c>
      <c r="H119" s="37">
        <v>474</v>
      </c>
      <c r="I119" s="37">
        <v>474</v>
      </c>
      <c r="J119" s="69" t="s">
        <v>263</v>
      </c>
      <c r="K119" s="38">
        <v>1</v>
      </c>
      <c r="L119" s="69"/>
      <c r="M119" s="62"/>
      <c r="N119" s="10"/>
      <c r="O119" s="12"/>
      <c r="P119" s="74" t="s">
        <v>1066</v>
      </c>
      <c r="Q119" s="74" t="s">
        <v>1097</v>
      </c>
      <c r="R119" s="74" t="s">
        <v>1066</v>
      </c>
      <c r="S119" s="69" t="s">
        <v>1162</v>
      </c>
    </row>
    <row r="120" spans="1:19" ht="51" customHeight="1" x14ac:dyDescent="0.2">
      <c r="A120" s="74">
        <v>818</v>
      </c>
      <c r="B120" s="57" t="s">
        <v>233</v>
      </c>
      <c r="C120" s="69" t="s">
        <v>698</v>
      </c>
      <c r="D120" s="118" t="s">
        <v>659</v>
      </c>
      <c r="E120" s="69" t="s">
        <v>699</v>
      </c>
      <c r="F120" s="29">
        <v>2015</v>
      </c>
      <c r="G120" s="47" t="s">
        <v>243</v>
      </c>
      <c r="H120" s="63">
        <v>332</v>
      </c>
      <c r="I120" s="63">
        <v>332</v>
      </c>
      <c r="J120" s="69" t="s">
        <v>263</v>
      </c>
      <c r="K120" s="62">
        <v>1</v>
      </c>
      <c r="L120" s="69"/>
      <c r="M120" s="63"/>
      <c r="N120" s="10"/>
      <c r="O120" s="12"/>
      <c r="P120" s="74" t="s">
        <v>1066</v>
      </c>
      <c r="Q120" s="74" t="s">
        <v>1097</v>
      </c>
      <c r="R120" s="74" t="s">
        <v>1066</v>
      </c>
      <c r="S120" s="69" t="s">
        <v>1152</v>
      </c>
    </row>
    <row r="121" spans="1:19" ht="140.25" customHeight="1" x14ac:dyDescent="0.2">
      <c r="A121" s="39">
        <v>875</v>
      </c>
      <c r="B121" s="57" t="s">
        <v>221</v>
      </c>
      <c r="C121" s="69" t="s">
        <v>1051</v>
      </c>
      <c r="D121" s="118" t="s">
        <v>659</v>
      </c>
      <c r="E121" s="69" t="s">
        <v>1059</v>
      </c>
      <c r="F121" s="68">
        <v>2015</v>
      </c>
      <c r="G121" s="69" t="s">
        <v>243</v>
      </c>
      <c r="H121" s="63">
        <v>25</v>
      </c>
      <c r="I121" s="63">
        <v>25</v>
      </c>
      <c r="J121" s="69" t="s">
        <v>263</v>
      </c>
      <c r="K121" s="62">
        <v>1</v>
      </c>
      <c r="L121" s="69"/>
      <c r="M121" s="63"/>
      <c r="N121" s="10"/>
      <c r="O121" s="12"/>
      <c r="P121" s="119" t="s">
        <v>1099</v>
      </c>
      <c r="Q121" s="68" t="s">
        <v>1097</v>
      </c>
      <c r="R121" s="119" t="s">
        <v>1066</v>
      </c>
      <c r="S121" s="70" t="s">
        <v>1146</v>
      </c>
    </row>
    <row r="122" spans="1:19" ht="51" customHeight="1" x14ac:dyDescent="0.2">
      <c r="A122" s="74">
        <v>471</v>
      </c>
      <c r="B122" s="57" t="s">
        <v>237</v>
      </c>
      <c r="C122" s="70" t="s">
        <v>718</v>
      </c>
      <c r="D122" s="68" t="s">
        <v>721</v>
      </c>
      <c r="E122" s="70" t="s">
        <v>719</v>
      </c>
      <c r="F122" s="68" t="s">
        <v>361</v>
      </c>
      <c r="G122" s="69" t="s">
        <v>720</v>
      </c>
      <c r="H122" s="71">
        <v>388</v>
      </c>
      <c r="I122" s="63">
        <v>1939</v>
      </c>
      <c r="J122" s="69" t="s">
        <v>263</v>
      </c>
      <c r="K122" s="72">
        <v>1</v>
      </c>
      <c r="L122" s="69"/>
      <c r="M122" s="63"/>
      <c r="N122" s="10"/>
      <c r="O122" s="12"/>
      <c r="P122" s="74" t="s">
        <v>1066</v>
      </c>
      <c r="Q122" s="74" t="s">
        <v>1097</v>
      </c>
      <c r="R122" s="119" t="s">
        <v>1099</v>
      </c>
      <c r="S122" s="69" t="s">
        <v>1151</v>
      </c>
    </row>
    <row r="123" spans="1:19" ht="38.25" customHeight="1" x14ac:dyDescent="0.2">
      <c r="A123" s="39">
        <v>49</v>
      </c>
      <c r="B123" s="57" t="s">
        <v>231</v>
      </c>
      <c r="C123" s="69" t="s">
        <v>1116</v>
      </c>
      <c r="D123" s="118" t="s">
        <v>723</v>
      </c>
      <c r="E123" s="69" t="s">
        <v>1117</v>
      </c>
      <c r="F123" s="68" t="s">
        <v>442</v>
      </c>
      <c r="G123" s="69" t="s">
        <v>383</v>
      </c>
      <c r="H123" s="63">
        <v>290</v>
      </c>
      <c r="I123" s="63">
        <v>1160</v>
      </c>
      <c r="J123" s="69" t="s">
        <v>263</v>
      </c>
      <c r="K123" s="62">
        <v>1</v>
      </c>
      <c r="L123" s="69" t="s">
        <v>1118</v>
      </c>
      <c r="M123" s="63">
        <v>2779</v>
      </c>
      <c r="N123" s="10" t="s">
        <v>1119</v>
      </c>
      <c r="O123" s="12">
        <v>839</v>
      </c>
      <c r="P123" s="119" t="s">
        <v>1066</v>
      </c>
      <c r="Q123" s="119" t="s">
        <v>1067</v>
      </c>
      <c r="R123" s="119" t="s">
        <v>1099</v>
      </c>
      <c r="S123" s="69" t="s">
        <v>1164</v>
      </c>
    </row>
    <row r="124" spans="1:19" ht="38.25" customHeight="1" x14ac:dyDescent="0.2">
      <c r="A124" s="39">
        <v>67</v>
      </c>
      <c r="B124" s="57" t="s">
        <v>219</v>
      </c>
      <c r="C124" s="50" t="s">
        <v>1120</v>
      </c>
      <c r="D124" s="57" t="s">
        <v>723</v>
      </c>
      <c r="E124" s="50" t="s">
        <v>1121</v>
      </c>
      <c r="F124" s="49" t="s">
        <v>712</v>
      </c>
      <c r="G124" s="50" t="s">
        <v>725</v>
      </c>
      <c r="H124" s="52">
        <v>0</v>
      </c>
      <c r="I124" s="52">
        <v>4124</v>
      </c>
      <c r="J124" s="69" t="s">
        <v>1122</v>
      </c>
      <c r="K124" s="62">
        <v>23</v>
      </c>
      <c r="L124" s="69" t="s">
        <v>348</v>
      </c>
      <c r="M124" s="63">
        <v>517</v>
      </c>
      <c r="N124" s="69"/>
      <c r="O124" s="51"/>
      <c r="P124" s="119" t="s">
        <v>1099</v>
      </c>
      <c r="Q124" s="119" t="s">
        <v>1097</v>
      </c>
      <c r="R124" s="119" t="s">
        <v>1099</v>
      </c>
      <c r="S124" s="69" t="s">
        <v>1165</v>
      </c>
    </row>
    <row r="125" spans="1:19" ht="38.25" customHeight="1" x14ac:dyDescent="0.2">
      <c r="A125" s="39">
        <v>68</v>
      </c>
      <c r="B125" s="57" t="s">
        <v>219</v>
      </c>
      <c r="C125" s="35" t="s">
        <v>821</v>
      </c>
      <c r="D125" s="68" t="s">
        <v>723</v>
      </c>
      <c r="E125" s="70" t="s">
        <v>822</v>
      </c>
      <c r="F125" s="49" t="s">
        <v>442</v>
      </c>
      <c r="G125" s="70" t="s">
        <v>725</v>
      </c>
      <c r="H125" s="71">
        <v>0</v>
      </c>
      <c r="I125" s="71">
        <v>5520</v>
      </c>
      <c r="J125" s="69" t="s">
        <v>263</v>
      </c>
      <c r="K125" s="62">
        <v>1</v>
      </c>
      <c r="L125" s="69" t="s">
        <v>348</v>
      </c>
      <c r="M125" s="63">
        <v>118</v>
      </c>
      <c r="N125" s="50" t="s">
        <v>726</v>
      </c>
      <c r="O125" s="51">
        <v>29</v>
      </c>
      <c r="P125" s="74" t="s">
        <v>1066</v>
      </c>
      <c r="Q125" s="74" t="s">
        <v>1097</v>
      </c>
      <c r="R125" s="119" t="s">
        <v>1099</v>
      </c>
      <c r="S125" s="69" t="s">
        <v>1165</v>
      </c>
    </row>
    <row r="126" spans="1:19" ht="38.25" customHeight="1" x14ac:dyDescent="0.2">
      <c r="A126" s="39">
        <v>142</v>
      </c>
      <c r="B126" s="57" t="s">
        <v>219</v>
      </c>
      <c r="C126" s="69" t="s">
        <v>1123</v>
      </c>
      <c r="D126" s="57" t="s">
        <v>723</v>
      </c>
      <c r="E126" s="50" t="s">
        <v>1124</v>
      </c>
      <c r="F126" s="49" t="s">
        <v>361</v>
      </c>
      <c r="G126" s="50" t="s">
        <v>725</v>
      </c>
      <c r="H126" s="52">
        <v>0</v>
      </c>
      <c r="I126" s="52">
        <v>38792</v>
      </c>
      <c r="J126" s="69" t="s">
        <v>1122</v>
      </c>
      <c r="K126" s="72">
        <v>23</v>
      </c>
      <c r="L126" s="69" t="s">
        <v>348</v>
      </c>
      <c r="M126" s="52">
        <v>517</v>
      </c>
      <c r="N126" s="50"/>
      <c r="O126" s="51"/>
      <c r="P126" s="119" t="s">
        <v>1099</v>
      </c>
      <c r="Q126" s="119" t="s">
        <v>1097</v>
      </c>
      <c r="R126" s="119" t="s">
        <v>1099</v>
      </c>
      <c r="S126" s="69" t="s">
        <v>1165</v>
      </c>
    </row>
    <row r="127" spans="1:19" ht="38.25" customHeight="1" x14ac:dyDescent="0.2">
      <c r="A127" s="74">
        <v>574</v>
      </c>
      <c r="B127" s="57" t="s">
        <v>218</v>
      </c>
      <c r="C127" s="70" t="s">
        <v>722</v>
      </c>
      <c r="D127" s="68" t="s">
        <v>723</v>
      </c>
      <c r="E127" s="70" t="s">
        <v>724</v>
      </c>
      <c r="F127" s="49" t="s">
        <v>361</v>
      </c>
      <c r="G127" s="70" t="s">
        <v>725</v>
      </c>
      <c r="H127" s="71">
        <v>0</v>
      </c>
      <c r="I127" s="71">
        <v>1274</v>
      </c>
      <c r="J127" s="69" t="s">
        <v>263</v>
      </c>
      <c r="K127" s="72">
        <v>1</v>
      </c>
      <c r="L127" s="69" t="s">
        <v>726</v>
      </c>
      <c r="M127" s="52">
        <v>11</v>
      </c>
      <c r="N127" s="50" t="s">
        <v>348</v>
      </c>
      <c r="O127" s="51">
        <v>142</v>
      </c>
      <c r="P127" s="74" t="s">
        <v>1066</v>
      </c>
      <c r="Q127" s="74" t="s">
        <v>1097</v>
      </c>
      <c r="R127" s="79" t="s">
        <v>1099</v>
      </c>
      <c r="S127" s="69" t="s">
        <v>1165</v>
      </c>
    </row>
    <row r="128" spans="1:19" ht="51" customHeight="1" x14ac:dyDescent="0.2">
      <c r="A128" s="74">
        <v>80</v>
      </c>
      <c r="B128" s="57" t="s">
        <v>235</v>
      </c>
      <c r="C128" s="70" t="s">
        <v>727</v>
      </c>
      <c r="D128" s="68" t="s">
        <v>731</v>
      </c>
      <c r="E128" s="70" t="s">
        <v>732</v>
      </c>
      <c r="F128" s="49" t="s">
        <v>442</v>
      </c>
      <c r="G128" s="70" t="s">
        <v>362</v>
      </c>
      <c r="H128" s="71">
        <v>1650</v>
      </c>
      <c r="I128" s="71">
        <v>10970</v>
      </c>
      <c r="J128" s="69" t="s">
        <v>263</v>
      </c>
      <c r="K128" s="72">
        <v>1</v>
      </c>
      <c r="L128" s="69" t="s">
        <v>434</v>
      </c>
      <c r="M128" s="52">
        <v>218</v>
      </c>
      <c r="N128" s="50" t="s">
        <v>733</v>
      </c>
      <c r="O128" s="51">
        <v>850</v>
      </c>
      <c r="P128" s="79" t="s">
        <v>1066</v>
      </c>
      <c r="Q128" s="79" t="s">
        <v>1067</v>
      </c>
      <c r="R128" s="79" t="s">
        <v>1099</v>
      </c>
      <c r="S128" s="69" t="s">
        <v>1149</v>
      </c>
    </row>
    <row r="129" spans="1:21" ht="51" customHeight="1" x14ac:dyDescent="0.2">
      <c r="A129" s="74">
        <v>85</v>
      </c>
      <c r="B129" s="68" t="s">
        <v>235</v>
      </c>
      <c r="C129" s="70" t="s">
        <v>728</v>
      </c>
      <c r="D129" s="68" t="s">
        <v>731</v>
      </c>
      <c r="E129" s="70" t="s">
        <v>734</v>
      </c>
      <c r="F129" s="49" t="s">
        <v>442</v>
      </c>
      <c r="G129" s="70" t="s">
        <v>362</v>
      </c>
      <c r="H129" s="71">
        <v>2814</v>
      </c>
      <c r="I129" s="71">
        <v>18763</v>
      </c>
      <c r="J129" s="69" t="s">
        <v>263</v>
      </c>
      <c r="K129" s="62">
        <v>1</v>
      </c>
      <c r="L129" s="69" t="s">
        <v>434</v>
      </c>
      <c r="M129" s="52">
        <v>1753</v>
      </c>
      <c r="N129" s="50" t="s">
        <v>733</v>
      </c>
      <c r="O129" s="51">
        <v>2804</v>
      </c>
      <c r="P129" s="119" t="s">
        <v>1066</v>
      </c>
      <c r="Q129" s="119" t="s">
        <v>1067</v>
      </c>
      <c r="R129" s="79" t="s">
        <v>1099</v>
      </c>
      <c r="S129" s="69" t="s">
        <v>1149</v>
      </c>
    </row>
    <row r="130" spans="1:21" ht="51" customHeight="1" x14ac:dyDescent="0.2">
      <c r="A130" s="74">
        <v>223</v>
      </c>
      <c r="B130" s="119" t="s">
        <v>235</v>
      </c>
      <c r="C130" s="70" t="s">
        <v>729</v>
      </c>
      <c r="D130" s="68" t="s">
        <v>731</v>
      </c>
      <c r="E130" s="70" t="s">
        <v>735</v>
      </c>
      <c r="F130" s="49" t="s">
        <v>442</v>
      </c>
      <c r="G130" s="70" t="s">
        <v>362</v>
      </c>
      <c r="H130" s="71">
        <v>668</v>
      </c>
      <c r="I130" s="71">
        <v>3996</v>
      </c>
      <c r="J130" s="69" t="s">
        <v>263</v>
      </c>
      <c r="K130" s="62">
        <v>1</v>
      </c>
      <c r="L130" s="69" t="s">
        <v>434</v>
      </c>
      <c r="M130" s="52">
        <v>317</v>
      </c>
      <c r="N130" s="50" t="s">
        <v>736</v>
      </c>
      <c r="O130" s="51">
        <v>0.5</v>
      </c>
      <c r="P130" s="119" t="s">
        <v>1066</v>
      </c>
      <c r="Q130" s="119" t="s">
        <v>1067</v>
      </c>
      <c r="R130" s="119" t="s">
        <v>1099</v>
      </c>
      <c r="S130" s="69" t="s">
        <v>1149</v>
      </c>
    </row>
    <row r="131" spans="1:21" ht="38.25" customHeight="1" x14ac:dyDescent="0.2">
      <c r="A131" s="74">
        <v>487</v>
      </c>
      <c r="B131" s="119" t="s">
        <v>235</v>
      </c>
      <c r="C131" s="70" t="s">
        <v>730</v>
      </c>
      <c r="D131" s="68" t="s">
        <v>731</v>
      </c>
      <c r="E131" s="70" t="s">
        <v>737</v>
      </c>
      <c r="F131" s="49" t="s">
        <v>442</v>
      </c>
      <c r="G131" s="70" t="s">
        <v>362</v>
      </c>
      <c r="H131" s="71">
        <v>1170</v>
      </c>
      <c r="I131" s="71">
        <v>7799</v>
      </c>
      <c r="J131" s="69" t="s">
        <v>263</v>
      </c>
      <c r="K131" s="62">
        <v>1</v>
      </c>
      <c r="L131" s="69" t="s">
        <v>434</v>
      </c>
      <c r="M131" s="52">
        <v>126</v>
      </c>
      <c r="N131" s="50"/>
      <c r="O131" s="51"/>
      <c r="P131" s="119" t="s">
        <v>1066</v>
      </c>
      <c r="Q131" s="119" t="s">
        <v>1067</v>
      </c>
      <c r="R131" s="119" t="s">
        <v>1099</v>
      </c>
      <c r="S131" s="69" t="s">
        <v>1149</v>
      </c>
    </row>
    <row r="132" spans="1:21" ht="51" customHeight="1" x14ac:dyDescent="0.2">
      <c r="A132" s="74">
        <v>24</v>
      </c>
      <c r="B132" s="119" t="s">
        <v>223</v>
      </c>
      <c r="C132" s="70" t="s">
        <v>738</v>
      </c>
      <c r="D132" s="68" t="s">
        <v>778</v>
      </c>
      <c r="E132" s="70" t="s">
        <v>739</v>
      </c>
      <c r="F132" s="49" t="s">
        <v>712</v>
      </c>
      <c r="G132" s="70" t="s">
        <v>362</v>
      </c>
      <c r="H132" s="71">
        <v>345</v>
      </c>
      <c r="I132" s="71">
        <v>2300</v>
      </c>
      <c r="J132" s="69" t="s">
        <v>263</v>
      </c>
      <c r="K132" s="62">
        <v>1</v>
      </c>
      <c r="L132" s="69" t="s">
        <v>678</v>
      </c>
      <c r="M132" s="52">
        <v>1</v>
      </c>
      <c r="N132" s="50"/>
      <c r="O132" s="51"/>
      <c r="P132" s="74" t="s">
        <v>1066</v>
      </c>
      <c r="Q132" s="74" t="s">
        <v>1097</v>
      </c>
      <c r="R132" s="119" t="s">
        <v>1099</v>
      </c>
      <c r="S132" s="69" t="s">
        <v>1146</v>
      </c>
    </row>
    <row r="133" spans="1:21" ht="51" customHeight="1" x14ac:dyDescent="0.2">
      <c r="A133" s="74">
        <v>470</v>
      </c>
      <c r="B133" s="119" t="s">
        <v>223</v>
      </c>
      <c r="C133" s="70" t="s">
        <v>740</v>
      </c>
      <c r="D133" s="68" t="s">
        <v>778</v>
      </c>
      <c r="E133" s="70" t="s">
        <v>741</v>
      </c>
      <c r="F133" s="49" t="s">
        <v>361</v>
      </c>
      <c r="G133" s="70" t="s">
        <v>362</v>
      </c>
      <c r="H133" s="71">
        <v>301</v>
      </c>
      <c r="I133" s="71">
        <v>2003</v>
      </c>
      <c r="J133" s="69" t="s">
        <v>263</v>
      </c>
      <c r="K133" s="62">
        <v>1</v>
      </c>
      <c r="L133" s="69" t="s">
        <v>742</v>
      </c>
      <c r="M133" s="52">
        <v>42</v>
      </c>
      <c r="N133" s="50"/>
      <c r="O133" s="51"/>
      <c r="P133" s="74" t="s">
        <v>1066</v>
      </c>
      <c r="Q133" s="74" t="s">
        <v>1097</v>
      </c>
      <c r="R133" s="119" t="s">
        <v>1099</v>
      </c>
      <c r="S133" s="69" t="s">
        <v>1146</v>
      </c>
    </row>
    <row r="134" spans="1:21" s="5" customFormat="1" ht="38.25" customHeight="1" x14ac:dyDescent="0.2">
      <c r="A134" s="39">
        <v>109</v>
      </c>
      <c r="B134" s="68" t="s">
        <v>217</v>
      </c>
      <c r="C134" s="70" t="s">
        <v>339</v>
      </c>
      <c r="D134" s="68" t="s">
        <v>340</v>
      </c>
      <c r="E134" s="70" t="s">
        <v>341</v>
      </c>
      <c r="F134" s="49" t="s">
        <v>342</v>
      </c>
      <c r="G134" s="70" t="s">
        <v>343</v>
      </c>
      <c r="H134" s="71">
        <v>7174</v>
      </c>
      <c r="I134" s="71">
        <v>32113</v>
      </c>
      <c r="J134" s="69" t="s">
        <v>263</v>
      </c>
      <c r="K134" s="72">
        <v>1</v>
      </c>
      <c r="L134" s="70"/>
      <c r="M134" s="52"/>
      <c r="N134" s="50"/>
      <c r="O134" s="51"/>
      <c r="P134" s="119" t="s">
        <v>1066</v>
      </c>
      <c r="Q134" s="119" t="s">
        <v>1067</v>
      </c>
      <c r="R134" s="119" t="s">
        <v>1099</v>
      </c>
      <c r="S134" s="69" t="s">
        <v>1164</v>
      </c>
      <c r="T134" s="9"/>
      <c r="U134" s="9"/>
    </row>
    <row r="135" spans="1:21" ht="63.75" customHeight="1" x14ac:dyDescent="0.2">
      <c r="A135" s="74">
        <v>570</v>
      </c>
      <c r="B135" s="68" t="s">
        <v>217</v>
      </c>
      <c r="C135" s="70" t="s">
        <v>370</v>
      </c>
      <c r="D135" s="68" t="s">
        <v>340</v>
      </c>
      <c r="E135" s="70" t="s">
        <v>371</v>
      </c>
      <c r="F135" s="49" t="s">
        <v>361</v>
      </c>
      <c r="G135" s="70" t="s">
        <v>343</v>
      </c>
      <c r="H135" s="71">
        <v>723</v>
      </c>
      <c r="I135" s="71">
        <v>4817</v>
      </c>
      <c r="J135" s="69" t="s">
        <v>263</v>
      </c>
      <c r="K135" s="72">
        <v>1</v>
      </c>
      <c r="L135" s="70"/>
      <c r="M135" s="71"/>
      <c r="N135" s="70"/>
      <c r="O135" s="72"/>
      <c r="P135" s="119" t="s">
        <v>1066</v>
      </c>
      <c r="Q135" s="119" t="s">
        <v>1067</v>
      </c>
      <c r="R135" s="119" t="s">
        <v>1099</v>
      </c>
      <c r="S135" s="70" t="s">
        <v>1160</v>
      </c>
    </row>
    <row r="136" spans="1:21" ht="76.5" customHeight="1" x14ac:dyDescent="0.2">
      <c r="A136" s="74">
        <v>113</v>
      </c>
      <c r="B136" s="119" t="s">
        <v>232</v>
      </c>
      <c r="C136" s="70" t="s">
        <v>779</v>
      </c>
      <c r="D136" s="68" t="s">
        <v>780</v>
      </c>
      <c r="E136" s="70" t="s">
        <v>781</v>
      </c>
      <c r="F136" s="49" t="s">
        <v>361</v>
      </c>
      <c r="G136" s="70" t="s">
        <v>782</v>
      </c>
      <c r="H136" s="71">
        <v>0</v>
      </c>
      <c r="I136" s="71">
        <v>2273</v>
      </c>
      <c r="J136" s="69" t="s">
        <v>263</v>
      </c>
      <c r="K136" s="51">
        <v>1</v>
      </c>
      <c r="L136" s="50" t="s">
        <v>783</v>
      </c>
      <c r="M136" s="62">
        <v>23</v>
      </c>
      <c r="N136" s="50" t="s">
        <v>784</v>
      </c>
      <c r="O136" s="63">
        <v>13421</v>
      </c>
      <c r="P136" s="74" t="s">
        <v>1066</v>
      </c>
      <c r="Q136" s="74" t="s">
        <v>1097</v>
      </c>
      <c r="R136" s="119" t="s">
        <v>1099</v>
      </c>
      <c r="S136" s="69" t="s">
        <v>1156</v>
      </c>
    </row>
    <row r="137" spans="1:21" ht="165.75" customHeight="1" x14ac:dyDescent="0.2">
      <c r="A137" s="74">
        <v>136</v>
      </c>
      <c r="B137" s="119" t="s">
        <v>219</v>
      </c>
      <c r="C137" s="70" t="s">
        <v>798</v>
      </c>
      <c r="D137" s="68" t="s">
        <v>791</v>
      </c>
      <c r="E137" s="70" t="s">
        <v>799</v>
      </c>
      <c r="F137" s="68" t="s">
        <v>320</v>
      </c>
      <c r="G137" s="70" t="s">
        <v>243</v>
      </c>
      <c r="H137" s="71">
        <v>800</v>
      </c>
      <c r="I137" s="71">
        <v>800</v>
      </c>
      <c r="J137" s="69" t="s">
        <v>263</v>
      </c>
      <c r="K137" s="62">
        <v>9</v>
      </c>
      <c r="L137" s="69"/>
      <c r="M137" s="63"/>
      <c r="N137" s="50"/>
      <c r="O137" s="51"/>
      <c r="P137" s="74" t="s">
        <v>1099</v>
      </c>
      <c r="Q137" s="74" t="s">
        <v>1097</v>
      </c>
      <c r="R137" s="74" t="s">
        <v>1066</v>
      </c>
      <c r="S137" s="69" t="s">
        <v>1150</v>
      </c>
    </row>
    <row r="138" spans="1:21" ht="127.5" customHeight="1" x14ac:dyDescent="0.2">
      <c r="A138" s="74">
        <v>138</v>
      </c>
      <c r="B138" s="57" t="s">
        <v>219</v>
      </c>
      <c r="C138" s="70" t="s">
        <v>800</v>
      </c>
      <c r="D138" s="68" t="s">
        <v>791</v>
      </c>
      <c r="E138" s="70" t="s">
        <v>803</v>
      </c>
      <c r="F138" s="49" t="s">
        <v>802</v>
      </c>
      <c r="G138" s="70" t="s">
        <v>801</v>
      </c>
      <c r="H138" s="71">
        <v>49</v>
      </c>
      <c r="I138" s="71">
        <v>247</v>
      </c>
      <c r="J138" s="69" t="s">
        <v>263</v>
      </c>
      <c r="K138" s="51">
        <v>2</v>
      </c>
      <c r="L138" s="50"/>
      <c r="M138" s="52"/>
      <c r="N138" s="50"/>
      <c r="O138" s="51"/>
      <c r="P138" s="74" t="s">
        <v>1066</v>
      </c>
      <c r="Q138" s="74" t="s">
        <v>1097</v>
      </c>
      <c r="R138" s="119" t="s">
        <v>1099</v>
      </c>
      <c r="S138" s="69" t="s">
        <v>1150</v>
      </c>
    </row>
    <row r="139" spans="1:21" ht="102" customHeight="1" x14ac:dyDescent="0.2">
      <c r="A139" s="74">
        <v>139</v>
      </c>
      <c r="B139" s="57" t="s">
        <v>218</v>
      </c>
      <c r="C139" s="70" t="s">
        <v>796</v>
      </c>
      <c r="D139" s="68" t="s">
        <v>791</v>
      </c>
      <c r="E139" s="70" t="s">
        <v>1091</v>
      </c>
      <c r="F139" s="49">
        <v>2015</v>
      </c>
      <c r="G139" s="50" t="s">
        <v>467</v>
      </c>
      <c r="H139" s="71">
        <v>14920</v>
      </c>
      <c r="I139" s="71">
        <v>14920</v>
      </c>
      <c r="J139" s="69" t="s">
        <v>263</v>
      </c>
      <c r="K139" s="51">
        <v>39</v>
      </c>
      <c r="L139" s="50" t="s">
        <v>797</v>
      </c>
      <c r="M139" s="52">
        <v>75</v>
      </c>
      <c r="N139" s="50"/>
      <c r="O139" s="51"/>
      <c r="P139" s="74" t="s">
        <v>1099</v>
      </c>
      <c r="Q139" s="74" t="s">
        <v>1097</v>
      </c>
      <c r="R139" s="119" t="s">
        <v>1066</v>
      </c>
      <c r="S139" s="69" t="s">
        <v>1166</v>
      </c>
    </row>
    <row r="140" spans="1:21" ht="63.75" customHeight="1" x14ac:dyDescent="0.2">
      <c r="A140" s="74">
        <v>140</v>
      </c>
      <c r="B140" s="57" t="s">
        <v>218</v>
      </c>
      <c r="C140" s="70" t="s">
        <v>790</v>
      </c>
      <c r="D140" s="68" t="s">
        <v>791</v>
      </c>
      <c r="E140" s="70" t="s">
        <v>792</v>
      </c>
      <c r="F140" s="49" t="s">
        <v>320</v>
      </c>
      <c r="G140" s="70" t="s">
        <v>243</v>
      </c>
      <c r="H140" s="71">
        <v>50</v>
      </c>
      <c r="I140" s="71">
        <v>50</v>
      </c>
      <c r="J140" s="69" t="s">
        <v>263</v>
      </c>
      <c r="K140" s="51">
        <v>1</v>
      </c>
      <c r="L140" s="50" t="s">
        <v>348</v>
      </c>
      <c r="M140" s="52">
        <v>120</v>
      </c>
      <c r="N140" s="50" t="s">
        <v>1065</v>
      </c>
      <c r="O140" s="51">
        <v>13</v>
      </c>
      <c r="P140" s="74" t="s">
        <v>1066</v>
      </c>
      <c r="Q140" s="74" t="s">
        <v>1097</v>
      </c>
      <c r="R140" s="74" t="s">
        <v>1066</v>
      </c>
      <c r="S140" s="69" t="s">
        <v>1165</v>
      </c>
    </row>
    <row r="141" spans="1:21" ht="63.75" customHeight="1" x14ac:dyDescent="0.2">
      <c r="A141" s="74">
        <v>141</v>
      </c>
      <c r="B141" s="57" t="s">
        <v>215</v>
      </c>
      <c r="C141" s="70" t="s">
        <v>804</v>
      </c>
      <c r="D141" s="68" t="s">
        <v>791</v>
      </c>
      <c r="E141" s="70" t="s">
        <v>805</v>
      </c>
      <c r="F141" s="49" t="s">
        <v>320</v>
      </c>
      <c r="G141" s="70" t="s">
        <v>243</v>
      </c>
      <c r="H141" s="71">
        <v>590</v>
      </c>
      <c r="I141" s="71">
        <v>590</v>
      </c>
      <c r="J141" s="69" t="s">
        <v>263</v>
      </c>
      <c r="K141" s="51">
        <v>4</v>
      </c>
      <c r="L141" s="50" t="s">
        <v>348</v>
      </c>
      <c r="M141" s="52">
        <v>11000</v>
      </c>
      <c r="N141" s="50"/>
      <c r="O141" s="51"/>
      <c r="P141" s="74" t="s">
        <v>1066</v>
      </c>
      <c r="Q141" s="74" t="s">
        <v>1097</v>
      </c>
      <c r="R141" s="74" t="s">
        <v>1066</v>
      </c>
      <c r="S141" s="69" t="s">
        <v>1166</v>
      </c>
    </row>
    <row r="142" spans="1:21" ht="63.75" customHeight="1" x14ac:dyDescent="0.2">
      <c r="A142" s="74">
        <v>214</v>
      </c>
      <c r="B142" s="57" t="s">
        <v>218</v>
      </c>
      <c r="C142" s="70" t="s">
        <v>793</v>
      </c>
      <c r="D142" s="68" t="s">
        <v>791</v>
      </c>
      <c r="E142" s="70" t="s">
        <v>792</v>
      </c>
      <c r="F142" s="49" t="s">
        <v>320</v>
      </c>
      <c r="G142" s="70" t="s">
        <v>243</v>
      </c>
      <c r="H142" s="71">
        <v>300</v>
      </c>
      <c r="I142" s="71">
        <v>300</v>
      </c>
      <c r="J142" s="69" t="s">
        <v>263</v>
      </c>
      <c r="K142" s="51">
        <v>1</v>
      </c>
      <c r="L142" s="50" t="s">
        <v>794</v>
      </c>
      <c r="M142" s="52">
        <v>1</v>
      </c>
      <c r="N142" s="50" t="s">
        <v>795</v>
      </c>
      <c r="O142" s="51">
        <v>700</v>
      </c>
      <c r="P142" s="74" t="s">
        <v>1066</v>
      </c>
      <c r="Q142" s="74" t="s">
        <v>1097</v>
      </c>
      <c r="R142" s="74" t="s">
        <v>1066</v>
      </c>
      <c r="S142" s="69" t="s">
        <v>1166</v>
      </c>
    </row>
    <row r="143" spans="1:21" ht="51" customHeight="1" x14ac:dyDescent="0.2">
      <c r="A143" s="74">
        <v>280</v>
      </c>
      <c r="B143" s="57" t="s">
        <v>219</v>
      </c>
      <c r="C143" s="70" t="s">
        <v>806</v>
      </c>
      <c r="D143" s="68" t="s">
        <v>791</v>
      </c>
      <c r="E143" s="70" t="s">
        <v>813</v>
      </c>
      <c r="F143" s="49" t="s">
        <v>320</v>
      </c>
      <c r="G143" s="70" t="s">
        <v>243</v>
      </c>
      <c r="H143" s="71">
        <v>80</v>
      </c>
      <c r="I143" s="71">
        <v>80</v>
      </c>
      <c r="J143" s="69" t="s">
        <v>263</v>
      </c>
      <c r="K143" s="51">
        <v>1</v>
      </c>
      <c r="L143" s="50" t="s">
        <v>348</v>
      </c>
      <c r="M143" s="52">
        <v>20</v>
      </c>
      <c r="N143" s="50"/>
      <c r="O143" s="51"/>
      <c r="P143" s="74" t="s">
        <v>1066</v>
      </c>
      <c r="Q143" s="74" t="s">
        <v>1097</v>
      </c>
      <c r="R143" s="74" t="s">
        <v>1066</v>
      </c>
      <c r="S143" s="69" t="s">
        <v>1165</v>
      </c>
    </row>
    <row r="144" spans="1:21" ht="89.25" customHeight="1" x14ac:dyDescent="0.2">
      <c r="A144" s="74">
        <v>301</v>
      </c>
      <c r="B144" s="57" t="s">
        <v>218</v>
      </c>
      <c r="C144" s="70" t="s">
        <v>807</v>
      </c>
      <c r="D144" s="68" t="s">
        <v>791</v>
      </c>
      <c r="E144" s="70" t="s">
        <v>814</v>
      </c>
      <c r="F144" s="49" t="s">
        <v>320</v>
      </c>
      <c r="G144" s="70" t="s">
        <v>243</v>
      </c>
      <c r="H144" s="71">
        <v>300</v>
      </c>
      <c r="I144" s="71">
        <v>300</v>
      </c>
      <c r="J144" s="69" t="s">
        <v>263</v>
      </c>
      <c r="K144" s="51">
        <v>1</v>
      </c>
      <c r="L144" s="50" t="s">
        <v>357</v>
      </c>
      <c r="M144" s="52">
        <v>300</v>
      </c>
      <c r="N144" s="50"/>
      <c r="O144" s="51"/>
      <c r="P144" s="74" t="s">
        <v>1099</v>
      </c>
      <c r="Q144" s="74" t="s">
        <v>1097</v>
      </c>
      <c r="R144" s="74" t="s">
        <v>1066</v>
      </c>
      <c r="S144" s="69" t="s">
        <v>1165</v>
      </c>
    </row>
    <row r="145" spans="1:21" ht="63.75" customHeight="1" x14ac:dyDescent="0.2">
      <c r="A145" s="74">
        <v>302</v>
      </c>
      <c r="B145" s="119" t="s">
        <v>218</v>
      </c>
      <c r="C145" s="70" t="s">
        <v>808</v>
      </c>
      <c r="D145" s="68" t="s">
        <v>791</v>
      </c>
      <c r="E145" s="70" t="s">
        <v>815</v>
      </c>
      <c r="F145" s="68" t="s">
        <v>320</v>
      </c>
      <c r="G145" s="70" t="s">
        <v>243</v>
      </c>
      <c r="H145" s="71">
        <v>250</v>
      </c>
      <c r="I145" s="71">
        <v>250</v>
      </c>
      <c r="J145" s="69" t="s">
        <v>263</v>
      </c>
      <c r="K145" s="62">
        <v>1</v>
      </c>
      <c r="L145" s="69" t="s">
        <v>357</v>
      </c>
      <c r="M145" s="63">
        <v>500</v>
      </c>
      <c r="N145" s="50"/>
      <c r="O145" s="51"/>
      <c r="P145" s="74" t="s">
        <v>1099</v>
      </c>
      <c r="Q145" s="74" t="s">
        <v>1097</v>
      </c>
      <c r="R145" s="74" t="s">
        <v>1066</v>
      </c>
      <c r="S145" s="69" t="s">
        <v>1150</v>
      </c>
    </row>
    <row r="146" spans="1:21" ht="63.75" customHeight="1" x14ac:dyDescent="0.2">
      <c r="A146" s="74">
        <v>303</v>
      </c>
      <c r="B146" s="119" t="s">
        <v>215</v>
      </c>
      <c r="C146" s="70" t="s">
        <v>809</v>
      </c>
      <c r="D146" s="68" t="s">
        <v>791</v>
      </c>
      <c r="E146" s="70" t="s">
        <v>823</v>
      </c>
      <c r="F146" s="68" t="s">
        <v>361</v>
      </c>
      <c r="G146" s="70" t="s">
        <v>725</v>
      </c>
      <c r="H146" s="71">
        <v>0</v>
      </c>
      <c r="I146" s="71">
        <v>720</v>
      </c>
      <c r="J146" s="69" t="s">
        <v>263</v>
      </c>
      <c r="K146" s="62">
        <v>10</v>
      </c>
      <c r="L146" s="69" t="s">
        <v>816</v>
      </c>
      <c r="M146" s="63">
        <v>1</v>
      </c>
      <c r="N146" s="50" t="s">
        <v>726</v>
      </c>
      <c r="O146" s="51">
        <v>10</v>
      </c>
      <c r="P146" s="74" t="s">
        <v>1066</v>
      </c>
      <c r="Q146" s="74" t="s">
        <v>1097</v>
      </c>
      <c r="R146" s="119" t="s">
        <v>1099</v>
      </c>
      <c r="S146" s="69" t="s">
        <v>1165</v>
      </c>
    </row>
    <row r="147" spans="1:21" ht="38.25" customHeight="1" x14ac:dyDescent="0.2">
      <c r="A147" s="74">
        <v>304</v>
      </c>
      <c r="B147" s="119" t="s">
        <v>215</v>
      </c>
      <c r="C147" s="69" t="s">
        <v>897</v>
      </c>
      <c r="D147" s="119" t="s">
        <v>791</v>
      </c>
      <c r="E147" s="69" t="s">
        <v>898</v>
      </c>
      <c r="F147" s="49">
        <v>2015</v>
      </c>
      <c r="G147" s="69" t="s">
        <v>243</v>
      </c>
      <c r="H147" s="63">
        <v>80</v>
      </c>
      <c r="I147" s="63">
        <v>80</v>
      </c>
      <c r="J147" s="69" t="s">
        <v>263</v>
      </c>
      <c r="K147" s="62">
        <v>1</v>
      </c>
      <c r="L147" s="69"/>
      <c r="M147" s="63"/>
      <c r="N147" s="69"/>
      <c r="O147" s="62"/>
      <c r="P147" s="74" t="s">
        <v>1099</v>
      </c>
      <c r="Q147" s="74" t="s">
        <v>1097</v>
      </c>
      <c r="R147" s="74" t="s">
        <v>1066</v>
      </c>
      <c r="S147" s="69" t="s">
        <v>1150</v>
      </c>
    </row>
    <row r="148" spans="1:21" ht="63.75" customHeight="1" x14ac:dyDescent="0.2">
      <c r="A148" s="74">
        <v>305</v>
      </c>
      <c r="B148" s="119" t="s">
        <v>215</v>
      </c>
      <c r="C148" s="50" t="s">
        <v>909</v>
      </c>
      <c r="D148" s="57" t="s">
        <v>791</v>
      </c>
      <c r="E148" s="50" t="s">
        <v>910</v>
      </c>
      <c r="F148" s="49">
        <v>2015</v>
      </c>
      <c r="G148" s="69" t="s">
        <v>243</v>
      </c>
      <c r="H148" s="52">
        <v>100</v>
      </c>
      <c r="I148" s="52">
        <v>100</v>
      </c>
      <c r="J148" s="69" t="s">
        <v>263</v>
      </c>
      <c r="K148" s="51">
        <v>1</v>
      </c>
      <c r="L148" s="50"/>
      <c r="M148" s="52"/>
      <c r="N148" s="50"/>
      <c r="O148" s="51"/>
      <c r="P148" s="74" t="s">
        <v>1099</v>
      </c>
      <c r="Q148" s="74" t="s">
        <v>1097</v>
      </c>
      <c r="R148" s="74" t="s">
        <v>1066</v>
      </c>
      <c r="S148" s="69" t="s">
        <v>1150</v>
      </c>
    </row>
    <row r="149" spans="1:21" ht="63.75" customHeight="1" x14ac:dyDescent="0.2">
      <c r="A149" s="74">
        <v>530</v>
      </c>
      <c r="B149" s="119" t="s">
        <v>218</v>
      </c>
      <c r="C149" s="70" t="s">
        <v>810</v>
      </c>
      <c r="D149" s="68" t="s">
        <v>791</v>
      </c>
      <c r="E149" s="70" t="s">
        <v>817</v>
      </c>
      <c r="F149" s="49" t="s">
        <v>320</v>
      </c>
      <c r="G149" s="70" t="s">
        <v>243</v>
      </c>
      <c r="H149" s="71">
        <v>400</v>
      </c>
      <c r="I149" s="71">
        <v>400</v>
      </c>
      <c r="J149" s="69" t="s">
        <v>263</v>
      </c>
      <c r="K149" s="51">
        <v>1</v>
      </c>
      <c r="L149" s="50" t="s">
        <v>348</v>
      </c>
      <c r="M149" s="52"/>
      <c r="N149" s="50"/>
      <c r="O149" s="51"/>
      <c r="P149" s="74" t="s">
        <v>1099</v>
      </c>
      <c r="Q149" s="74" t="s">
        <v>1097</v>
      </c>
      <c r="R149" s="74" t="s">
        <v>1066</v>
      </c>
      <c r="S149" s="69" t="s">
        <v>1150</v>
      </c>
    </row>
    <row r="150" spans="1:21" s="7" customFormat="1" ht="63.75" customHeight="1" x14ac:dyDescent="0.2">
      <c r="A150" s="74">
        <v>531</v>
      </c>
      <c r="B150" s="119" t="s">
        <v>218</v>
      </c>
      <c r="C150" s="70" t="s">
        <v>810</v>
      </c>
      <c r="D150" s="68" t="s">
        <v>791</v>
      </c>
      <c r="E150" s="70" t="s">
        <v>818</v>
      </c>
      <c r="F150" s="49" t="s">
        <v>320</v>
      </c>
      <c r="G150" s="70" t="s">
        <v>243</v>
      </c>
      <c r="H150" s="71">
        <v>50</v>
      </c>
      <c r="I150" s="71">
        <v>50</v>
      </c>
      <c r="J150" s="69" t="s">
        <v>263</v>
      </c>
      <c r="K150" s="51">
        <v>1</v>
      </c>
      <c r="L150" s="50" t="s">
        <v>348</v>
      </c>
      <c r="M150" s="52"/>
      <c r="N150" s="50"/>
      <c r="O150" s="51"/>
      <c r="P150" s="74" t="s">
        <v>1099</v>
      </c>
      <c r="Q150" s="74" t="s">
        <v>1097</v>
      </c>
      <c r="R150" s="74" t="s">
        <v>1066</v>
      </c>
      <c r="S150" s="69" t="s">
        <v>1150</v>
      </c>
      <c r="T150" s="9"/>
      <c r="U150" s="9"/>
    </row>
    <row r="151" spans="1:21" s="7" customFormat="1" ht="63.75" customHeight="1" x14ac:dyDescent="0.2">
      <c r="A151" s="74">
        <v>532</v>
      </c>
      <c r="B151" s="119" t="s">
        <v>218</v>
      </c>
      <c r="C151" s="70" t="s">
        <v>811</v>
      </c>
      <c r="D151" s="68" t="s">
        <v>791</v>
      </c>
      <c r="E151" s="70" t="s">
        <v>819</v>
      </c>
      <c r="F151" s="49" t="s">
        <v>320</v>
      </c>
      <c r="G151" s="70" t="s">
        <v>243</v>
      </c>
      <c r="H151" s="71">
        <v>100</v>
      </c>
      <c r="I151" s="71">
        <v>100</v>
      </c>
      <c r="J151" s="69" t="s">
        <v>263</v>
      </c>
      <c r="K151" s="51">
        <v>1</v>
      </c>
      <c r="L151" s="50" t="s">
        <v>348</v>
      </c>
      <c r="M151" s="52"/>
      <c r="N151" s="50"/>
      <c r="O151" s="51"/>
      <c r="P151" s="74" t="s">
        <v>1099</v>
      </c>
      <c r="Q151" s="74" t="s">
        <v>1097</v>
      </c>
      <c r="R151" s="74" t="s">
        <v>1066</v>
      </c>
      <c r="S151" s="69" t="s">
        <v>1150</v>
      </c>
      <c r="T151" s="9"/>
      <c r="U151" s="9"/>
    </row>
    <row r="152" spans="1:21" ht="63.75" customHeight="1" x14ac:dyDescent="0.2">
      <c r="A152" s="74">
        <v>575</v>
      </c>
      <c r="B152" s="119" t="s">
        <v>219</v>
      </c>
      <c r="C152" s="70" t="s">
        <v>812</v>
      </c>
      <c r="D152" s="68" t="s">
        <v>791</v>
      </c>
      <c r="E152" s="70" t="s">
        <v>820</v>
      </c>
      <c r="F152" s="49" t="s">
        <v>320</v>
      </c>
      <c r="G152" s="70" t="s">
        <v>243</v>
      </c>
      <c r="H152" s="71">
        <v>150</v>
      </c>
      <c r="I152" s="71">
        <v>150</v>
      </c>
      <c r="J152" s="69" t="s">
        <v>263</v>
      </c>
      <c r="K152" s="51">
        <v>4</v>
      </c>
      <c r="L152" s="50"/>
      <c r="M152" s="52"/>
      <c r="N152" s="50"/>
      <c r="O152" s="51"/>
      <c r="P152" s="74" t="s">
        <v>1099</v>
      </c>
      <c r="Q152" s="74" t="s">
        <v>1097</v>
      </c>
      <c r="R152" s="74" t="s">
        <v>1066</v>
      </c>
      <c r="S152" s="69" t="s">
        <v>1150</v>
      </c>
    </row>
    <row r="153" spans="1:21" ht="63.75" customHeight="1" x14ac:dyDescent="0.2">
      <c r="A153" s="74">
        <v>576</v>
      </c>
      <c r="B153" s="119" t="s">
        <v>218</v>
      </c>
      <c r="C153" s="70" t="s">
        <v>796</v>
      </c>
      <c r="D153" s="68" t="s">
        <v>791</v>
      </c>
      <c r="E153" s="70" t="s">
        <v>1090</v>
      </c>
      <c r="F153" s="49">
        <v>2015</v>
      </c>
      <c r="G153" s="69" t="s">
        <v>467</v>
      </c>
      <c r="H153" s="71">
        <v>652490</v>
      </c>
      <c r="I153" s="71">
        <v>652490</v>
      </c>
      <c r="J153" s="69" t="s">
        <v>263</v>
      </c>
      <c r="K153" s="51">
        <v>125</v>
      </c>
      <c r="L153" s="50" t="s">
        <v>797</v>
      </c>
      <c r="M153" s="52">
        <v>292</v>
      </c>
      <c r="N153" s="50"/>
      <c r="O153" s="51"/>
      <c r="P153" s="74" t="s">
        <v>1099</v>
      </c>
      <c r="Q153" s="74" t="s">
        <v>1097</v>
      </c>
      <c r="R153" s="119" t="s">
        <v>1099</v>
      </c>
      <c r="S153" s="69" t="s">
        <v>1166</v>
      </c>
    </row>
    <row r="154" spans="1:21" ht="63.75" customHeight="1" x14ac:dyDescent="0.2">
      <c r="A154" s="74">
        <v>837</v>
      </c>
      <c r="B154" s="119" t="s">
        <v>215</v>
      </c>
      <c r="C154" s="50" t="s">
        <v>899</v>
      </c>
      <c r="D154" s="57" t="s">
        <v>791</v>
      </c>
      <c r="E154" s="50" t="s">
        <v>900</v>
      </c>
      <c r="F154" s="49">
        <v>2015</v>
      </c>
      <c r="G154" s="50" t="s">
        <v>243</v>
      </c>
      <c r="H154" s="52">
        <v>200</v>
      </c>
      <c r="I154" s="52">
        <v>200</v>
      </c>
      <c r="J154" s="50" t="s">
        <v>263</v>
      </c>
      <c r="K154" s="51">
        <v>1</v>
      </c>
      <c r="L154" s="50"/>
      <c r="M154" s="52"/>
      <c r="N154" s="50"/>
      <c r="O154" s="51"/>
      <c r="P154" s="74" t="s">
        <v>1099</v>
      </c>
      <c r="Q154" s="74" t="s">
        <v>1097</v>
      </c>
      <c r="R154" s="74" t="s">
        <v>1066</v>
      </c>
      <c r="S154" s="69" t="s">
        <v>1150</v>
      </c>
    </row>
    <row r="155" spans="1:21" ht="63.75" customHeight="1" x14ac:dyDescent="0.2">
      <c r="A155" s="74">
        <v>838</v>
      </c>
      <c r="B155" s="119" t="s">
        <v>219</v>
      </c>
      <c r="C155" s="50" t="s">
        <v>901</v>
      </c>
      <c r="D155" s="57" t="s">
        <v>791</v>
      </c>
      <c r="E155" s="50" t="s">
        <v>902</v>
      </c>
      <c r="F155" s="49">
        <v>2015</v>
      </c>
      <c r="G155" s="50" t="s">
        <v>243</v>
      </c>
      <c r="H155" s="52">
        <v>50</v>
      </c>
      <c r="I155" s="52">
        <v>50</v>
      </c>
      <c r="J155" s="50" t="s">
        <v>263</v>
      </c>
      <c r="K155" s="51">
        <v>1</v>
      </c>
      <c r="L155" s="50"/>
      <c r="M155" s="63"/>
      <c r="N155" s="50"/>
      <c r="O155" s="51"/>
      <c r="P155" s="74" t="s">
        <v>1099</v>
      </c>
      <c r="Q155" s="74" t="s">
        <v>1097</v>
      </c>
      <c r="R155" s="74" t="s">
        <v>1066</v>
      </c>
      <c r="S155" s="69" t="s">
        <v>1150</v>
      </c>
    </row>
    <row r="156" spans="1:21" ht="63.75" customHeight="1" x14ac:dyDescent="0.2">
      <c r="A156" s="74">
        <v>839</v>
      </c>
      <c r="B156" s="57" t="s">
        <v>215</v>
      </c>
      <c r="C156" s="50" t="s">
        <v>903</v>
      </c>
      <c r="D156" s="57" t="s">
        <v>791</v>
      </c>
      <c r="E156" s="50" t="s">
        <v>904</v>
      </c>
      <c r="F156" s="49">
        <v>2015</v>
      </c>
      <c r="G156" s="50" t="s">
        <v>243</v>
      </c>
      <c r="H156" s="52">
        <v>50</v>
      </c>
      <c r="I156" s="52">
        <v>50</v>
      </c>
      <c r="J156" s="50" t="s">
        <v>263</v>
      </c>
      <c r="K156" s="51">
        <v>1</v>
      </c>
      <c r="L156" s="50"/>
      <c r="M156" s="52"/>
      <c r="N156" s="50"/>
      <c r="O156" s="51"/>
      <c r="P156" s="74" t="s">
        <v>1099</v>
      </c>
      <c r="Q156" s="74" t="s">
        <v>1097</v>
      </c>
      <c r="R156" s="74" t="s">
        <v>1066</v>
      </c>
      <c r="S156" s="69" t="s">
        <v>1150</v>
      </c>
    </row>
    <row r="157" spans="1:21" ht="63.75" customHeight="1" x14ac:dyDescent="0.2">
      <c r="A157" s="74">
        <v>840</v>
      </c>
      <c r="B157" s="57" t="s">
        <v>215</v>
      </c>
      <c r="C157" s="50" t="s">
        <v>905</v>
      </c>
      <c r="D157" s="57" t="s">
        <v>791</v>
      </c>
      <c r="E157" s="50" t="s">
        <v>906</v>
      </c>
      <c r="F157" s="49">
        <v>2015</v>
      </c>
      <c r="G157" s="50" t="s">
        <v>243</v>
      </c>
      <c r="H157" s="52">
        <v>100</v>
      </c>
      <c r="I157" s="52">
        <v>100</v>
      </c>
      <c r="J157" s="50" t="s">
        <v>263</v>
      </c>
      <c r="K157" s="51">
        <v>1</v>
      </c>
      <c r="L157" s="50"/>
      <c r="M157" s="52"/>
      <c r="N157" s="50"/>
      <c r="O157" s="51"/>
      <c r="P157" s="74" t="s">
        <v>1099</v>
      </c>
      <c r="Q157" s="74" t="s">
        <v>1097</v>
      </c>
      <c r="R157" s="74" t="s">
        <v>1066</v>
      </c>
      <c r="S157" s="69" t="s">
        <v>1150</v>
      </c>
    </row>
    <row r="158" spans="1:21" ht="63.75" customHeight="1" x14ac:dyDescent="0.2">
      <c r="A158" s="74">
        <v>841</v>
      </c>
      <c r="B158" s="57" t="s">
        <v>215</v>
      </c>
      <c r="C158" s="50" t="s">
        <v>907</v>
      </c>
      <c r="D158" s="57" t="s">
        <v>791</v>
      </c>
      <c r="E158" s="50" t="s">
        <v>908</v>
      </c>
      <c r="F158" s="49">
        <v>2015</v>
      </c>
      <c r="G158" s="50" t="s">
        <v>243</v>
      </c>
      <c r="H158" s="63">
        <v>50</v>
      </c>
      <c r="I158" s="63">
        <v>50</v>
      </c>
      <c r="J158" s="50" t="s">
        <v>263</v>
      </c>
      <c r="K158" s="51">
        <v>1</v>
      </c>
      <c r="L158" s="50"/>
      <c r="M158" s="52"/>
      <c r="N158" s="50"/>
      <c r="O158" s="51"/>
      <c r="P158" s="74" t="s">
        <v>1099</v>
      </c>
      <c r="Q158" s="74" t="s">
        <v>1097</v>
      </c>
      <c r="R158" s="74" t="s">
        <v>1066</v>
      </c>
      <c r="S158" s="69" t="s">
        <v>1150</v>
      </c>
    </row>
    <row r="159" spans="1:21" ht="63.75" customHeight="1" x14ac:dyDescent="0.2">
      <c r="A159" s="39">
        <v>874</v>
      </c>
      <c r="B159" s="57" t="s">
        <v>219</v>
      </c>
      <c r="C159" s="50" t="s">
        <v>1051</v>
      </c>
      <c r="D159" s="57" t="s">
        <v>791</v>
      </c>
      <c r="E159" s="50" t="s">
        <v>1058</v>
      </c>
      <c r="F159" s="49">
        <v>2015</v>
      </c>
      <c r="G159" s="50" t="s">
        <v>243</v>
      </c>
      <c r="H159" s="63">
        <v>58</v>
      </c>
      <c r="I159" s="52">
        <v>58</v>
      </c>
      <c r="J159" s="50" t="s">
        <v>263</v>
      </c>
      <c r="K159" s="62">
        <v>4</v>
      </c>
      <c r="L159" s="50"/>
      <c r="M159" s="52"/>
      <c r="N159" s="50"/>
      <c r="O159" s="51"/>
      <c r="P159" s="119" t="s">
        <v>1099</v>
      </c>
      <c r="Q159" s="68" t="s">
        <v>1097</v>
      </c>
      <c r="R159" s="79" t="s">
        <v>1066</v>
      </c>
      <c r="S159" s="69" t="s">
        <v>1150</v>
      </c>
    </row>
    <row r="160" spans="1:21" ht="63.75" customHeight="1" x14ac:dyDescent="0.2">
      <c r="A160" s="74">
        <v>144</v>
      </c>
      <c r="B160" s="68" t="s">
        <v>235</v>
      </c>
      <c r="C160" s="70" t="s">
        <v>640</v>
      </c>
      <c r="D160" s="68" t="s">
        <v>637</v>
      </c>
      <c r="E160" s="70" t="s">
        <v>1082</v>
      </c>
      <c r="F160" s="68">
        <v>2015</v>
      </c>
      <c r="G160" s="69" t="s">
        <v>243</v>
      </c>
      <c r="H160" s="71">
        <v>261</v>
      </c>
      <c r="I160" s="71">
        <v>261</v>
      </c>
      <c r="J160" s="50" t="s">
        <v>263</v>
      </c>
      <c r="K160" s="72">
        <v>12</v>
      </c>
      <c r="L160" s="70"/>
      <c r="M160" s="71"/>
      <c r="N160" s="70"/>
      <c r="O160" s="72"/>
      <c r="P160" s="74" t="s">
        <v>1099</v>
      </c>
      <c r="Q160" s="74" t="s">
        <v>1097</v>
      </c>
      <c r="R160" s="74" t="s">
        <v>1066</v>
      </c>
      <c r="S160" s="69" t="s">
        <v>1149</v>
      </c>
    </row>
    <row r="161" spans="1:19" ht="63.75" customHeight="1" x14ac:dyDescent="0.2">
      <c r="A161" s="74">
        <v>145</v>
      </c>
      <c r="B161" s="68" t="s">
        <v>214</v>
      </c>
      <c r="C161" s="70" t="s">
        <v>645</v>
      </c>
      <c r="D161" s="68" t="s">
        <v>637</v>
      </c>
      <c r="E161" s="70" t="s">
        <v>1085</v>
      </c>
      <c r="F161" s="68">
        <v>2015</v>
      </c>
      <c r="G161" s="69" t="s">
        <v>243</v>
      </c>
      <c r="H161" s="71" t="s">
        <v>646</v>
      </c>
      <c r="I161" s="71" t="s">
        <v>646</v>
      </c>
      <c r="J161" s="50" t="s">
        <v>263</v>
      </c>
      <c r="K161" s="72">
        <v>0</v>
      </c>
      <c r="L161" s="70"/>
      <c r="M161" s="71"/>
      <c r="N161" s="70"/>
      <c r="O161" s="72"/>
      <c r="P161" s="74" t="s">
        <v>1099</v>
      </c>
      <c r="Q161" s="74" t="s">
        <v>1097</v>
      </c>
      <c r="R161" s="74" t="s">
        <v>1066</v>
      </c>
      <c r="S161" s="69" t="s">
        <v>1149</v>
      </c>
    </row>
    <row r="162" spans="1:19" ht="63.75" customHeight="1" x14ac:dyDescent="0.2">
      <c r="A162" s="74">
        <v>146</v>
      </c>
      <c r="B162" s="68" t="s">
        <v>235</v>
      </c>
      <c r="C162" s="70" t="s">
        <v>641</v>
      </c>
      <c r="D162" s="68" t="s">
        <v>637</v>
      </c>
      <c r="E162" s="70" t="s">
        <v>1083</v>
      </c>
      <c r="F162" s="49">
        <v>2015</v>
      </c>
      <c r="G162" s="69" t="s">
        <v>243</v>
      </c>
      <c r="H162" s="71">
        <v>684</v>
      </c>
      <c r="I162" s="71">
        <v>684</v>
      </c>
      <c r="J162" s="50" t="s">
        <v>263</v>
      </c>
      <c r="K162" s="72">
        <v>42</v>
      </c>
      <c r="L162" s="70"/>
      <c r="M162" s="71"/>
      <c r="N162" s="70"/>
      <c r="O162" s="72"/>
      <c r="P162" s="74" t="s">
        <v>1099</v>
      </c>
      <c r="Q162" s="74" t="s">
        <v>1097</v>
      </c>
      <c r="R162" s="74" t="s">
        <v>1066</v>
      </c>
      <c r="S162" s="69" t="s">
        <v>1149</v>
      </c>
    </row>
    <row r="163" spans="1:19" ht="63.75" customHeight="1" x14ac:dyDescent="0.2">
      <c r="A163" s="74">
        <v>147</v>
      </c>
      <c r="B163" s="68" t="s">
        <v>214</v>
      </c>
      <c r="C163" s="70" t="s">
        <v>648</v>
      </c>
      <c r="D163" s="68" t="s">
        <v>637</v>
      </c>
      <c r="E163" s="70" t="s">
        <v>1087</v>
      </c>
      <c r="F163" s="49">
        <v>2015</v>
      </c>
      <c r="G163" s="50" t="s">
        <v>243</v>
      </c>
      <c r="H163" s="71">
        <v>10300</v>
      </c>
      <c r="I163" s="71">
        <v>10300</v>
      </c>
      <c r="J163" s="50" t="s">
        <v>263</v>
      </c>
      <c r="K163" s="72">
        <v>4</v>
      </c>
      <c r="L163" s="70"/>
      <c r="M163" s="71"/>
      <c r="N163" s="70"/>
      <c r="O163" s="72"/>
      <c r="P163" s="74" t="s">
        <v>1099</v>
      </c>
      <c r="Q163" s="74" t="s">
        <v>1097</v>
      </c>
      <c r="R163" s="74" t="s">
        <v>1066</v>
      </c>
      <c r="S163" s="69" t="s">
        <v>1149</v>
      </c>
    </row>
    <row r="164" spans="1:19" ht="63.75" customHeight="1" x14ac:dyDescent="0.2">
      <c r="A164" s="74">
        <v>148</v>
      </c>
      <c r="B164" s="68" t="s">
        <v>235</v>
      </c>
      <c r="C164" s="70" t="s">
        <v>642</v>
      </c>
      <c r="D164" s="68" t="s">
        <v>637</v>
      </c>
      <c r="E164" s="70" t="s">
        <v>1084</v>
      </c>
      <c r="F164" s="68">
        <v>2015</v>
      </c>
      <c r="G164" s="69" t="s">
        <v>243</v>
      </c>
      <c r="H164" s="71">
        <v>446</v>
      </c>
      <c r="I164" s="71">
        <v>446</v>
      </c>
      <c r="J164" s="69" t="s">
        <v>263</v>
      </c>
      <c r="K164" s="72">
        <v>26</v>
      </c>
      <c r="L164" s="70" t="s">
        <v>643</v>
      </c>
      <c r="M164" s="71">
        <v>192</v>
      </c>
      <c r="N164" s="70" t="s">
        <v>644</v>
      </c>
      <c r="O164" s="72">
        <v>8</v>
      </c>
      <c r="P164" s="74" t="s">
        <v>1099</v>
      </c>
      <c r="Q164" s="74" t="s">
        <v>1097</v>
      </c>
      <c r="R164" s="74" t="s">
        <v>1066</v>
      </c>
      <c r="S164" s="69" t="s">
        <v>1149</v>
      </c>
    </row>
    <row r="165" spans="1:19" ht="63.75" customHeight="1" x14ac:dyDescent="0.2">
      <c r="A165" s="74">
        <v>151</v>
      </c>
      <c r="B165" s="68" t="s">
        <v>236</v>
      </c>
      <c r="C165" s="70" t="s">
        <v>649</v>
      </c>
      <c r="D165" s="68" t="s">
        <v>637</v>
      </c>
      <c r="E165" s="70" t="s">
        <v>1096</v>
      </c>
      <c r="F165" s="49">
        <v>2015</v>
      </c>
      <c r="G165" s="69" t="s">
        <v>243</v>
      </c>
      <c r="H165" s="71">
        <v>15583</v>
      </c>
      <c r="I165" s="71">
        <v>15583</v>
      </c>
      <c r="J165" s="50" t="s">
        <v>263</v>
      </c>
      <c r="K165" s="72">
        <v>298</v>
      </c>
      <c r="L165" s="70" t="s">
        <v>650</v>
      </c>
      <c r="M165" s="71">
        <v>67</v>
      </c>
      <c r="N165" s="70"/>
      <c r="O165" s="72"/>
      <c r="P165" s="74" t="s">
        <v>1099</v>
      </c>
      <c r="Q165" s="74" t="s">
        <v>1097</v>
      </c>
      <c r="R165" s="74" t="s">
        <v>1066</v>
      </c>
      <c r="S165" s="70" t="s">
        <v>1168</v>
      </c>
    </row>
    <row r="166" spans="1:19" ht="63.75" customHeight="1" x14ac:dyDescent="0.2">
      <c r="A166" s="74">
        <v>273</v>
      </c>
      <c r="B166" s="68" t="s">
        <v>235</v>
      </c>
      <c r="C166" s="70" t="s">
        <v>636</v>
      </c>
      <c r="D166" s="68" t="s">
        <v>637</v>
      </c>
      <c r="E166" s="70" t="s">
        <v>1081</v>
      </c>
      <c r="F166" s="49">
        <v>2015</v>
      </c>
      <c r="G166" s="69" t="s">
        <v>243</v>
      </c>
      <c r="H166" s="71">
        <v>279</v>
      </c>
      <c r="I166" s="71">
        <v>279</v>
      </c>
      <c r="J166" s="50" t="s">
        <v>263</v>
      </c>
      <c r="K166" s="72">
        <v>1</v>
      </c>
      <c r="L166" s="70" t="s">
        <v>638</v>
      </c>
      <c r="M166" s="71">
        <v>15</v>
      </c>
      <c r="N166" s="70" t="s">
        <v>639</v>
      </c>
      <c r="O166" s="72">
        <v>55</v>
      </c>
      <c r="P166" s="74" t="s">
        <v>1066</v>
      </c>
      <c r="Q166" s="74" t="s">
        <v>1097</v>
      </c>
      <c r="R166" s="74" t="s">
        <v>1066</v>
      </c>
      <c r="S166" s="69" t="s">
        <v>1149</v>
      </c>
    </row>
    <row r="167" spans="1:19" ht="63.75" customHeight="1" x14ac:dyDescent="0.2">
      <c r="A167" s="39">
        <v>310</v>
      </c>
      <c r="B167" s="119" t="s">
        <v>214</v>
      </c>
      <c r="C167" s="69" t="s">
        <v>1013</v>
      </c>
      <c r="D167" s="119" t="s">
        <v>637</v>
      </c>
      <c r="E167" s="69" t="s">
        <v>1014</v>
      </c>
      <c r="F167" s="49">
        <v>2015</v>
      </c>
      <c r="G167" s="69" t="s">
        <v>243</v>
      </c>
      <c r="H167" s="63">
        <v>80</v>
      </c>
      <c r="I167" s="63">
        <v>80</v>
      </c>
      <c r="J167" s="50" t="s">
        <v>263</v>
      </c>
      <c r="K167" s="62">
        <v>1</v>
      </c>
      <c r="L167" s="69"/>
      <c r="M167" s="63"/>
      <c r="N167" s="69"/>
      <c r="O167" s="62"/>
      <c r="P167" s="74" t="s">
        <v>1099</v>
      </c>
      <c r="Q167" s="74" t="s">
        <v>1097</v>
      </c>
      <c r="R167" s="74" t="s">
        <v>1066</v>
      </c>
      <c r="S167" s="69" t="s">
        <v>1149</v>
      </c>
    </row>
    <row r="168" spans="1:19" ht="63.75" customHeight="1" x14ac:dyDescent="0.2">
      <c r="A168" s="74">
        <v>322</v>
      </c>
      <c r="B168" s="119" t="s">
        <v>236</v>
      </c>
      <c r="C168" s="69" t="s">
        <v>919</v>
      </c>
      <c r="D168" s="119" t="s">
        <v>637</v>
      </c>
      <c r="E168" s="69" t="s">
        <v>920</v>
      </c>
      <c r="F168" s="49">
        <v>2015</v>
      </c>
      <c r="G168" s="69" t="s">
        <v>243</v>
      </c>
      <c r="H168" s="63">
        <v>500</v>
      </c>
      <c r="I168" s="63">
        <v>500</v>
      </c>
      <c r="J168" s="50" t="s">
        <v>263</v>
      </c>
      <c r="K168" s="62">
        <v>1</v>
      </c>
      <c r="L168" s="69"/>
      <c r="M168" s="63"/>
      <c r="N168" s="69"/>
      <c r="O168" s="62"/>
      <c r="P168" s="74" t="s">
        <v>1099</v>
      </c>
      <c r="Q168" s="74" t="s">
        <v>1097</v>
      </c>
      <c r="R168" s="74" t="s">
        <v>1066</v>
      </c>
      <c r="S168" s="70" t="s">
        <v>1168</v>
      </c>
    </row>
    <row r="169" spans="1:19" ht="63.75" customHeight="1" x14ac:dyDescent="0.2">
      <c r="A169" s="39">
        <v>323</v>
      </c>
      <c r="B169" s="57" t="s">
        <v>236</v>
      </c>
      <c r="C169" s="69" t="s">
        <v>992</v>
      </c>
      <c r="D169" s="119" t="s">
        <v>637</v>
      </c>
      <c r="E169" s="69" t="s">
        <v>993</v>
      </c>
      <c r="F169" s="49">
        <v>2015</v>
      </c>
      <c r="G169" s="69" t="s">
        <v>243</v>
      </c>
      <c r="H169" s="63">
        <v>100</v>
      </c>
      <c r="I169" s="63">
        <v>100</v>
      </c>
      <c r="J169" s="50" t="s">
        <v>263</v>
      </c>
      <c r="K169" s="51">
        <v>1</v>
      </c>
      <c r="L169" s="50"/>
      <c r="M169" s="52"/>
      <c r="N169" s="50"/>
      <c r="O169" s="51"/>
      <c r="P169" s="74" t="s">
        <v>1099</v>
      </c>
      <c r="Q169" s="74" t="s">
        <v>1097</v>
      </c>
      <c r="R169" s="74" t="s">
        <v>1066</v>
      </c>
      <c r="S169" s="70" t="s">
        <v>1168</v>
      </c>
    </row>
    <row r="170" spans="1:19" ht="63.75" customHeight="1" x14ac:dyDescent="0.2">
      <c r="A170" s="74">
        <v>324</v>
      </c>
      <c r="B170" s="57" t="s">
        <v>236</v>
      </c>
      <c r="C170" s="50" t="s">
        <v>917</v>
      </c>
      <c r="D170" s="57" t="s">
        <v>637</v>
      </c>
      <c r="E170" s="50" t="s">
        <v>918</v>
      </c>
      <c r="F170" s="49">
        <v>2015</v>
      </c>
      <c r="G170" s="69" t="s">
        <v>243</v>
      </c>
      <c r="H170" s="52">
        <v>150</v>
      </c>
      <c r="I170" s="52">
        <v>150</v>
      </c>
      <c r="J170" s="50" t="s">
        <v>263</v>
      </c>
      <c r="K170" s="51">
        <v>1</v>
      </c>
      <c r="L170" s="50"/>
      <c r="M170" s="52"/>
      <c r="N170" s="50"/>
      <c r="O170" s="51"/>
      <c r="P170" s="74" t="s">
        <v>1099</v>
      </c>
      <c r="Q170" s="74" t="s">
        <v>1097</v>
      </c>
      <c r="R170" s="74" t="s">
        <v>1066</v>
      </c>
      <c r="S170" s="70" t="s">
        <v>1168</v>
      </c>
    </row>
    <row r="171" spans="1:19" ht="63.75" customHeight="1" x14ac:dyDescent="0.2">
      <c r="A171" s="39">
        <v>325</v>
      </c>
      <c r="B171" s="57" t="s">
        <v>236</v>
      </c>
      <c r="C171" s="50" t="s">
        <v>996</v>
      </c>
      <c r="D171" s="57" t="s">
        <v>637</v>
      </c>
      <c r="E171" s="50" t="s">
        <v>997</v>
      </c>
      <c r="F171" s="49">
        <v>2015</v>
      </c>
      <c r="G171" s="69" t="s">
        <v>243</v>
      </c>
      <c r="H171" s="52">
        <v>100</v>
      </c>
      <c r="I171" s="52">
        <v>100</v>
      </c>
      <c r="J171" s="50" t="s">
        <v>263</v>
      </c>
      <c r="K171" s="51">
        <v>1</v>
      </c>
      <c r="L171" s="50"/>
      <c r="M171" s="52"/>
      <c r="N171" s="50"/>
      <c r="O171" s="51"/>
      <c r="P171" s="74" t="s">
        <v>1099</v>
      </c>
      <c r="Q171" s="74" t="s">
        <v>1097</v>
      </c>
      <c r="R171" s="74" t="s">
        <v>1066</v>
      </c>
      <c r="S171" s="70" t="s">
        <v>1168</v>
      </c>
    </row>
    <row r="172" spans="1:19" ht="63.75" customHeight="1" x14ac:dyDescent="0.2">
      <c r="A172" s="74">
        <v>326</v>
      </c>
      <c r="B172" s="57" t="s">
        <v>236</v>
      </c>
      <c r="C172" s="50" t="s">
        <v>972</v>
      </c>
      <c r="D172" s="57" t="s">
        <v>637</v>
      </c>
      <c r="E172" s="50" t="s">
        <v>973</v>
      </c>
      <c r="F172" s="49">
        <v>2015</v>
      </c>
      <c r="G172" s="69" t="s">
        <v>243</v>
      </c>
      <c r="H172" s="52">
        <v>130</v>
      </c>
      <c r="I172" s="52">
        <v>130</v>
      </c>
      <c r="J172" s="50" t="s">
        <v>263</v>
      </c>
      <c r="K172" s="51">
        <v>1</v>
      </c>
      <c r="L172" s="50"/>
      <c r="M172" s="52"/>
      <c r="N172" s="50"/>
      <c r="O172" s="51"/>
      <c r="P172" s="74" t="s">
        <v>1099</v>
      </c>
      <c r="Q172" s="74" t="s">
        <v>1097</v>
      </c>
      <c r="R172" s="74" t="s">
        <v>1066</v>
      </c>
      <c r="S172" s="70" t="s">
        <v>1168</v>
      </c>
    </row>
    <row r="173" spans="1:19" ht="63.75" customHeight="1" x14ac:dyDescent="0.2">
      <c r="A173" s="74">
        <v>327</v>
      </c>
      <c r="B173" s="57" t="s">
        <v>236</v>
      </c>
      <c r="C173" s="50" t="s">
        <v>915</v>
      </c>
      <c r="D173" s="57" t="s">
        <v>637</v>
      </c>
      <c r="E173" s="50" t="s">
        <v>916</v>
      </c>
      <c r="F173" s="49">
        <v>2015</v>
      </c>
      <c r="G173" s="69" t="s">
        <v>243</v>
      </c>
      <c r="H173" s="52">
        <v>150</v>
      </c>
      <c r="I173" s="52">
        <v>150</v>
      </c>
      <c r="J173" s="50" t="s">
        <v>263</v>
      </c>
      <c r="K173" s="51">
        <v>1</v>
      </c>
      <c r="L173" s="50"/>
      <c r="M173" s="52"/>
      <c r="N173" s="50"/>
      <c r="O173" s="51"/>
      <c r="P173" s="74" t="s">
        <v>1099</v>
      </c>
      <c r="Q173" s="74" t="s">
        <v>1097</v>
      </c>
      <c r="R173" s="74" t="s">
        <v>1066</v>
      </c>
      <c r="S173" s="70" t="s">
        <v>1168</v>
      </c>
    </row>
    <row r="174" spans="1:19" ht="63.75" customHeight="1" x14ac:dyDescent="0.2">
      <c r="A174" s="39">
        <v>328</v>
      </c>
      <c r="B174" s="57" t="s">
        <v>236</v>
      </c>
      <c r="C174" s="50" t="s">
        <v>998</v>
      </c>
      <c r="D174" s="57" t="s">
        <v>637</v>
      </c>
      <c r="E174" s="50" t="s">
        <v>999</v>
      </c>
      <c r="F174" s="49">
        <v>2015</v>
      </c>
      <c r="G174" s="69" t="s">
        <v>243</v>
      </c>
      <c r="H174" s="52">
        <v>700</v>
      </c>
      <c r="I174" s="52">
        <v>700</v>
      </c>
      <c r="J174" s="50" t="s">
        <v>263</v>
      </c>
      <c r="K174" s="51">
        <v>1</v>
      </c>
      <c r="L174" s="50"/>
      <c r="M174" s="52"/>
      <c r="N174" s="50"/>
      <c r="O174" s="51"/>
      <c r="P174" s="74" t="s">
        <v>1099</v>
      </c>
      <c r="Q174" s="74" t="s">
        <v>1097</v>
      </c>
      <c r="R174" s="74" t="s">
        <v>1066</v>
      </c>
      <c r="S174" s="70" t="s">
        <v>1168</v>
      </c>
    </row>
    <row r="175" spans="1:19" ht="63.75" customHeight="1" x14ac:dyDescent="0.2">
      <c r="A175" s="39">
        <v>329</v>
      </c>
      <c r="B175" s="57" t="s">
        <v>236</v>
      </c>
      <c r="C175" s="50" t="s">
        <v>1007</v>
      </c>
      <c r="D175" s="57" t="s">
        <v>637</v>
      </c>
      <c r="E175" s="50" t="s">
        <v>1008</v>
      </c>
      <c r="F175" s="49">
        <v>2015</v>
      </c>
      <c r="G175" s="69" t="s">
        <v>243</v>
      </c>
      <c r="H175" s="52">
        <v>150</v>
      </c>
      <c r="I175" s="52">
        <v>150</v>
      </c>
      <c r="J175" s="50" t="s">
        <v>263</v>
      </c>
      <c r="K175" s="51">
        <v>1</v>
      </c>
      <c r="L175" s="50"/>
      <c r="M175" s="52"/>
      <c r="N175" s="50"/>
      <c r="O175" s="51"/>
      <c r="P175" s="74" t="s">
        <v>1099</v>
      </c>
      <c r="Q175" s="74" t="s">
        <v>1097</v>
      </c>
      <c r="R175" s="74" t="s">
        <v>1066</v>
      </c>
      <c r="S175" s="70" t="s">
        <v>1168</v>
      </c>
    </row>
    <row r="176" spans="1:19" ht="63.75" customHeight="1" x14ac:dyDescent="0.2">
      <c r="A176" s="74">
        <v>330</v>
      </c>
      <c r="B176" s="57" t="s">
        <v>236</v>
      </c>
      <c r="C176" s="69" t="s">
        <v>966</v>
      </c>
      <c r="D176" s="119" t="s">
        <v>637</v>
      </c>
      <c r="E176" s="69" t="s">
        <v>967</v>
      </c>
      <c r="F176" s="49">
        <v>2015</v>
      </c>
      <c r="G176" s="69" t="s">
        <v>243</v>
      </c>
      <c r="H176" s="63">
        <v>3600</v>
      </c>
      <c r="I176" s="63">
        <v>3600</v>
      </c>
      <c r="J176" s="69" t="s">
        <v>263</v>
      </c>
      <c r="K176" s="62">
        <v>1</v>
      </c>
      <c r="L176" s="69"/>
      <c r="M176" s="63"/>
      <c r="N176" s="69"/>
      <c r="O176" s="62"/>
      <c r="P176" s="74" t="s">
        <v>1099</v>
      </c>
      <c r="Q176" s="74" t="s">
        <v>1097</v>
      </c>
      <c r="R176" s="74" t="s">
        <v>1066</v>
      </c>
      <c r="S176" s="70" t="s">
        <v>1168</v>
      </c>
    </row>
    <row r="177" spans="1:21" s="7" customFormat="1" ht="63.75" customHeight="1" x14ac:dyDescent="0.2">
      <c r="A177" s="39">
        <v>331</v>
      </c>
      <c r="B177" s="57" t="s">
        <v>236</v>
      </c>
      <c r="C177" s="69" t="s">
        <v>982</v>
      </c>
      <c r="D177" s="119" t="s">
        <v>637</v>
      </c>
      <c r="E177" s="69" t="s">
        <v>983</v>
      </c>
      <c r="F177" s="49">
        <v>2015</v>
      </c>
      <c r="G177" s="69" t="s">
        <v>243</v>
      </c>
      <c r="H177" s="63">
        <v>1700</v>
      </c>
      <c r="I177" s="63">
        <v>1700</v>
      </c>
      <c r="J177" s="69" t="s">
        <v>263</v>
      </c>
      <c r="K177" s="62">
        <v>1</v>
      </c>
      <c r="L177" s="69"/>
      <c r="M177" s="63"/>
      <c r="N177" s="69"/>
      <c r="O177" s="62"/>
      <c r="P177" s="74" t="s">
        <v>1099</v>
      </c>
      <c r="Q177" s="74" t="s">
        <v>1097</v>
      </c>
      <c r="R177" s="74" t="s">
        <v>1066</v>
      </c>
      <c r="S177" s="70" t="s">
        <v>1168</v>
      </c>
      <c r="T177" s="9"/>
      <c r="U177" s="9"/>
    </row>
    <row r="178" spans="1:21" s="7" customFormat="1" ht="63.75" customHeight="1" x14ac:dyDescent="0.2">
      <c r="A178" s="39">
        <v>332</v>
      </c>
      <c r="B178" s="57" t="s">
        <v>236</v>
      </c>
      <c r="C178" s="50" t="s">
        <v>984</v>
      </c>
      <c r="D178" s="57" t="s">
        <v>637</v>
      </c>
      <c r="E178" s="50" t="s">
        <v>985</v>
      </c>
      <c r="F178" s="49">
        <v>2015</v>
      </c>
      <c r="G178" s="69" t="s">
        <v>243</v>
      </c>
      <c r="H178" s="52">
        <v>300</v>
      </c>
      <c r="I178" s="52">
        <v>300</v>
      </c>
      <c r="J178" s="50" t="s">
        <v>263</v>
      </c>
      <c r="K178" s="51">
        <v>1</v>
      </c>
      <c r="L178" s="50"/>
      <c r="M178" s="52"/>
      <c r="N178" s="50"/>
      <c r="O178" s="51"/>
      <c r="P178" s="74" t="s">
        <v>1099</v>
      </c>
      <c r="Q178" s="74" t="s">
        <v>1097</v>
      </c>
      <c r="R178" s="74" t="s">
        <v>1066</v>
      </c>
      <c r="S178" s="70" t="s">
        <v>1168</v>
      </c>
      <c r="T178" s="9"/>
      <c r="U178" s="9"/>
    </row>
    <row r="179" spans="1:21" s="7" customFormat="1" ht="63.75" customHeight="1" x14ac:dyDescent="0.2">
      <c r="A179" s="39">
        <v>334</v>
      </c>
      <c r="B179" s="57" t="s">
        <v>236</v>
      </c>
      <c r="C179" s="50" t="s">
        <v>974</v>
      </c>
      <c r="D179" s="57" t="s">
        <v>637</v>
      </c>
      <c r="E179" s="50" t="s">
        <v>975</v>
      </c>
      <c r="F179" s="49">
        <v>2015</v>
      </c>
      <c r="G179" s="69" t="s">
        <v>243</v>
      </c>
      <c r="H179" s="52">
        <v>250</v>
      </c>
      <c r="I179" s="52">
        <v>250</v>
      </c>
      <c r="J179" s="50" t="s">
        <v>263</v>
      </c>
      <c r="K179" s="51">
        <v>1</v>
      </c>
      <c r="L179" s="73"/>
      <c r="M179" s="62"/>
      <c r="N179" s="73"/>
      <c r="O179" s="51"/>
      <c r="P179" s="74" t="s">
        <v>1099</v>
      </c>
      <c r="Q179" s="74" t="s">
        <v>1097</v>
      </c>
      <c r="R179" s="74" t="s">
        <v>1066</v>
      </c>
      <c r="S179" s="70" t="s">
        <v>1168</v>
      </c>
      <c r="T179" s="9"/>
      <c r="U179" s="9"/>
    </row>
    <row r="180" spans="1:21" s="7" customFormat="1" ht="63.75" customHeight="1" x14ac:dyDescent="0.2">
      <c r="A180" s="74">
        <v>335</v>
      </c>
      <c r="B180" s="57" t="s">
        <v>236</v>
      </c>
      <c r="C180" s="50" t="s">
        <v>934</v>
      </c>
      <c r="D180" s="57" t="s">
        <v>637</v>
      </c>
      <c r="E180" s="50" t="s">
        <v>935</v>
      </c>
      <c r="F180" s="49">
        <v>2015</v>
      </c>
      <c r="G180" s="50" t="s">
        <v>243</v>
      </c>
      <c r="H180" s="52">
        <v>400</v>
      </c>
      <c r="I180" s="52">
        <v>400</v>
      </c>
      <c r="J180" s="50" t="s">
        <v>263</v>
      </c>
      <c r="K180" s="51">
        <v>1</v>
      </c>
      <c r="L180" s="50"/>
      <c r="M180" s="52"/>
      <c r="N180" s="50"/>
      <c r="O180" s="51"/>
      <c r="P180" s="74" t="s">
        <v>1099</v>
      </c>
      <c r="Q180" s="74" t="s">
        <v>1097</v>
      </c>
      <c r="R180" s="74" t="s">
        <v>1066</v>
      </c>
      <c r="S180" s="70" t="s">
        <v>1168</v>
      </c>
      <c r="T180" s="9"/>
      <c r="U180" s="9"/>
    </row>
    <row r="181" spans="1:21" s="7" customFormat="1" ht="63.75" customHeight="1" x14ac:dyDescent="0.2">
      <c r="A181" s="74">
        <v>336</v>
      </c>
      <c r="B181" s="119" t="s">
        <v>236</v>
      </c>
      <c r="C181" s="50" t="s">
        <v>938</v>
      </c>
      <c r="D181" s="57" t="s">
        <v>637</v>
      </c>
      <c r="E181" s="50" t="s">
        <v>939</v>
      </c>
      <c r="F181" s="49">
        <v>2015</v>
      </c>
      <c r="G181" s="50" t="s">
        <v>243</v>
      </c>
      <c r="H181" s="52">
        <v>200</v>
      </c>
      <c r="I181" s="52">
        <v>200</v>
      </c>
      <c r="J181" s="50" t="s">
        <v>263</v>
      </c>
      <c r="K181" s="51">
        <v>1</v>
      </c>
      <c r="L181" s="50"/>
      <c r="M181" s="63"/>
      <c r="N181" s="50"/>
      <c r="O181" s="51"/>
      <c r="P181" s="74" t="s">
        <v>1099</v>
      </c>
      <c r="Q181" s="74" t="s">
        <v>1097</v>
      </c>
      <c r="R181" s="74" t="s">
        <v>1066</v>
      </c>
      <c r="S181" s="69" t="s">
        <v>1150</v>
      </c>
      <c r="T181" s="9"/>
      <c r="U181" s="9"/>
    </row>
    <row r="182" spans="1:21" s="7" customFormat="1" ht="63.75" customHeight="1" x14ac:dyDescent="0.2">
      <c r="A182" s="39">
        <v>337</v>
      </c>
      <c r="B182" s="119" t="s">
        <v>235</v>
      </c>
      <c r="C182" s="69" t="s">
        <v>1021</v>
      </c>
      <c r="D182" s="119" t="s">
        <v>637</v>
      </c>
      <c r="E182" s="69" t="s">
        <v>1022</v>
      </c>
      <c r="F182" s="68">
        <v>2015</v>
      </c>
      <c r="G182" s="69" t="s">
        <v>243</v>
      </c>
      <c r="H182" s="63">
        <v>500</v>
      </c>
      <c r="I182" s="63">
        <v>500</v>
      </c>
      <c r="J182" s="50" t="s">
        <v>263</v>
      </c>
      <c r="K182" s="62">
        <v>1</v>
      </c>
      <c r="L182" s="69"/>
      <c r="M182" s="63"/>
      <c r="N182" s="69"/>
      <c r="O182" s="62"/>
      <c r="P182" s="74" t="s">
        <v>1099</v>
      </c>
      <c r="Q182" s="74" t="s">
        <v>1097</v>
      </c>
      <c r="R182" s="74" t="s">
        <v>1066</v>
      </c>
      <c r="S182" s="69" t="s">
        <v>1149</v>
      </c>
      <c r="T182" s="9"/>
      <c r="U182" s="9"/>
    </row>
    <row r="183" spans="1:21" s="7" customFormat="1" ht="63.75" customHeight="1" x14ac:dyDescent="0.2">
      <c r="A183" s="39">
        <v>338</v>
      </c>
      <c r="B183" s="57" t="s">
        <v>235</v>
      </c>
      <c r="C183" s="50" t="s">
        <v>1017</v>
      </c>
      <c r="D183" s="57" t="s">
        <v>637</v>
      </c>
      <c r="E183" s="50" t="s">
        <v>1018</v>
      </c>
      <c r="F183" s="49">
        <v>2015</v>
      </c>
      <c r="G183" s="50" t="s">
        <v>243</v>
      </c>
      <c r="H183" s="52">
        <v>800</v>
      </c>
      <c r="I183" s="52">
        <v>800</v>
      </c>
      <c r="J183" s="50" t="s">
        <v>263</v>
      </c>
      <c r="K183" s="51">
        <v>1</v>
      </c>
      <c r="L183" s="50"/>
      <c r="M183" s="52"/>
      <c r="N183" s="50"/>
      <c r="O183" s="51"/>
      <c r="P183" s="74" t="s">
        <v>1099</v>
      </c>
      <c r="Q183" s="74" t="s">
        <v>1097</v>
      </c>
      <c r="R183" s="74" t="s">
        <v>1066</v>
      </c>
      <c r="S183" s="69" t="s">
        <v>1149</v>
      </c>
      <c r="T183" s="9"/>
      <c r="U183" s="9"/>
    </row>
    <row r="184" spans="1:21" s="7" customFormat="1" ht="63.75" customHeight="1" x14ac:dyDescent="0.2">
      <c r="A184" s="74">
        <v>339</v>
      </c>
      <c r="B184" s="68" t="s">
        <v>214</v>
      </c>
      <c r="C184" s="70" t="s">
        <v>647</v>
      </c>
      <c r="D184" s="68" t="s">
        <v>637</v>
      </c>
      <c r="E184" s="70" t="s">
        <v>1086</v>
      </c>
      <c r="F184" s="49">
        <v>2015</v>
      </c>
      <c r="G184" s="50" t="s">
        <v>243</v>
      </c>
      <c r="H184" s="71">
        <v>486</v>
      </c>
      <c r="I184" s="71">
        <v>486</v>
      </c>
      <c r="J184" s="50" t="s">
        <v>263</v>
      </c>
      <c r="K184" s="72">
        <v>162</v>
      </c>
      <c r="L184" s="70"/>
      <c r="M184" s="71"/>
      <c r="N184" s="70"/>
      <c r="O184" s="72"/>
      <c r="P184" s="74" t="s">
        <v>1099</v>
      </c>
      <c r="Q184" s="74" t="s">
        <v>1097</v>
      </c>
      <c r="R184" s="74" t="s">
        <v>1066</v>
      </c>
      <c r="S184" s="69" t="s">
        <v>1149</v>
      </c>
      <c r="T184" s="9"/>
      <c r="U184" s="9"/>
    </row>
    <row r="185" spans="1:21" s="7" customFormat="1" ht="63.75" customHeight="1" x14ac:dyDescent="0.2">
      <c r="A185" s="74">
        <v>340</v>
      </c>
      <c r="B185" s="68" t="s">
        <v>214</v>
      </c>
      <c r="C185" s="70" t="s">
        <v>652</v>
      </c>
      <c r="D185" s="68" t="s">
        <v>637</v>
      </c>
      <c r="E185" s="70" t="s">
        <v>1089</v>
      </c>
      <c r="F185" s="49" t="s">
        <v>442</v>
      </c>
      <c r="G185" s="70" t="s">
        <v>653</v>
      </c>
      <c r="H185" s="71">
        <v>0</v>
      </c>
      <c r="I185" s="71">
        <v>21968</v>
      </c>
      <c r="J185" s="70" t="s">
        <v>1129</v>
      </c>
      <c r="K185" s="72">
        <v>33</v>
      </c>
      <c r="L185" s="70" t="s">
        <v>654</v>
      </c>
      <c r="M185" s="71">
        <v>602</v>
      </c>
      <c r="N185" s="70" t="s">
        <v>655</v>
      </c>
      <c r="O185" s="72">
        <v>41</v>
      </c>
      <c r="P185" s="74" t="s">
        <v>1066</v>
      </c>
      <c r="Q185" s="74" t="s">
        <v>1097</v>
      </c>
      <c r="R185" s="119" t="s">
        <v>1099</v>
      </c>
      <c r="S185" s="69" t="s">
        <v>1149</v>
      </c>
      <c r="T185" s="9"/>
      <c r="U185" s="9"/>
    </row>
    <row r="186" spans="1:21" s="7" customFormat="1" ht="63.75" customHeight="1" x14ac:dyDescent="0.2">
      <c r="A186" s="74">
        <v>343</v>
      </c>
      <c r="B186" s="119" t="s">
        <v>236</v>
      </c>
      <c r="C186" s="50" t="s">
        <v>922</v>
      </c>
      <c r="D186" s="57" t="s">
        <v>637</v>
      </c>
      <c r="E186" s="50" t="s">
        <v>923</v>
      </c>
      <c r="F186" s="49">
        <v>2015</v>
      </c>
      <c r="G186" s="50" t="s">
        <v>243</v>
      </c>
      <c r="H186" s="52">
        <v>70</v>
      </c>
      <c r="I186" s="52">
        <v>70</v>
      </c>
      <c r="J186" s="50" t="s">
        <v>263</v>
      </c>
      <c r="K186" s="51">
        <v>1</v>
      </c>
      <c r="L186" s="50"/>
      <c r="M186" s="52"/>
      <c r="N186" s="50"/>
      <c r="O186" s="51"/>
      <c r="P186" s="74" t="s">
        <v>1099</v>
      </c>
      <c r="Q186" s="74" t="s">
        <v>1097</v>
      </c>
      <c r="R186" s="74" t="s">
        <v>1066</v>
      </c>
      <c r="S186" s="70" t="s">
        <v>1168</v>
      </c>
      <c r="T186" s="9"/>
      <c r="U186" s="9"/>
    </row>
    <row r="187" spans="1:21" s="7" customFormat="1" ht="63.75" customHeight="1" x14ac:dyDescent="0.2">
      <c r="A187" s="74">
        <v>344</v>
      </c>
      <c r="B187" s="57" t="s">
        <v>236</v>
      </c>
      <c r="C187" s="50" t="s">
        <v>924</v>
      </c>
      <c r="D187" s="119" t="s">
        <v>637</v>
      </c>
      <c r="E187" s="69" t="s">
        <v>925</v>
      </c>
      <c r="F187" s="68">
        <v>2015</v>
      </c>
      <c r="G187" s="69" t="s">
        <v>243</v>
      </c>
      <c r="H187" s="63">
        <v>100</v>
      </c>
      <c r="I187" s="63">
        <v>100</v>
      </c>
      <c r="J187" s="50" t="s">
        <v>263</v>
      </c>
      <c r="K187" s="62">
        <v>1</v>
      </c>
      <c r="L187" s="69"/>
      <c r="M187" s="63"/>
      <c r="N187" s="50"/>
      <c r="O187" s="51"/>
      <c r="P187" s="74" t="s">
        <v>1099</v>
      </c>
      <c r="Q187" s="74" t="s">
        <v>1097</v>
      </c>
      <c r="R187" s="74" t="s">
        <v>1066</v>
      </c>
      <c r="S187" s="70" t="s">
        <v>1168</v>
      </c>
      <c r="T187" s="9"/>
      <c r="U187" s="9"/>
    </row>
    <row r="188" spans="1:21" s="7" customFormat="1" ht="63.75" customHeight="1" x14ac:dyDescent="0.2">
      <c r="A188" s="39">
        <v>352</v>
      </c>
      <c r="B188" s="57" t="s">
        <v>214</v>
      </c>
      <c r="C188" s="69" t="s">
        <v>1023</v>
      </c>
      <c r="D188" s="119" t="s">
        <v>637</v>
      </c>
      <c r="E188" s="69" t="s">
        <v>1024</v>
      </c>
      <c r="F188" s="49">
        <v>2015</v>
      </c>
      <c r="G188" s="69" t="s">
        <v>243</v>
      </c>
      <c r="H188" s="63">
        <v>80</v>
      </c>
      <c r="I188" s="63">
        <v>80</v>
      </c>
      <c r="J188" s="50" t="s">
        <v>263</v>
      </c>
      <c r="K188" s="51">
        <v>1</v>
      </c>
      <c r="L188" s="50"/>
      <c r="M188" s="52"/>
      <c r="N188" s="50"/>
      <c r="O188" s="51"/>
      <c r="P188" s="74" t="s">
        <v>1099</v>
      </c>
      <c r="Q188" s="74" t="s">
        <v>1097</v>
      </c>
      <c r="R188" s="74" t="s">
        <v>1066</v>
      </c>
      <c r="S188" s="70" t="s">
        <v>1168</v>
      </c>
      <c r="T188" s="9"/>
      <c r="U188" s="9"/>
    </row>
    <row r="189" spans="1:21" s="7" customFormat="1" ht="63.75" customHeight="1" x14ac:dyDescent="0.2">
      <c r="A189" s="74">
        <v>356</v>
      </c>
      <c r="B189" s="57" t="s">
        <v>236</v>
      </c>
      <c r="C189" s="69" t="s">
        <v>930</v>
      </c>
      <c r="D189" s="119" t="s">
        <v>637</v>
      </c>
      <c r="E189" s="69" t="s">
        <v>931</v>
      </c>
      <c r="F189" s="49">
        <v>2015</v>
      </c>
      <c r="G189" s="69" t="s">
        <v>243</v>
      </c>
      <c r="H189" s="63">
        <v>80</v>
      </c>
      <c r="I189" s="63">
        <v>80</v>
      </c>
      <c r="J189" s="50" t="s">
        <v>263</v>
      </c>
      <c r="K189" s="51">
        <v>1</v>
      </c>
      <c r="L189" s="50"/>
      <c r="M189" s="63"/>
      <c r="N189" s="50"/>
      <c r="O189" s="51"/>
      <c r="P189" s="74" t="s">
        <v>1099</v>
      </c>
      <c r="Q189" s="74" t="s">
        <v>1097</v>
      </c>
      <c r="R189" s="74" t="s">
        <v>1066</v>
      </c>
      <c r="S189" s="70" t="s">
        <v>1168</v>
      </c>
      <c r="T189" s="9"/>
      <c r="U189" s="9"/>
    </row>
    <row r="190" spans="1:21" s="7" customFormat="1" ht="63.75" customHeight="1" x14ac:dyDescent="0.2">
      <c r="A190" s="74">
        <v>357</v>
      </c>
      <c r="B190" s="57" t="s">
        <v>236</v>
      </c>
      <c r="C190" s="69" t="s">
        <v>958</v>
      </c>
      <c r="D190" s="118" t="s">
        <v>637</v>
      </c>
      <c r="E190" s="69" t="s">
        <v>959</v>
      </c>
      <c r="F190" s="49">
        <v>2015</v>
      </c>
      <c r="G190" s="69" t="s">
        <v>243</v>
      </c>
      <c r="H190" s="63">
        <v>50</v>
      </c>
      <c r="I190" s="63">
        <v>50</v>
      </c>
      <c r="J190" s="50" t="s">
        <v>263</v>
      </c>
      <c r="K190" s="51">
        <v>1</v>
      </c>
      <c r="L190" s="50"/>
      <c r="M190" s="63"/>
      <c r="N190" s="50"/>
      <c r="O190" s="51"/>
      <c r="P190" s="74" t="s">
        <v>1099</v>
      </c>
      <c r="Q190" s="74" t="s">
        <v>1097</v>
      </c>
      <c r="R190" s="74" t="s">
        <v>1066</v>
      </c>
      <c r="S190" s="70" t="s">
        <v>1168</v>
      </c>
      <c r="T190" s="9"/>
      <c r="U190" s="9"/>
    </row>
    <row r="191" spans="1:21" s="7" customFormat="1" ht="63.75" customHeight="1" x14ac:dyDescent="0.2">
      <c r="A191" s="74">
        <v>359</v>
      </c>
      <c r="B191" s="57" t="s">
        <v>236</v>
      </c>
      <c r="C191" s="69" t="s">
        <v>970</v>
      </c>
      <c r="D191" s="119" t="s">
        <v>637</v>
      </c>
      <c r="E191" s="69" t="s">
        <v>971</v>
      </c>
      <c r="F191" s="49">
        <v>2015</v>
      </c>
      <c r="G191" s="69" t="s">
        <v>243</v>
      </c>
      <c r="H191" s="63">
        <v>180</v>
      </c>
      <c r="I191" s="63">
        <v>180</v>
      </c>
      <c r="J191" s="50" t="s">
        <v>263</v>
      </c>
      <c r="K191" s="51">
        <v>1</v>
      </c>
      <c r="L191" s="50"/>
      <c r="M191" s="52"/>
      <c r="N191" s="69"/>
      <c r="O191" s="62"/>
      <c r="P191" s="74" t="s">
        <v>1099</v>
      </c>
      <c r="Q191" s="74" t="s">
        <v>1097</v>
      </c>
      <c r="R191" s="74" t="s">
        <v>1066</v>
      </c>
      <c r="S191" s="70" t="s">
        <v>1168</v>
      </c>
      <c r="T191" s="9"/>
      <c r="U191" s="9"/>
    </row>
    <row r="192" spans="1:21" s="7" customFormat="1" ht="63.75" customHeight="1" x14ac:dyDescent="0.2">
      <c r="A192" s="39">
        <v>362</v>
      </c>
      <c r="B192" s="119" t="s">
        <v>236</v>
      </c>
      <c r="C192" s="50" t="s">
        <v>986</v>
      </c>
      <c r="D192" s="57" t="s">
        <v>637</v>
      </c>
      <c r="E192" s="50" t="s">
        <v>987</v>
      </c>
      <c r="F192" s="49">
        <v>2015</v>
      </c>
      <c r="G192" s="50" t="s">
        <v>243</v>
      </c>
      <c r="H192" s="52">
        <v>50</v>
      </c>
      <c r="I192" s="52">
        <v>50</v>
      </c>
      <c r="J192" s="50" t="s">
        <v>263</v>
      </c>
      <c r="K192" s="51">
        <v>1</v>
      </c>
      <c r="L192" s="50"/>
      <c r="M192" s="52"/>
      <c r="N192" s="50"/>
      <c r="O192" s="51"/>
      <c r="P192" s="74" t="s">
        <v>1099</v>
      </c>
      <c r="Q192" s="74" t="s">
        <v>1097</v>
      </c>
      <c r="R192" s="74" t="s">
        <v>1066</v>
      </c>
      <c r="S192" s="70" t="s">
        <v>1168</v>
      </c>
      <c r="T192" s="9"/>
      <c r="U192" s="9"/>
    </row>
    <row r="193" spans="1:21" s="7" customFormat="1" ht="63.75" customHeight="1" x14ac:dyDescent="0.2">
      <c r="A193" s="39">
        <v>367</v>
      </c>
      <c r="B193" s="57" t="s">
        <v>236</v>
      </c>
      <c r="C193" s="50" t="s">
        <v>1005</v>
      </c>
      <c r="D193" s="57" t="s">
        <v>637</v>
      </c>
      <c r="E193" s="50" t="s">
        <v>1006</v>
      </c>
      <c r="F193" s="49">
        <v>2015</v>
      </c>
      <c r="G193" s="50" t="s">
        <v>243</v>
      </c>
      <c r="H193" s="52">
        <v>350</v>
      </c>
      <c r="I193" s="52">
        <v>350</v>
      </c>
      <c r="J193" s="50" t="s">
        <v>263</v>
      </c>
      <c r="K193" s="51">
        <v>1</v>
      </c>
      <c r="L193" s="50"/>
      <c r="M193" s="52"/>
      <c r="N193" s="69"/>
      <c r="O193" s="62"/>
      <c r="P193" s="74" t="s">
        <v>1099</v>
      </c>
      <c r="Q193" s="74" t="s">
        <v>1097</v>
      </c>
      <c r="R193" s="74" t="s">
        <v>1066</v>
      </c>
      <c r="S193" s="70" t="s">
        <v>1168</v>
      </c>
      <c r="T193" s="9"/>
      <c r="U193" s="9"/>
    </row>
    <row r="194" spans="1:21" s="7" customFormat="1" ht="63.75" customHeight="1" x14ac:dyDescent="0.2">
      <c r="A194" s="39">
        <v>369</v>
      </c>
      <c r="B194" s="57" t="s">
        <v>236</v>
      </c>
      <c r="C194" s="50" t="s">
        <v>1009</v>
      </c>
      <c r="D194" s="57" t="s">
        <v>637</v>
      </c>
      <c r="E194" s="50" t="s">
        <v>1010</v>
      </c>
      <c r="F194" s="49">
        <v>2015</v>
      </c>
      <c r="G194" s="50" t="s">
        <v>243</v>
      </c>
      <c r="H194" s="63">
        <v>150</v>
      </c>
      <c r="I194" s="52">
        <v>150</v>
      </c>
      <c r="J194" s="50" t="s">
        <v>263</v>
      </c>
      <c r="K194" s="62">
        <v>1</v>
      </c>
      <c r="L194" s="50"/>
      <c r="M194" s="52"/>
      <c r="N194" s="50"/>
      <c r="O194" s="51"/>
      <c r="P194" s="74" t="s">
        <v>1099</v>
      </c>
      <c r="Q194" s="74" t="s">
        <v>1097</v>
      </c>
      <c r="R194" s="74" t="s">
        <v>1066</v>
      </c>
      <c r="S194" s="70" t="s">
        <v>1168</v>
      </c>
      <c r="T194" s="9"/>
      <c r="U194" s="9"/>
    </row>
    <row r="195" spans="1:21" s="7" customFormat="1" ht="63.75" customHeight="1" x14ac:dyDescent="0.2">
      <c r="A195" s="39">
        <v>370</v>
      </c>
      <c r="B195" s="119" t="s">
        <v>236</v>
      </c>
      <c r="C195" s="69" t="s">
        <v>1011</v>
      </c>
      <c r="D195" s="119" t="s">
        <v>637</v>
      </c>
      <c r="E195" s="69" t="s">
        <v>1012</v>
      </c>
      <c r="F195" s="49">
        <v>2015</v>
      </c>
      <c r="G195" s="69" t="s">
        <v>243</v>
      </c>
      <c r="H195" s="63">
        <v>100</v>
      </c>
      <c r="I195" s="63">
        <v>100</v>
      </c>
      <c r="J195" s="50" t="s">
        <v>263</v>
      </c>
      <c r="K195" s="62">
        <v>1</v>
      </c>
      <c r="L195" s="50"/>
      <c r="M195" s="52"/>
      <c r="N195" s="50"/>
      <c r="O195" s="51"/>
      <c r="P195" s="74" t="s">
        <v>1099</v>
      </c>
      <c r="Q195" s="74" t="s">
        <v>1097</v>
      </c>
      <c r="R195" s="74" t="s">
        <v>1066</v>
      </c>
      <c r="S195" s="70" t="s">
        <v>1168</v>
      </c>
      <c r="T195" s="9"/>
      <c r="U195" s="9"/>
    </row>
    <row r="196" spans="1:21" s="7" customFormat="1" ht="63.75" customHeight="1" x14ac:dyDescent="0.2">
      <c r="A196" s="74">
        <v>524</v>
      </c>
      <c r="B196" s="57" t="s">
        <v>236</v>
      </c>
      <c r="C196" s="69" t="s">
        <v>968</v>
      </c>
      <c r="D196" s="119" t="s">
        <v>637</v>
      </c>
      <c r="E196" s="69" t="s">
        <v>969</v>
      </c>
      <c r="F196" s="68">
        <v>2015</v>
      </c>
      <c r="G196" s="69" t="s">
        <v>243</v>
      </c>
      <c r="H196" s="63">
        <v>600</v>
      </c>
      <c r="I196" s="63">
        <v>600</v>
      </c>
      <c r="J196" s="69" t="s">
        <v>263</v>
      </c>
      <c r="K196" s="62">
        <v>1</v>
      </c>
      <c r="L196" s="69"/>
      <c r="M196" s="63"/>
      <c r="N196" s="50"/>
      <c r="O196" s="51"/>
      <c r="P196" s="74" t="s">
        <v>1099</v>
      </c>
      <c r="Q196" s="74" t="s">
        <v>1097</v>
      </c>
      <c r="R196" s="74" t="s">
        <v>1066</v>
      </c>
      <c r="S196" s="70" t="s">
        <v>1168</v>
      </c>
      <c r="T196" s="9"/>
      <c r="U196" s="9"/>
    </row>
    <row r="197" spans="1:21" s="7" customFormat="1" ht="76.5" customHeight="1" x14ac:dyDescent="0.2">
      <c r="A197" s="74">
        <v>537</v>
      </c>
      <c r="B197" s="118" t="s">
        <v>236</v>
      </c>
      <c r="C197" s="69" t="s">
        <v>956</v>
      </c>
      <c r="D197" s="119" t="s">
        <v>637</v>
      </c>
      <c r="E197" s="69" t="s">
        <v>957</v>
      </c>
      <c r="F197" s="68">
        <v>2015</v>
      </c>
      <c r="G197" s="69" t="s">
        <v>243</v>
      </c>
      <c r="H197" s="63">
        <v>80</v>
      </c>
      <c r="I197" s="63">
        <v>80</v>
      </c>
      <c r="J197" s="69" t="s">
        <v>263</v>
      </c>
      <c r="K197" s="62">
        <v>1</v>
      </c>
      <c r="L197" s="69"/>
      <c r="M197" s="63"/>
      <c r="N197" s="69"/>
      <c r="O197" s="62"/>
      <c r="P197" s="74" t="s">
        <v>1099</v>
      </c>
      <c r="Q197" s="74" t="s">
        <v>1097</v>
      </c>
      <c r="R197" s="74" t="s">
        <v>1066</v>
      </c>
      <c r="S197" s="70" t="s">
        <v>1168</v>
      </c>
      <c r="T197" s="9"/>
      <c r="U197" s="9"/>
    </row>
    <row r="198" spans="1:21" s="7" customFormat="1" ht="63.75" customHeight="1" x14ac:dyDescent="0.2">
      <c r="A198" s="74">
        <v>674</v>
      </c>
      <c r="B198" s="118" t="s">
        <v>236</v>
      </c>
      <c r="C198" s="69" t="s">
        <v>948</v>
      </c>
      <c r="D198" s="118" t="s">
        <v>637</v>
      </c>
      <c r="E198" s="69" t="s">
        <v>949</v>
      </c>
      <c r="F198" s="13">
        <v>2015</v>
      </c>
      <c r="G198" s="50" t="s">
        <v>243</v>
      </c>
      <c r="H198" s="63">
        <v>80</v>
      </c>
      <c r="I198" s="63">
        <v>80</v>
      </c>
      <c r="J198" s="69" t="s">
        <v>263</v>
      </c>
      <c r="K198" s="62">
        <v>1</v>
      </c>
      <c r="L198" s="69"/>
      <c r="M198" s="63"/>
      <c r="N198" s="69"/>
      <c r="O198" s="62"/>
      <c r="P198" s="74" t="s">
        <v>1099</v>
      </c>
      <c r="Q198" s="74" t="s">
        <v>1097</v>
      </c>
      <c r="R198" s="74" t="s">
        <v>1066</v>
      </c>
      <c r="S198" s="70" t="s">
        <v>1168</v>
      </c>
      <c r="T198" s="9"/>
      <c r="U198" s="9"/>
    </row>
    <row r="199" spans="1:21" ht="63.75" customHeight="1" x14ac:dyDescent="0.2">
      <c r="A199" s="74">
        <v>679</v>
      </c>
      <c r="B199" s="118" t="s">
        <v>236</v>
      </c>
      <c r="C199" s="69" t="s">
        <v>926</v>
      </c>
      <c r="D199" s="118" t="s">
        <v>637</v>
      </c>
      <c r="E199" s="69" t="s">
        <v>927</v>
      </c>
      <c r="F199" s="13">
        <v>2015</v>
      </c>
      <c r="G199" s="50" t="s">
        <v>243</v>
      </c>
      <c r="H199" s="63">
        <v>50</v>
      </c>
      <c r="I199" s="63">
        <v>50</v>
      </c>
      <c r="J199" s="69" t="s">
        <v>263</v>
      </c>
      <c r="K199" s="62">
        <v>1</v>
      </c>
      <c r="L199" s="69"/>
      <c r="M199" s="63"/>
      <c r="N199" s="69"/>
      <c r="O199" s="62"/>
      <c r="P199" s="74" t="s">
        <v>1099</v>
      </c>
      <c r="Q199" s="74" t="s">
        <v>1097</v>
      </c>
      <c r="R199" s="74" t="s">
        <v>1066</v>
      </c>
      <c r="S199" s="70" t="s">
        <v>1168</v>
      </c>
    </row>
    <row r="200" spans="1:21" s="7" customFormat="1" ht="63.75" customHeight="1" x14ac:dyDescent="0.2">
      <c r="A200" s="39">
        <v>684</v>
      </c>
      <c r="B200" s="118" t="s">
        <v>236</v>
      </c>
      <c r="C200" s="69" t="s">
        <v>980</v>
      </c>
      <c r="D200" s="118" t="s">
        <v>637</v>
      </c>
      <c r="E200" s="69" t="s">
        <v>981</v>
      </c>
      <c r="F200" s="13">
        <v>2015</v>
      </c>
      <c r="G200" s="50" t="s">
        <v>243</v>
      </c>
      <c r="H200" s="63">
        <v>70</v>
      </c>
      <c r="I200" s="63">
        <v>70</v>
      </c>
      <c r="J200" s="69" t="s">
        <v>263</v>
      </c>
      <c r="K200" s="62">
        <v>1</v>
      </c>
      <c r="L200" s="69"/>
      <c r="M200" s="63"/>
      <c r="N200" s="69"/>
      <c r="O200" s="62"/>
      <c r="P200" s="74" t="s">
        <v>1099</v>
      </c>
      <c r="Q200" s="74" t="s">
        <v>1097</v>
      </c>
      <c r="R200" s="74" t="s">
        <v>1066</v>
      </c>
      <c r="S200" s="70" t="s">
        <v>1168</v>
      </c>
      <c r="T200" s="9"/>
      <c r="U200" s="9"/>
    </row>
    <row r="201" spans="1:21" s="7" customFormat="1" ht="76.5" customHeight="1" x14ac:dyDescent="0.2">
      <c r="A201" s="74">
        <v>689</v>
      </c>
      <c r="B201" s="118" t="s">
        <v>236</v>
      </c>
      <c r="C201" s="69" t="s">
        <v>960</v>
      </c>
      <c r="D201" s="118" t="s">
        <v>637</v>
      </c>
      <c r="E201" s="69" t="s">
        <v>961</v>
      </c>
      <c r="F201" s="13">
        <v>2015</v>
      </c>
      <c r="G201" s="50" t="s">
        <v>243</v>
      </c>
      <c r="H201" s="63">
        <v>100</v>
      </c>
      <c r="I201" s="63">
        <v>100</v>
      </c>
      <c r="J201" s="69" t="s">
        <v>263</v>
      </c>
      <c r="K201" s="62">
        <v>1</v>
      </c>
      <c r="L201" s="69"/>
      <c r="M201" s="63"/>
      <c r="N201" s="69"/>
      <c r="O201" s="62"/>
      <c r="P201" s="74" t="s">
        <v>1099</v>
      </c>
      <c r="Q201" s="74" t="s">
        <v>1097</v>
      </c>
      <c r="R201" s="74" t="s">
        <v>1066</v>
      </c>
      <c r="S201" s="70" t="s">
        <v>1168</v>
      </c>
      <c r="T201" s="9"/>
      <c r="U201" s="9"/>
    </row>
    <row r="202" spans="1:21" s="7" customFormat="1" ht="51" customHeight="1" x14ac:dyDescent="0.2">
      <c r="A202" s="74">
        <v>690</v>
      </c>
      <c r="B202" s="118" t="s">
        <v>236</v>
      </c>
      <c r="C202" s="69" t="s">
        <v>940</v>
      </c>
      <c r="D202" s="118" t="s">
        <v>637</v>
      </c>
      <c r="E202" s="69" t="s">
        <v>941</v>
      </c>
      <c r="F202" s="13">
        <v>2015</v>
      </c>
      <c r="G202" s="50" t="s">
        <v>243</v>
      </c>
      <c r="H202" s="63">
        <v>1500</v>
      </c>
      <c r="I202" s="63">
        <v>1500</v>
      </c>
      <c r="J202" s="69" t="s">
        <v>263</v>
      </c>
      <c r="K202" s="62">
        <v>1</v>
      </c>
      <c r="L202" s="69"/>
      <c r="M202" s="63"/>
      <c r="N202" s="69"/>
      <c r="O202" s="62"/>
      <c r="P202" s="74" t="s">
        <v>1099</v>
      </c>
      <c r="Q202" s="74" t="s">
        <v>1097</v>
      </c>
      <c r="R202" s="74" t="s">
        <v>1066</v>
      </c>
      <c r="S202" s="70" t="s">
        <v>1168</v>
      </c>
      <c r="T202" s="9"/>
      <c r="U202" s="9"/>
    </row>
    <row r="203" spans="1:21" s="7" customFormat="1" ht="38.25" customHeight="1" x14ac:dyDescent="0.2">
      <c r="A203" s="39">
        <v>693</v>
      </c>
      <c r="B203" s="119" t="s">
        <v>214</v>
      </c>
      <c r="C203" s="69" t="s">
        <v>1019</v>
      </c>
      <c r="D203" s="119" t="s">
        <v>637</v>
      </c>
      <c r="E203" s="69" t="s">
        <v>1020</v>
      </c>
      <c r="F203" s="13">
        <v>2015</v>
      </c>
      <c r="G203" s="69" t="s">
        <v>243</v>
      </c>
      <c r="H203" s="63">
        <v>600</v>
      </c>
      <c r="I203" s="63">
        <v>600</v>
      </c>
      <c r="J203" s="69" t="s">
        <v>263</v>
      </c>
      <c r="K203" s="62">
        <v>1</v>
      </c>
      <c r="L203" s="69"/>
      <c r="M203" s="63"/>
      <c r="N203" s="69"/>
      <c r="O203" s="62"/>
      <c r="P203" s="74" t="s">
        <v>1099</v>
      </c>
      <c r="Q203" s="74" t="s">
        <v>1097</v>
      </c>
      <c r="R203" s="74" t="s">
        <v>1066</v>
      </c>
      <c r="S203" s="69" t="s">
        <v>1149</v>
      </c>
      <c r="T203" s="9"/>
      <c r="U203" s="9"/>
    </row>
    <row r="204" spans="1:21" ht="63.75" customHeight="1" x14ac:dyDescent="0.2">
      <c r="A204" s="39">
        <v>694</v>
      </c>
      <c r="B204" s="118" t="s">
        <v>236</v>
      </c>
      <c r="C204" s="69" t="s">
        <v>988</v>
      </c>
      <c r="D204" s="118" t="s">
        <v>637</v>
      </c>
      <c r="E204" s="69" t="s">
        <v>989</v>
      </c>
      <c r="F204" s="13">
        <v>2015</v>
      </c>
      <c r="G204" s="50" t="s">
        <v>243</v>
      </c>
      <c r="H204" s="63">
        <v>200</v>
      </c>
      <c r="I204" s="63">
        <v>200</v>
      </c>
      <c r="J204" s="69" t="s">
        <v>263</v>
      </c>
      <c r="K204" s="62">
        <v>1</v>
      </c>
      <c r="L204" s="69"/>
      <c r="M204" s="63"/>
      <c r="N204" s="69"/>
      <c r="O204" s="62"/>
      <c r="P204" s="74" t="s">
        <v>1099</v>
      </c>
      <c r="Q204" s="74" t="s">
        <v>1097</v>
      </c>
      <c r="R204" s="74" t="s">
        <v>1066</v>
      </c>
      <c r="S204" s="70" t="s">
        <v>1168</v>
      </c>
    </row>
    <row r="205" spans="1:21" ht="63.75" customHeight="1" x14ac:dyDescent="0.2">
      <c r="A205" s="74">
        <v>816</v>
      </c>
      <c r="B205" s="68" t="s">
        <v>236</v>
      </c>
      <c r="C205" s="70" t="s">
        <v>651</v>
      </c>
      <c r="D205" s="68" t="s">
        <v>637</v>
      </c>
      <c r="E205" s="70" t="s">
        <v>1088</v>
      </c>
      <c r="F205" s="68">
        <v>2015</v>
      </c>
      <c r="G205" s="70" t="s">
        <v>243</v>
      </c>
      <c r="H205" s="71">
        <v>29000</v>
      </c>
      <c r="I205" s="71">
        <v>29000</v>
      </c>
      <c r="J205" s="69" t="s">
        <v>263</v>
      </c>
      <c r="K205" s="16">
        <v>18</v>
      </c>
      <c r="L205" s="70"/>
      <c r="M205" s="71"/>
      <c r="N205" s="70"/>
      <c r="O205" s="72"/>
      <c r="P205" s="74" t="s">
        <v>1099</v>
      </c>
      <c r="Q205" s="74" t="s">
        <v>1097</v>
      </c>
      <c r="R205" s="74" t="s">
        <v>1066</v>
      </c>
      <c r="S205" s="70" t="s">
        <v>1168</v>
      </c>
    </row>
    <row r="206" spans="1:21" ht="89.25" customHeight="1" x14ac:dyDescent="0.2">
      <c r="A206" s="74">
        <v>842</v>
      </c>
      <c r="B206" s="118" t="s">
        <v>236</v>
      </c>
      <c r="C206" s="69" t="s">
        <v>911</v>
      </c>
      <c r="D206" s="119" t="s">
        <v>637</v>
      </c>
      <c r="E206" s="69" t="s">
        <v>912</v>
      </c>
      <c r="F206" s="13">
        <v>2015</v>
      </c>
      <c r="G206" s="69" t="s">
        <v>243</v>
      </c>
      <c r="H206" s="63">
        <v>50</v>
      </c>
      <c r="I206" s="63">
        <v>50</v>
      </c>
      <c r="J206" s="69" t="s">
        <v>263</v>
      </c>
      <c r="K206" s="62">
        <v>1</v>
      </c>
      <c r="L206" s="69"/>
      <c r="M206" s="63"/>
      <c r="N206" s="69"/>
      <c r="O206" s="62"/>
      <c r="P206" s="74" t="s">
        <v>1099</v>
      </c>
      <c r="Q206" s="74" t="s">
        <v>1097</v>
      </c>
      <c r="R206" s="74" t="s">
        <v>1066</v>
      </c>
      <c r="S206" s="70" t="s">
        <v>1168</v>
      </c>
    </row>
    <row r="207" spans="1:21" ht="63.75" x14ac:dyDescent="0.2">
      <c r="A207" s="74">
        <v>843</v>
      </c>
      <c r="B207" s="24" t="s">
        <v>236</v>
      </c>
      <c r="C207" s="69" t="s">
        <v>913</v>
      </c>
      <c r="D207" s="119" t="s">
        <v>637</v>
      </c>
      <c r="E207" s="69" t="s">
        <v>914</v>
      </c>
      <c r="F207" s="13">
        <v>2015</v>
      </c>
      <c r="G207" s="10" t="s">
        <v>243</v>
      </c>
      <c r="H207" s="63">
        <v>60</v>
      </c>
      <c r="I207" s="63">
        <v>60</v>
      </c>
      <c r="J207" s="69" t="s">
        <v>263</v>
      </c>
      <c r="K207" s="12">
        <v>1</v>
      </c>
      <c r="L207" s="10"/>
      <c r="M207" s="11"/>
      <c r="N207" s="10"/>
      <c r="O207" s="12"/>
      <c r="P207" s="74" t="s">
        <v>1099</v>
      </c>
      <c r="Q207" s="74" t="s">
        <v>1097</v>
      </c>
      <c r="R207" s="74" t="s">
        <v>1066</v>
      </c>
      <c r="S207" s="70" t="s">
        <v>1168</v>
      </c>
    </row>
    <row r="208" spans="1:21" ht="63.75" x14ac:dyDescent="0.2">
      <c r="A208" s="74">
        <v>844</v>
      </c>
      <c r="B208" s="24" t="s">
        <v>236</v>
      </c>
      <c r="C208" s="10" t="s">
        <v>919</v>
      </c>
      <c r="D208" s="24" t="s">
        <v>637</v>
      </c>
      <c r="E208" s="10" t="s">
        <v>921</v>
      </c>
      <c r="F208" s="13">
        <v>2015</v>
      </c>
      <c r="G208" s="10" t="s">
        <v>243</v>
      </c>
      <c r="H208" s="11">
        <v>200</v>
      </c>
      <c r="I208" s="11">
        <v>200</v>
      </c>
      <c r="J208" s="69" t="s">
        <v>263</v>
      </c>
      <c r="K208" s="12">
        <v>1</v>
      </c>
      <c r="L208" s="10"/>
      <c r="M208" s="11"/>
      <c r="N208" s="10"/>
      <c r="O208" s="12"/>
      <c r="P208" s="74" t="s">
        <v>1099</v>
      </c>
      <c r="Q208" s="74" t="s">
        <v>1097</v>
      </c>
      <c r="R208" s="74" t="s">
        <v>1066</v>
      </c>
      <c r="S208" s="70" t="s">
        <v>1168</v>
      </c>
    </row>
    <row r="209" spans="1:21" s="7" customFormat="1" ht="63.75" x14ac:dyDescent="0.2">
      <c r="A209" s="74">
        <v>845</v>
      </c>
      <c r="B209" s="24" t="s">
        <v>236</v>
      </c>
      <c r="C209" s="10" t="s">
        <v>928</v>
      </c>
      <c r="D209" s="24" t="s">
        <v>637</v>
      </c>
      <c r="E209" s="10" t="s">
        <v>929</v>
      </c>
      <c r="F209" s="13">
        <v>2015</v>
      </c>
      <c r="G209" s="10" t="s">
        <v>243</v>
      </c>
      <c r="H209" s="63">
        <v>100</v>
      </c>
      <c r="I209" s="63">
        <v>100</v>
      </c>
      <c r="J209" s="69" t="s">
        <v>263</v>
      </c>
      <c r="K209" s="12">
        <v>1</v>
      </c>
      <c r="L209" s="10"/>
      <c r="M209" s="11"/>
      <c r="N209" s="10"/>
      <c r="O209" s="12"/>
      <c r="P209" s="74" t="s">
        <v>1099</v>
      </c>
      <c r="Q209" s="74" t="s">
        <v>1097</v>
      </c>
      <c r="R209" s="74" t="s">
        <v>1066</v>
      </c>
      <c r="S209" s="70" t="s">
        <v>1168</v>
      </c>
      <c r="T209" s="9"/>
      <c r="U209" s="9"/>
    </row>
    <row r="210" spans="1:21" s="7" customFormat="1" ht="63.75" x14ac:dyDescent="0.2">
      <c r="A210" s="74">
        <v>846</v>
      </c>
      <c r="B210" s="24" t="s">
        <v>236</v>
      </c>
      <c r="C210" s="69" t="s">
        <v>932</v>
      </c>
      <c r="D210" s="118" t="s">
        <v>637</v>
      </c>
      <c r="E210" s="69" t="s">
        <v>933</v>
      </c>
      <c r="F210" s="68">
        <v>2015</v>
      </c>
      <c r="G210" s="69" t="s">
        <v>243</v>
      </c>
      <c r="H210" s="63">
        <v>50</v>
      </c>
      <c r="I210" s="63">
        <v>50</v>
      </c>
      <c r="J210" s="69" t="s">
        <v>263</v>
      </c>
      <c r="K210" s="62">
        <v>1</v>
      </c>
      <c r="L210" s="69"/>
      <c r="M210" s="63"/>
      <c r="N210" s="10"/>
      <c r="O210" s="12"/>
      <c r="P210" s="74" t="s">
        <v>1099</v>
      </c>
      <c r="Q210" s="74" t="s">
        <v>1097</v>
      </c>
      <c r="R210" s="74" t="s">
        <v>1066</v>
      </c>
      <c r="S210" s="70" t="s">
        <v>1168</v>
      </c>
      <c r="T210" s="9"/>
      <c r="U210" s="9"/>
    </row>
    <row r="211" spans="1:21" s="7" customFormat="1" ht="63.75" x14ac:dyDescent="0.2">
      <c r="A211" s="74">
        <v>847</v>
      </c>
      <c r="B211" s="24" t="s">
        <v>236</v>
      </c>
      <c r="C211" s="69" t="s">
        <v>936</v>
      </c>
      <c r="D211" s="118" t="s">
        <v>637</v>
      </c>
      <c r="E211" s="69" t="s">
        <v>937</v>
      </c>
      <c r="F211" s="68">
        <v>2015</v>
      </c>
      <c r="G211" s="69" t="s">
        <v>243</v>
      </c>
      <c r="H211" s="63">
        <v>80</v>
      </c>
      <c r="I211" s="63">
        <v>80</v>
      </c>
      <c r="J211" s="69" t="s">
        <v>263</v>
      </c>
      <c r="K211" s="62">
        <v>1</v>
      </c>
      <c r="L211" s="69"/>
      <c r="M211" s="63"/>
      <c r="N211" s="10"/>
      <c r="O211" s="12"/>
      <c r="P211" s="74" t="s">
        <v>1099</v>
      </c>
      <c r="Q211" s="74" t="s">
        <v>1097</v>
      </c>
      <c r="R211" s="74" t="s">
        <v>1066</v>
      </c>
      <c r="S211" s="70" t="s">
        <v>1168</v>
      </c>
      <c r="T211" s="9"/>
      <c r="U211" s="9"/>
    </row>
    <row r="212" spans="1:21" s="19" customFormat="1" ht="63.75" x14ac:dyDescent="0.2">
      <c r="A212" s="74">
        <v>848</v>
      </c>
      <c r="B212" s="118" t="s">
        <v>236</v>
      </c>
      <c r="C212" s="69" t="s">
        <v>942</v>
      </c>
      <c r="D212" s="118" t="s">
        <v>637</v>
      </c>
      <c r="E212" s="69" t="s">
        <v>943</v>
      </c>
      <c r="F212" s="68">
        <v>2015</v>
      </c>
      <c r="G212" s="69" t="s">
        <v>243</v>
      </c>
      <c r="H212" s="63">
        <v>100</v>
      </c>
      <c r="I212" s="63">
        <v>100</v>
      </c>
      <c r="J212" s="69" t="s">
        <v>263</v>
      </c>
      <c r="K212" s="62">
        <v>1</v>
      </c>
      <c r="L212" s="69"/>
      <c r="M212" s="63"/>
      <c r="N212" s="69"/>
      <c r="O212" s="62"/>
      <c r="P212" s="74" t="s">
        <v>1099</v>
      </c>
      <c r="Q212" s="74" t="s">
        <v>1097</v>
      </c>
      <c r="R212" s="74" t="s">
        <v>1066</v>
      </c>
      <c r="S212" s="70" t="s">
        <v>1168</v>
      </c>
      <c r="T212" s="9"/>
      <c r="U212" s="9"/>
    </row>
    <row r="213" spans="1:21" s="19" customFormat="1" ht="63.75" x14ac:dyDescent="0.2">
      <c r="A213" s="74">
        <v>849</v>
      </c>
      <c r="B213" s="118" t="s">
        <v>236</v>
      </c>
      <c r="C213" s="69" t="s">
        <v>944</v>
      </c>
      <c r="D213" s="118" t="s">
        <v>637</v>
      </c>
      <c r="E213" s="69" t="s">
        <v>945</v>
      </c>
      <c r="F213" s="68">
        <v>2015</v>
      </c>
      <c r="G213" s="69" t="s">
        <v>243</v>
      </c>
      <c r="H213" s="63">
        <v>100</v>
      </c>
      <c r="I213" s="63">
        <v>100</v>
      </c>
      <c r="J213" s="69" t="s">
        <v>263</v>
      </c>
      <c r="K213" s="62">
        <v>1</v>
      </c>
      <c r="L213" s="69"/>
      <c r="M213" s="63"/>
      <c r="N213" s="69"/>
      <c r="O213" s="62"/>
      <c r="P213" s="74" t="s">
        <v>1099</v>
      </c>
      <c r="Q213" s="74" t="s">
        <v>1097</v>
      </c>
      <c r="R213" s="74" t="s">
        <v>1066</v>
      </c>
      <c r="S213" s="70" t="s">
        <v>1168</v>
      </c>
      <c r="T213" s="9"/>
      <c r="U213" s="9"/>
    </row>
    <row r="214" spans="1:21" s="7" customFormat="1" ht="63.75" x14ac:dyDescent="0.2">
      <c r="A214" s="74">
        <v>850</v>
      </c>
      <c r="B214" s="118" t="s">
        <v>236</v>
      </c>
      <c r="C214" s="69" t="s">
        <v>946</v>
      </c>
      <c r="D214" s="118" t="s">
        <v>637</v>
      </c>
      <c r="E214" s="69" t="s">
        <v>947</v>
      </c>
      <c r="F214" s="68">
        <v>2015</v>
      </c>
      <c r="G214" s="69" t="s">
        <v>243</v>
      </c>
      <c r="H214" s="63">
        <v>500</v>
      </c>
      <c r="I214" s="63">
        <v>500</v>
      </c>
      <c r="J214" s="69" t="s">
        <v>263</v>
      </c>
      <c r="K214" s="62">
        <v>1</v>
      </c>
      <c r="L214" s="69"/>
      <c r="M214" s="63"/>
      <c r="N214" s="69"/>
      <c r="O214" s="62"/>
      <c r="P214" s="74" t="s">
        <v>1099</v>
      </c>
      <c r="Q214" s="74" t="s">
        <v>1097</v>
      </c>
      <c r="R214" s="74" t="s">
        <v>1066</v>
      </c>
      <c r="S214" s="70" t="s">
        <v>1168</v>
      </c>
      <c r="T214" s="9"/>
      <c r="U214" s="9"/>
    </row>
    <row r="215" spans="1:21" s="19" customFormat="1" ht="63.75" x14ac:dyDescent="0.2">
      <c r="A215" s="74">
        <v>851</v>
      </c>
      <c r="B215" s="118" t="s">
        <v>236</v>
      </c>
      <c r="C215" s="69" t="s">
        <v>950</v>
      </c>
      <c r="D215" s="118" t="s">
        <v>637</v>
      </c>
      <c r="E215" s="69" t="s">
        <v>951</v>
      </c>
      <c r="F215" s="68">
        <v>2015</v>
      </c>
      <c r="G215" s="69" t="s">
        <v>243</v>
      </c>
      <c r="H215" s="63">
        <v>100</v>
      </c>
      <c r="I215" s="63">
        <v>100</v>
      </c>
      <c r="J215" s="69" t="s">
        <v>263</v>
      </c>
      <c r="K215" s="62">
        <v>1</v>
      </c>
      <c r="L215" s="10"/>
      <c r="M215" s="63"/>
      <c r="N215" s="10"/>
      <c r="O215" s="12"/>
      <c r="P215" s="74" t="s">
        <v>1099</v>
      </c>
      <c r="Q215" s="74" t="s">
        <v>1097</v>
      </c>
      <c r="R215" s="74" t="s">
        <v>1066</v>
      </c>
      <c r="S215" s="70" t="s">
        <v>1168</v>
      </c>
      <c r="T215" s="9"/>
      <c r="U215" s="9"/>
    </row>
    <row r="216" spans="1:21" s="19" customFormat="1" ht="63.75" x14ac:dyDescent="0.2">
      <c r="A216" s="74">
        <v>852</v>
      </c>
      <c r="B216" s="118" t="s">
        <v>236</v>
      </c>
      <c r="C216" s="69" t="s">
        <v>952</v>
      </c>
      <c r="D216" s="118" t="s">
        <v>637</v>
      </c>
      <c r="E216" s="69" t="s">
        <v>953</v>
      </c>
      <c r="F216" s="13">
        <v>2015</v>
      </c>
      <c r="G216" s="69" t="s">
        <v>243</v>
      </c>
      <c r="H216" s="63">
        <v>100</v>
      </c>
      <c r="I216" s="63">
        <v>100</v>
      </c>
      <c r="J216" s="69" t="s">
        <v>263</v>
      </c>
      <c r="K216" s="62">
        <v>1</v>
      </c>
      <c r="L216" s="69"/>
      <c r="M216" s="63"/>
      <c r="N216" s="69"/>
      <c r="O216" s="62"/>
      <c r="P216" s="74" t="s">
        <v>1099</v>
      </c>
      <c r="Q216" s="74" t="s">
        <v>1097</v>
      </c>
      <c r="R216" s="74" t="s">
        <v>1066</v>
      </c>
      <c r="S216" s="70" t="s">
        <v>1168</v>
      </c>
      <c r="T216" s="9"/>
      <c r="U216" s="9"/>
    </row>
    <row r="217" spans="1:21" s="7" customFormat="1" ht="63.75" x14ac:dyDescent="0.2">
      <c r="A217" s="74">
        <v>853</v>
      </c>
      <c r="B217" s="24" t="s">
        <v>236</v>
      </c>
      <c r="C217" s="69" t="s">
        <v>954</v>
      </c>
      <c r="D217" s="118" t="s">
        <v>637</v>
      </c>
      <c r="E217" s="69" t="s">
        <v>955</v>
      </c>
      <c r="F217" s="68">
        <v>2015</v>
      </c>
      <c r="G217" s="69" t="s">
        <v>243</v>
      </c>
      <c r="H217" s="63">
        <v>45</v>
      </c>
      <c r="I217" s="63">
        <v>45</v>
      </c>
      <c r="J217" s="69" t="s">
        <v>263</v>
      </c>
      <c r="K217" s="62">
        <v>1</v>
      </c>
      <c r="L217" s="69"/>
      <c r="M217" s="63"/>
      <c r="N217" s="10"/>
      <c r="O217" s="12"/>
      <c r="P217" s="74" t="s">
        <v>1099</v>
      </c>
      <c r="Q217" s="74" t="s">
        <v>1097</v>
      </c>
      <c r="R217" s="74" t="s">
        <v>1066</v>
      </c>
      <c r="S217" s="70" t="s">
        <v>1168</v>
      </c>
      <c r="T217" s="9"/>
      <c r="U217" s="9"/>
    </row>
    <row r="218" spans="1:21" s="7" customFormat="1" ht="63.75" x14ac:dyDescent="0.2">
      <c r="A218" s="74">
        <v>854</v>
      </c>
      <c r="B218" s="118" t="s">
        <v>236</v>
      </c>
      <c r="C218" s="69" t="s">
        <v>962</v>
      </c>
      <c r="D218" s="118" t="s">
        <v>637</v>
      </c>
      <c r="E218" s="69" t="s">
        <v>963</v>
      </c>
      <c r="F218" s="13">
        <v>2015</v>
      </c>
      <c r="G218" s="69" t="s">
        <v>243</v>
      </c>
      <c r="H218" s="63">
        <v>500</v>
      </c>
      <c r="I218" s="63">
        <v>500</v>
      </c>
      <c r="J218" s="69" t="s">
        <v>263</v>
      </c>
      <c r="K218" s="62">
        <v>1</v>
      </c>
      <c r="L218" s="69"/>
      <c r="M218" s="63"/>
      <c r="N218" s="69"/>
      <c r="O218" s="62"/>
      <c r="P218" s="74" t="s">
        <v>1099</v>
      </c>
      <c r="Q218" s="74" t="s">
        <v>1097</v>
      </c>
      <c r="R218" s="74" t="s">
        <v>1066</v>
      </c>
      <c r="S218" s="70" t="s">
        <v>1168</v>
      </c>
      <c r="T218" s="9"/>
      <c r="U218" s="9"/>
    </row>
    <row r="219" spans="1:21" s="7" customFormat="1" ht="63.75" x14ac:dyDescent="0.2">
      <c r="A219" s="74">
        <v>855</v>
      </c>
      <c r="B219" s="118" t="s">
        <v>236</v>
      </c>
      <c r="C219" s="69" t="s">
        <v>964</v>
      </c>
      <c r="D219" s="119" t="s">
        <v>637</v>
      </c>
      <c r="E219" s="69" t="s">
        <v>965</v>
      </c>
      <c r="F219" s="68">
        <v>2015</v>
      </c>
      <c r="G219" s="69" t="s">
        <v>243</v>
      </c>
      <c r="H219" s="63">
        <v>350</v>
      </c>
      <c r="I219" s="63">
        <v>350</v>
      </c>
      <c r="J219" s="69" t="s">
        <v>263</v>
      </c>
      <c r="K219" s="62">
        <v>1</v>
      </c>
      <c r="L219" s="69"/>
      <c r="M219" s="63"/>
      <c r="N219" s="69"/>
      <c r="O219" s="62"/>
      <c r="P219" s="74" t="s">
        <v>1099</v>
      </c>
      <c r="Q219" s="74" t="s">
        <v>1097</v>
      </c>
      <c r="R219" s="74" t="s">
        <v>1066</v>
      </c>
      <c r="S219" s="70" t="s">
        <v>1168</v>
      </c>
      <c r="T219" s="9"/>
      <c r="U219" s="9"/>
    </row>
    <row r="220" spans="1:21" s="5" customFormat="1" ht="63.75" x14ac:dyDescent="0.2">
      <c r="A220" s="39">
        <v>856</v>
      </c>
      <c r="B220" s="24" t="s">
        <v>236</v>
      </c>
      <c r="C220" s="54" t="s">
        <v>976</v>
      </c>
      <c r="D220" s="118" t="s">
        <v>637</v>
      </c>
      <c r="E220" s="69" t="s">
        <v>977</v>
      </c>
      <c r="F220" s="68">
        <v>2015</v>
      </c>
      <c r="G220" s="69" t="s">
        <v>243</v>
      </c>
      <c r="H220" s="63">
        <v>3500</v>
      </c>
      <c r="I220" s="63">
        <v>3500</v>
      </c>
      <c r="J220" s="69" t="s">
        <v>263</v>
      </c>
      <c r="K220" s="62">
        <v>1</v>
      </c>
      <c r="L220" s="73"/>
      <c r="M220" s="62"/>
      <c r="N220" s="10"/>
      <c r="O220" s="12"/>
      <c r="P220" s="74" t="s">
        <v>1099</v>
      </c>
      <c r="Q220" s="74" t="s">
        <v>1097</v>
      </c>
      <c r="R220" s="74" t="s">
        <v>1066</v>
      </c>
      <c r="S220" s="70" t="s">
        <v>1168</v>
      </c>
      <c r="T220" s="9"/>
      <c r="U220" s="9"/>
    </row>
    <row r="221" spans="1:21" s="7" customFormat="1" ht="63.75" x14ac:dyDescent="0.2">
      <c r="A221" s="39">
        <v>857</v>
      </c>
      <c r="B221" s="24" t="s">
        <v>236</v>
      </c>
      <c r="C221" s="54" t="s">
        <v>978</v>
      </c>
      <c r="D221" s="118" t="s">
        <v>637</v>
      </c>
      <c r="E221" s="69" t="s">
        <v>979</v>
      </c>
      <c r="F221" s="68">
        <v>2015</v>
      </c>
      <c r="G221" s="69" t="s">
        <v>243</v>
      </c>
      <c r="H221" s="63">
        <v>150</v>
      </c>
      <c r="I221" s="63">
        <v>150</v>
      </c>
      <c r="J221" s="69" t="s">
        <v>263</v>
      </c>
      <c r="K221" s="62">
        <v>1</v>
      </c>
      <c r="L221" s="73"/>
      <c r="M221" s="63"/>
      <c r="N221" s="10"/>
      <c r="O221" s="12"/>
      <c r="P221" s="74" t="s">
        <v>1099</v>
      </c>
      <c r="Q221" s="74" t="s">
        <v>1097</v>
      </c>
      <c r="R221" s="74" t="s">
        <v>1066</v>
      </c>
      <c r="S221" s="70" t="s">
        <v>1168</v>
      </c>
      <c r="T221" s="9"/>
      <c r="U221" s="9"/>
    </row>
    <row r="222" spans="1:21" s="7" customFormat="1" ht="63.75" x14ac:dyDescent="0.2">
      <c r="A222" s="39">
        <v>858</v>
      </c>
      <c r="B222" s="24" t="s">
        <v>236</v>
      </c>
      <c r="C222" s="69" t="s">
        <v>990</v>
      </c>
      <c r="D222" s="118" t="s">
        <v>637</v>
      </c>
      <c r="E222" s="69" t="s">
        <v>991</v>
      </c>
      <c r="F222" s="68">
        <v>2015</v>
      </c>
      <c r="G222" s="69" t="s">
        <v>243</v>
      </c>
      <c r="H222" s="63">
        <v>500</v>
      </c>
      <c r="I222" s="63">
        <v>500</v>
      </c>
      <c r="J222" s="69" t="s">
        <v>263</v>
      </c>
      <c r="K222" s="62">
        <v>1</v>
      </c>
      <c r="L222" s="69"/>
      <c r="M222" s="63"/>
      <c r="N222" s="10"/>
      <c r="O222" s="12"/>
      <c r="P222" s="74" t="s">
        <v>1099</v>
      </c>
      <c r="Q222" s="74" t="s">
        <v>1097</v>
      </c>
      <c r="R222" s="74" t="s">
        <v>1066</v>
      </c>
      <c r="S222" s="70" t="s">
        <v>1168</v>
      </c>
      <c r="T222" s="9"/>
      <c r="U222" s="9"/>
    </row>
    <row r="223" spans="1:21" s="7" customFormat="1" ht="63.75" x14ac:dyDescent="0.2">
      <c r="A223" s="39">
        <v>859</v>
      </c>
      <c r="B223" s="24" t="s">
        <v>236</v>
      </c>
      <c r="C223" s="50" t="s">
        <v>994</v>
      </c>
      <c r="D223" s="118" t="s">
        <v>637</v>
      </c>
      <c r="E223" s="69" t="s">
        <v>995</v>
      </c>
      <c r="F223" s="68">
        <v>2015</v>
      </c>
      <c r="G223" s="69" t="s">
        <v>243</v>
      </c>
      <c r="H223" s="63">
        <v>30</v>
      </c>
      <c r="I223" s="63">
        <v>30</v>
      </c>
      <c r="J223" s="69" t="s">
        <v>263</v>
      </c>
      <c r="K223" s="62">
        <v>1</v>
      </c>
      <c r="L223" s="69"/>
      <c r="M223" s="63"/>
      <c r="N223" s="10"/>
      <c r="O223" s="12"/>
      <c r="P223" s="74" t="s">
        <v>1099</v>
      </c>
      <c r="Q223" s="74" t="s">
        <v>1097</v>
      </c>
      <c r="R223" s="74" t="s">
        <v>1066</v>
      </c>
      <c r="S223" s="70" t="s">
        <v>1168</v>
      </c>
      <c r="T223" s="9"/>
      <c r="U223" s="9"/>
    </row>
    <row r="224" spans="1:21" s="7" customFormat="1" ht="63.75" x14ac:dyDescent="0.2">
      <c r="A224" s="39">
        <v>860</v>
      </c>
      <c r="B224" s="24" t="s">
        <v>236</v>
      </c>
      <c r="C224" s="69" t="s">
        <v>1000</v>
      </c>
      <c r="D224" s="118" t="s">
        <v>637</v>
      </c>
      <c r="E224" s="69" t="s">
        <v>1001</v>
      </c>
      <c r="F224" s="49">
        <v>2015</v>
      </c>
      <c r="G224" s="69" t="s">
        <v>243</v>
      </c>
      <c r="H224" s="63">
        <v>400</v>
      </c>
      <c r="I224" s="63">
        <v>400</v>
      </c>
      <c r="J224" s="69" t="s">
        <v>263</v>
      </c>
      <c r="K224" s="62">
        <v>1</v>
      </c>
      <c r="L224" s="69"/>
      <c r="M224" s="63"/>
      <c r="N224" s="10"/>
      <c r="O224" s="12"/>
      <c r="P224" s="74" t="s">
        <v>1099</v>
      </c>
      <c r="Q224" s="74" t="s">
        <v>1097</v>
      </c>
      <c r="R224" s="74" t="s">
        <v>1066</v>
      </c>
      <c r="S224" s="70" t="s">
        <v>1168</v>
      </c>
      <c r="T224" s="9"/>
      <c r="U224" s="9"/>
    </row>
    <row r="225" spans="1:21" s="7" customFormat="1" ht="63.75" x14ac:dyDescent="0.2">
      <c r="A225" s="39">
        <v>861</v>
      </c>
      <c r="B225" s="24" t="s">
        <v>236</v>
      </c>
      <c r="C225" s="69" t="s">
        <v>1002</v>
      </c>
      <c r="D225" s="118" t="s">
        <v>637</v>
      </c>
      <c r="E225" s="69" t="s">
        <v>1003</v>
      </c>
      <c r="F225" s="68">
        <v>2015</v>
      </c>
      <c r="G225" s="69" t="s">
        <v>243</v>
      </c>
      <c r="H225" s="63">
        <v>150</v>
      </c>
      <c r="I225" s="63">
        <v>150</v>
      </c>
      <c r="J225" s="69" t="s">
        <v>263</v>
      </c>
      <c r="K225" s="62">
        <v>1</v>
      </c>
      <c r="L225" s="69"/>
      <c r="M225" s="63"/>
      <c r="N225" s="10"/>
      <c r="O225" s="12"/>
      <c r="P225" s="74" t="s">
        <v>1099</v>
      </c>
      <c r="Q225" s="74" t="s">
        <v>1097</v>
      </c>
      <c r="R225" s="74" t="s">
        <v>1066</v>
      </c>
      <c r="S225" s="70" t="s">
        <v>1168</v>
      </c>
      <c r="T225" s="9"/>
      <c r="U225" s="9"/>
    </row>
    <row r="226" spans="1:21" s="7" customFormat="1" ht="63.75" x14ac:dyDescent="0.2">
      <c r="A226" s="39">
        <v>862</v>
      </c>
      <c r="B226" s="24" t="s">
        <v>236</v>
      </c>
      <c r="C226" s="10" t="s">
        <v>1002</v>
      </c>
      <c r="D226" s="24" t="s">
        <v>637</v>
      </c>
      <c r="E226" s="10" t="s">
        <v>1004</v>
      </c>
      <c r="F226" s="13">
        <v>2015</v>
      </c>
      <c r="G226" s="10" t="s">
        <v>243</v>
      </c>
      <c r="H226" s="11">
        <v>300</v>
      </c>
      <c r="I226" s="11">
        <v>300</v>
      </c>
      <c r="J226" s="69" t="s">
        <v>263</v>
      </c>
      <c r="K226" s="12">
        <v>1</v>
      </c>
      <c r="L226" s="10"/>
      <c r="M226" s="11"/>
      <c r="N226" s="69"/>
      <c r="O226" s="62"/>
      <c r="P226" s="74" t="s">
        <v>1099</v>
      </c>
      <c r="Q226" s="74" t="s">
        <v>1097</v>
      </c>
      <c r="R226" s="74" t="s">
        <v>1066</v>
      </c>
      <c r="S226" s="70" t="s">
        <v>1168</v>
      </c>
      <c r="T226" s="9"/>
      <c r="U226" s="9"/>
    </row>
    <row r="227" spans="1:21" s="7" customFormat="1" ht="38.25" x14ac:dyDescent="0.2">
      <c r="A227" s="39">
        <v>863</v>
      </c>
      <c r="B227" s="24" t="s">
        <v>214</v>
      </c>
      <c r="C227" s="10" t="s">
        <v>1015</v>
      </c>
      <c r="D227" s="24" t="s">
        <v>637</v>
      </c>
      <c r="E227" s="10" t="s">
        <v>1016</v>
      </c>
      <c r="F227" s="68">
        <v>2015</v>
      </c>
      <c r="G227" s="69" t="s">
        <v>243</v>
      </c>
      <c r="H227" s="11">
        <v>50</v>
      </c>
      <c r="I227" s="11">
        <v>50</v>
      </c>
      <c r="J227" s="69" t="s">
        <v>263</v>
      </c>
      <c r="K227" s="51">
        <v>1</v>
      </c>
      <c r="L227" s="10"/>
      <c r="M227" s="11"/>
      <c r="N227" s="10"/>
      <c r="O227" s="12"/>
      <c r="P227" s="74" t="s">
        <v>1099</v>
      </c>
      <c r="Q227" s="74" t="s">
        <v>1097</v>
      </c>
      <c r="R227" s="74" t="s">
        <v>1066</v>
      </c>
      <c r="S227" s="69" t="s">
        <v>1149</v>
      </c>
      <c r="T227" s="9"/>
      <c r="U227" s="9"/>
    </row>
    <row r="228" spans="1:21" s="7" customFormat="1" ht="25.5" x14ac:dyDescent="0.2">
      <c r="A228" s="39">
        <v>869</v>
      </c>
      <c r="B228" s="24" t="s">
        <v>214</v>
      </c>
      <c r="C228" s="10" t="s">
        <v>1051</v>
      </c>
      <c r="D228" s="24" t="s">
        <v>637</v>
      </c>
      <c r="E228" s="10" t="s">
        <v>1052</v>
      </c>
      <c r="F228" s="13">
        <v>2015</v>
      </c>
      <c r="G228" s="10" t="s">
        <v>243</v>
      </c>
      <c r="H228" s="11">
        <v>60</v>
      </c>
      <c r="I228" s="11">
        <v>60</v>
      </c>
      <c r="J228" s="69" t="s">
        <v>263</v>
      </c>
      <c r="K228" s="12">
        <v>4</v>
      </c>
      <c r="L228" s="10"/>
      <c r="M228" s="11"/>
      <c r="N228" s="69"/>
      <c r="O228" s="62"/>
      <c r="P228" s="118" t="s">
        <v>1099</v>
      </c>
      <c r="Q228" s="68" t="s">
        <v>1097</v>
      </c>
      <c r="R228" s="118" t="s">
        <v>1066</v>
      </c>
      <c r="S228" s="69" t="s">
        <v>1149</v>
      </c>
      <c r="T228" s="9"/>
      <c r="U228" s="9"/>
    </row>
    <row r="229" spans="1:21" s="7" customFormat="1" ht="89.25" x14ac:dyDescent="0.2">
      <c r="A229" s="39">
        <v>701</v>
      </c>
      <c r="B229" s="24" t="s">
        <v>235</v>
      </c>
      <c r="C229" s="10" t="s">
        <v>1106</v>
      </c>
      <c r="D229" s="24" t="s">
        <v>828</v>
      </c>
      <c r="E229" s="10" t="s">
        <v>1107</v>
      </c>
      <c r="F229" s="13" t="s">
        <v>361</v>
      </c>
      <c r="G229" s="10" t="s">
        <v>1135</v>
      </c>
      <c r="H229" s="11">
        <v>0</v>
      </c>
      <c r="I229" s="11">
        <v>1844</v>
      </c>
      <c r="J229" s="69" t="s">
        <v>263</v>
      </c>
      <c r="K229" s="12">
        <v>1</v>
      </c>
      <c r="L229" s="10"/>
      <c r="M229" s="11"/>
      <c r="N229" s="10"/>
      <c r="O229" s="12"/>
      <c r="P229" s="118" t="s">
        <v>1099</v>
      </c>
      <c r="Q229" s="118" t="s">
        <v>1097</v>
      </c>
      <c r="R229" s="118" t="s">
        <v>1099</v>
      </c>
      <c r="S229" s="69" t="s">
        <v>1149</v>
      </c>
      <c r="T229" s="9"/>
      <c r="U229" s="9"/>
    </row>
    <row r="230" spans="1:21" ht="102" x14ac:dyDescent="0.2">
      <c r="A230" s="74">
        <v>702</v>
      </c>
      <c r="B230" s="118" t="s">
        <v>235</v>
      </c>
      <c r="C230" s="73" t="s">
        <v>824</v>
      </c>
      <c r="D230" s="118" t="s">
        <v>828</v>
      </c>
      <c r="E230" s="69" t="s">
        <v>1092</v>
      </c>
      <c r="F230" s="68" t="s">
        <v>442</v>
      </c>
      <c r="G230" s="70" t="s">
        <v>1135</v>
      </c>
      <c r="H230" s="63">
        <v>0</v>
      </c>
      <c r="I230" s="63">
        <v>3518</v>
      </c>
      <c r="J230" s="69" t="s">
        <v>263</v>
      </c>
      <c r="K230" s="62">
        <v>1</v>
      </c>
      <c r="L230" s="69"/>
      <c r="M230" s="63"/>
      <c r="N230" s="69"/>
      <c r="O230" s="62"/>
      <c r="P230" s="74" t="s">
        <v>1099</v>
      </c>
      <c r="Q230" s="74" t="s">
        <v>1097</v>
      </c>
      <c r="R230" s="118" t="s">
        <v>1099</v>
      </c>
      <c r="S230" s="69" t="s">
        <v>1149</v>
      </c>
    </row>
    <row r="231" spans="1:21" ht="89.25" x14ac:dyDescent="0.2">
      <c r="A231" s="74">
        <v>703</v>
      </c>
      <c r="B231" s="119" t="s">
        <v>235</v>
      </c>
      <c r="C231" s="73" t="s">
        <v>825</v>
      </c>
      <c r="D231" s="119" t="s">
        <v>828</v>
      </c>
      <c r="E231" s="69" t="s">
        <v>1093</v>
      </c>
      <c r="F231" s="68" t="s">
        <v>361</v>
      </c>
      <c r="G231" s="70" t="s">
        <v>1135</v>
      </c>
      <c r="H231" s="63">
        <v>0</v>
      </c>
      <c r="I231" s="63">
        <v>1445</v>
      </c>
      <c r="J231" s="69" t="s">
        <v>263</v>
      </c>
      <c r="K231" s="62">
        <v>1</v>
      </c>
      <c r="L231" s="69"/>
      <c r="M231" s="63"/>
      <c r="N231" s="69"/>
      <c r="O231" s="62"/>
      <c r="P231" s="74" t="s">
        <v>1099</v>
      </c>
      <c r="Q231" s="74" t="s">
        <v>1097</v>
      </c>
      <c r="R231" s="118" t="s">
        <v>1099</v>
      </c>
      <c r="S231" s="69" t="s">
        <v>1149</v>
      </c>
    </row>
    <row r="232" spans="1:21" ht="76.5" x14ac:dyDescent="0.2">
      <c r="A232" s="74">
        <v>704</v>
      </c>
      <c r="B232" s="119" t="s">
        <v>235</v>
      </c>
      <c r="C232" s="73" t="s">
        <v>826</v>
      </c>
      <c r="D232" s="119" t="s">
        <v>828</v>
      </c>
      <c r="E232" s="69" t="s">
        <v>1094</v>
      </c>
      <c r="F232" s="13" t="s">
        <v>361</v>
      </c>
      <c r="G232" s="70" t="s">
        <v>1135</v>
      </c>
      <c r="H232" s="63">
        <v>0</v>
      </c>
      <c r="I232" s="63">
        <v>1797</v>
      </c>
      <c r="J232" s="69" t="s">
        <v>263</v>
      </c>
      <c r="K232" s="62">
        <v>1</v>
      </c>
      <c r="L232" s="69"/>
      <c r="M232" s="63"/>
      <c r="N232" s="69"/>
      <c r="O232" s="62"/>
      <c r="P232" s="74" t="s">
        <v>1099</v>
      </c>
      <c r="Q232" s="74" t="s">
        <v>1097</v>
      </c>
      <c r="R232" s="79" t="s">
        <v>1099</v>
      </c>
      <c r="S232" s="69" t="s">
        <v>1149</v>
      </c>
    </row>
    <row r="233" spans="1:21" ht="165.75" x14ac:dyDescent="0.2">
      <c r="A233" s="74">
        <v>705</v>
      </c>
      <c r="B233" s="118" t="s">
        <v>235</v>
      </c>
      <c r="C233" s="73" t="s">
        <v>827</v>
      </c>
      <c r="D233" s="118" t="s">
        <v>828</v>
      </c>
      <c r="E233" s="69" t="s">
        <v>1095</v>
      </c>
      <c r="F233" s="68" t="s">
        <v>442</v>
      </c>
      <c r="G233" s="70" t="s">
        <v>1135</v>
      </c>
      <c r="H233" s="63">
        <v>0</v>
      </c>
      <c r="I233" s="63">
        <v>3543</v>
      </c>
      <c r="J233" s="69" t="s">
        <v>263</v>
      </c>
      <c r="K233" s="62">
        <v>1</v>
      </c>
      <c r="L233" s="10"/>
      <c r="M233" s="11"/>
      <c r="N233" s="10"/>
      <c r="O233" s="12"/>
      <c r="P233" s="74" t="s">
        <v>1099</v>
      </c>
      <c r="Q233" s="74" t="s">
        <v>1097</v>
      </c>
      <c r="R233" s="118" t="s">
        <v>1099</v>
      </c>
      <c r="S233" s="69" t="s">
        <v>1149</v>
      </c>
    </row>
    <row r="234" spans="1:21" ht="38.25" x14ac:dyDescent="0.2">
      <c r="A234" s="74">
        <v>1</v>
      </c>
      <c r="B234" s="24" t="s">
        <v>223</v>
      </c>
      <c r="C234" s="69" t="s">
        <v>1101</v>
      </c>
      <c r="D234" s="119" t="s">
        <v>744</v>
      </c>
      <c r="E234" s="69" t="s">
        <v>746</v>
      </c>
      <c r="F234" s="68" t="s">
        <v>320</v>
      </c>
      <c r="G234" s="69" t="s">
        <v>243</v>
      </c>
      <c r="H234" s="63">
        <v>1330</v>
      </c>
      <c r="I234" s="63">
        <v>1330</v>
      </c>
      <c r="J234" s="69" t="s">
        <v>263</v>
      </c>
      <c r="K234" s="62">
        <v>15</v>
      </c>
      <c r="L234" s="69" t="s">
        <v>678</v>
      </c>
      <c r="M234" s="63">
        <v>4</v>
      </c>
      <c r="N234" s="69"/>
      <c r="O234" s="62"/>
      <c r="P234" s="74" t="s">
        <v>1066</v>
      </c>
      <c r="Q234" s="74" t="s">
        <v>1097</v>
      </c>
      <c r="R234" s="74" t="s">
        <v>1066</v>
      </c>
      <c r="S234" s="69" t="s">
        <v>1146</v>
      </c>
    </row>
    <row r="235" spans="1:21" ht="63.75" x14ac:dyDescent="0.2">
      <c r="A235" s="74">
        <v>2</v>
      </c>
      <c r="B235" s="24" t="s">
        <v>223</v>
      </c>
      <c r="C235" s="69" t="s">
        <v>747</v>
      </c>
      <c r="D235" s="24" t="s">
        <v>744</v>
      </c>
      <c r="E235" s="10" t="s">
        <v>748</v>
      </c>
      <c r="F235" s="13" t="s">
        <v>320</v>
      </c>
      <c r="G235" s="10" t="s">
        <v>243</v>
      </c>
      <c r="H235" s="63">
        <v>800</v>
      </c>
      <c r="I235" s="11">
        <v>800</v>
      </c>
      <c r="J235" s="69" t="s">
        <v>263</v>
      </c>
      <c r="K235" s="62">
        <v>27</v>
      </c>
      <c r="L235" s="69"/>
      <c r="M235" s="11"/>
      <c r="N235" s="10"/>
      <c r="O235" s="12"/>
      <c r="P235" s="74" t="s">
        <v>1099</v>
      </c>
      <c r="Q235" s="74" t="s">
        <v>1097</v>
      </c>
      <c r="R235" s="74" t="s">
        <v>1066</v>
      </c>
      <c r="S235" s="69" t="s">
        <v>1146</v>
      </c>
    </row>
    <row r="236" spans="1:21" ht="38.25" x14ac:dyDescent="0.2">
      <c r="A236" s="74">
        <v>3</v>
      </c>
      <c r="B236" s="24" t="s">
        <v>223</v>
      </c>
      <c r="C236" s="69" t="s">
        <v>749</v>
      </c>
      <c r="D236" s="24" t="s">
        <v>744</v>
      </c>
      <c r="E236" s="10" t="s">
        <v>750</v>
      </c>
      <c r="F236" s="13" t="s">
        <v>320</v>
      </c>
      <c r="G236" s="10" t="s">
        <v>1105</v>
      </c>
      <c r="H236" s="11">
        <v>250</v>
      </c>
      <c r="I236" s="11">
        <v>1000</v>
      </c>
      <c r="J236" s="69" t="s">
        <v>263</v>
      </c>
      <c r="K236" s="62">
        <v>1</v>
      </c>
      <c r="L236" s="69" t="s">
        <v>678</v>
      </c>
      <c r="M236" s="63">
        <v>2</v>
      </c>
      <c r="N236" s="10"/>
      <c r="O236" s="12"/>
      <c r="P236" s="74" t="s">
        <v>1066</v>
      </c>
      <c r="Q236" s="74" t="s">
        <v>1097</v>
      </c>
      <c r="R236" s="118" t="s">
        <v>1099</v>
      </c>
      <c r="S236" s="69" t="s">
        <v>1146</v>
      </c>
    </row>
    <row r="237" spans="1:21" ht="38.25" customHeight="1" x14ac:dyDescent="0.2">
      <c r="A237" s="74">
        <v>6</v>
      </c>
      <c r="B237" s="24" t="s">
        <v>223</v>
      </c>
      <c r="C237" s="69" t="s">
        <v>751</v>
      </c>
      <c r="D237" s="118" t="s">
        <v>744</v>
      </c>
      <c r="E237" s="69" t="s">
        <v>752</v>
      </c>
      <c r="F237" s="13">
        <v>2015</v>
      </c>
      <c r="G237" s="10" t="s">
        <v>243</v>
      </c>
      <c r="H237" s="63">
        <v>217</v>
      </c>
      <c r="I237" s="11">
        <v>217</v>
      </c>
      <c r="J237" s="69" t="s">
        <v>263</v>
      </c>
      <c r="K237" s="62">
        <v>1</v>
      </c>
      <c r="L237" s="69" t="s">
        <v>753</v>
      </c>
      <c r="M237" s="11">
        <v>40</v>
      </c>
      <c r="N237" s="10"/>
      <c r="O237" s="12"/>
      <c r="P237" s="74" t="s">
        <v>1066</v>
      </c>
      <c r="Q237" s="74" t="s">
        <v>1097</v>
      </c>
      <c r="R237" s="74" t="s">
        <v>1066</v>
      </c>
      <c r="S237" s="69" t="s">
        <v>1148</v>
      </c>
    </row>
    <row r="238" spans="1:21" ht="89.25" customHeight="1" x14ac:dyDescent="0.2">
      <c r="A238" s="74">
        <v>7</v>
      </c>
      <c r="B238" s="24" t="s">
        <v>223</v>
      </c>
      <c r="C238" s="69" t="s">
        <v>754</v>
      </c>
      <c r="D238" s="118" t="s">
        <v>744</v>
      </c>
      <c r="E238" s="69" t="s">
        <v>755</v>
      </c>
      <c r="F238" s="68" t="s">
        <v>320</v>
      </c>
      <c r="G238" s="69" t="s">
        <v>243</v>
      </c>
      <c r="H238" s="63">
        <v>1209</v>
      </c>
      <c r="I238" s="63">
        <v>1209</v>
      </c>
      <c r="J238" s="69" t="s">
        <v>263</v>
      </c>
      <c r="K238" s="62">
        <v>1</v>
      </c>
      <c r="L238" s="69" t="s">
        <v>753</v>
      </c>
      <c r="M238" s="11">
        <v>2600</v>
      </c>
      <c r="N238" s="10"/>
      <c r="O238" s="12"/>
      <c r="P238" s="74" t="s">
        <v>1066</v>
      </c>
      <c r="Q238" s="74" t="s">
        <v>1097</v>
      </c>
      <c r="R238" s="74" t="s">
        <v>1066</v>
      </c>
      <c r="S238" s="69" t="s">
        <v>1148</v>
      </c>
    </row>
    <row r="239" spans="1:21" ht="89.25" customHeight="1" x14ac:dyDescent="0.2">
      <c r="A239" s="74">
        <v>8</v>
      </c>
      <c r="B239" s="24" t="s">
        <v>223</v>
      </c>
      <c r="C239" s="69" t="s">
        <v>756</v>
      </c>
      <c r="D239" s="118" t="s">
        <v>744</v>
      </c>
      <c r="E239" s="69" t="s">
        <v>757</v>
      </c>
      <c r="F239" s="68" t="s">
        <v>320</v>
      </c>
      <c r="G239" s="69" t="s">
        <v>243</v>
      </c>
      <c r="H239" s="63">
        <v>372</v>
      </c>
      <c r="I239" s="63">
        <v>372</v>
      </c>
      <c r="J239" s="69" t="s">
        <v>263</v>
      </c>
      <c r="K239" s="62">
        <v>1</v>
      </c>
      <c r="L239" s="69" t="s">
        <v>753</v>
      </c>
      <c r="M239" s="11">
        <v>4034</v>
      </c>
      <c r="N239" s="10"/>
      <c r="O239" s="12"/>
      <c r="P239" s="74" t="s">
        <v>1066</v>
      </c>
      <c r="Q239" s="74" t="s">
        <v>1097</v>
      </c>
      <c r="R239" s="74" t="s">
        <v>1066</v>
      </c>
      <c r="S239" s="69" t="s">
        <v>1148</v>
      </c>
    </row>
    <row r="240" spans="1:21" ht="89.25" customHeight="1" x14ac:dyDescent="0.2">
      <c r="A240" s="74">
        <v>9</v>
      </c>
      <c r="B240" s="118" t="s">
        <v>223</v>
      </c>
      <c r="C240" s="69" t="s">
        <v>758</v>
      </c>
      <c r="D240" s="118" t="s">
        <v>744</v>
      </c>
      <c r="E240" s="69" t="s">
        <v>759</v>
      </c>
      <c r="F240" s="68" t="s">
        <v>320</v>
      </c>
      <c r="G240" s="69" t="s">
        <v>243</v>
      </c>
      <c r="H240" s="63">
        <v>400</v>
      </c>
      <c r="I240" s="63">
        <v>400</v>
      </c>
      <c r="J240" s="69" t="s">
        <v>263</v>
      </c>
      <c r="K240" s="62">
        <v>1</v>
      </c>
      <c r="L240" s="69"/>
      <c r="M240" s="11"/>
      <c r="N240" s="10"/>
      <c r="O240" s="12"/>
      <c r="P240" s="74" t="s">
        <v>1099</v>
      </c>
      <c r="Q240" s="74" t="s">
        <v>1097</v>
      </c>
      <c r="R240" s="74" t="s">
        <v>1066</v>
      </c>
      <c r="S240" s="69" t="s">
        <v>1148</v>
      </c>
    </row>
    <row r="241" spans="1:19" ht="102" customHeight="1" x14ac:dyDescent="0.2">
      <c r="A241" s="74">
        <v>10</v>
      </c>
      <c r="B241" s="24" t="s">
        <v>223</v>
      </c>
      <c r="C241" s="69" t="s">
        <v>1102</v>
      </c>
      <c r="D241" s="118" t="s">
        <v>744</v>
      </c>
      <c r="E241" s="69" t="s">
        <v>760</v>
      </c>
      <c r="F241" s="68" t="s">
        <v>320</v>
      </c>
      <c r="G241" s="69" t="s">
        <v>243</v>
      </c>
      <c r="H241" s="63">
        <v>3500</v>
      </c>
      <c r="I241" s="63">
        <v>3500</v>
      </c>
      <c r="J241" s="69" t="s">
        <v>263</v>
      </c>
      <c r="K241" s="72">
        <v>2</v>
      </c>
      <c r="L241" s="69"/>
      <c r="M241" s="11"/>
      <c r="N241" s="10"/>
      <c r="O241" s="12"/>
      <c r="P241" s="74" t="s">
        <v>1099</v>
      </c>
      <c r="Q241" s="74" t="s">
        <v>1097</v>
      </c>
      <c r="R241" s="74" t="s">
        <v>1066</v>
      </c>
      <c r="S241" s="69" t="s">
        <v>1148</v>
      </c>
    </row>
    <row r="242" spans="1:19" ht="63.75" customHeight="1" x14ac:dyDescent="0.2">
      <c r="A242" s="74">
        <v>11</v>
      </c>
      <c r="B242" s="24" t="s">
        <v>223</v>
      </c>
      <c r="C242" s="69" t="s">
        <v>761</v>
      </c>
      <c r="D242" s="118" t="s">
        <v>744</v>
      </c>
      <c r="E242" s="69" t="s">
        <v>762</v>
      </c>
      <c r="F242" s="68" t="s">
        <v>320</v>
      </c>
      <c r="G242" s="69" t="s">
        <v>243</v>
      </c>
      <c r="H242" s="63">
        <v>1500</v>
      </c>
      <c r="I242" s="63">
        <v>1500</v>
      </c>
      <c r="J242" s="69" t="s">
        <v>263</v>
      </c>
      <c r="K242" s="62">
        <v>14</v>
      </c>
      <c r="L242" s="69"/>
      <c r="M242" s="11"/>
      <c r="N242" s="10"/>
      <c r="O242" s="12"/>
      <c r="P242" s="74" t="s">
        <v>1099</v>
      </c>
      <c r="Q242" s="74" t="s">
        <v>1097</v>
      </c>
      <c r="R242" s="74" t="s">
        <v>1066</v>
      </c>
      <c r="S242" s="69" t="s">
        <v>1148</v>
      </c>
    </row>
    <row r="243" spans="1:19" ht="51" customHeight="1" x14ac:dyDescent="0.2">
      <c r="A243" s="74">
        <v>12</v>
      </c>
      <c r="B243" s="67" t="s">
        <v>223</v>
      </c>
      <c r="C243" s="69" t="s">
        <v>763</v>
      </c>
      <c r="D243" s="118" t="s">
        <v>744</v>
      </c>
      <c r="E243" s="69" t="s">
        <v>764</v>
      </c>
      <c r="F243" s="68" t="s">
        <v>320</v>
      </c>
      <c r="G243" s="69" t="s">
        <v>243</v>
      </c>
      <c r="H243" s="63">
        <v>1412</v>
      </c>
      <c r="I243" s="63">
        <v>1412</v>
      </c>
      <c r="J243" s="69" t="s">
        <v>263</v>
      </c>
      <c r="K243" s="62">
        <v>1</v>
      </c>
      <c r="L243" s="69"/>
      <c r="M243" s="63"/>
      <c r="N243" s="10"/>
      <c r="O243" s="12"/>
      <c r="P243" s="74" t="s">
        <v>1066</v>
      </c>
      <c r="Q243" s="74" t="s">
        <v>1097</v>
      </c>
      <c r="R243" s="74" t="s">
        <v>1066</v>
      </c>
      <c r="S243" s="69" t="s">
        <v>1148</v>
      </c>
    </row>
    <row r="244" spans="1:19" ht="38.25" customHeight="1" x14ac:dyDescent="0.2">
      <c r="A244" s="74">
        <v>14</v>
      </c>
      <c r="B244" s="67" t="s">
        <v>234</v>
      </c>
      <c r="C244" s="69" t="s">
        <v>773</v>
      </c>
      <c r="D244" s="118" t="s">
        <v>744</v>
      </c>
      <c r="E244" s="69" t="s">
        <v>774</v>
      </c>
      <c r="F244" s="68" t="s">
        <v>320</v>
      </c>
      <c r="G244" s="69" t="s">
        <v>775</v>
      </c>
      <c r="H244" s="63">
        <v>350</v>
      </c>
      <c r="I244" s="63">
        <v>350</v>
      </c>
      <c r="J244" s="69" t="s">
        <v>263</v>
      </c>
      <c r="K244" s="62">
        <v>12</v>
      </c>
      <c r="L244" s="69"/>
      <c r="M244" s="63"/>
      <c r="N244" s="10"/>
      <c r="O244" s="12"/>
      <c r="P244" s="74" t="s">
        <v>1099</v>
      </c>
      <c r="Q244" s="74" t="s">
        <v>1097</v>
      </c>
      <c r="R244" s="79" t="s">
        <v>1099</v>
      </c>
      <c r="S244" s="69" t="s">
        <v>1151</v>
      </c>
    </row>
    <row r="245" spans="1:19" ht="38.25" customHeight="1" x14ac:dyDescent="0.2">
      <c r="A245" s="74">
        <v>16</v>
      </c>
      <c r="B245" s="119" t="s">
        <v>234</v>
      </c>
      <c r="C245" s="69" t="s">
        <v>776</v>
      </c>
      <c r="D245" s="119" t="s">
        <v>744</v>
      </c>
      <c r="E245" s="69" t="s">
        <v>777</v>
      </c>
      <c r="F245" s="60" t="s">
        <v>320</v>
      </c>
      <c r="G245" s="69" t="s">
        <v>243</v>
      </c>
      <c r="H245" s="63">
        <v>396</v>
      </c>
      <c r="I245" s="63">
        <v>396</v>
      </c>
      <c r="J245" s="69" t="s">
        <v>263</v>
      </c>
      <c r="K245" s="62">
        <v>15</v>
      </c>
      <c r="L245" s="69"/>
      <c r="M245" s="63"/>
      <c r="N245" s="69"/>
      <c r="O245" s="62"/>
      <c r="P245" s="74" t="s">
        <v>1099</v>
      </c>
      <c r="Q245" s="74" t="s">
        <v>1097</v>
      </c>
      <c r="R245" s="74" t="s">
        <v>1066</v>
      </c>
      <c r="S245" s="69" t="s">
        <v>1151</v>
      </c>
    </row>
    <row r="246" spans="1:19" ht="38.25" customHeight="1" x14ac:dyDescent="0.2">
      <c r="A246" s="74">
        <v>211</v>
      </c>
      <c r="B246" s="67" t="s">
        <v>234</v>
      </c>
      <c r="C246" s="61" t="s">
        <v>771</v>
      </c>
      <c r="D246" s="59" t="s">
        <v>744</v>
      </c>
      <c r="E246" s="61" t="s">
        <v>772</v>
      </c>
      <c r="F246" s="60" t="s">
        <v>320</v>
      </c>
      <c r="G246" s="61" t="s">
        <v>243</v>
      </c>
      <c r="H246" s="63">
        <v>1200</v>
      </c>
      <c r="I246" s="63">
        <v>1200</v>
      </c>
      <c r="J246" s="69" t="s">
        <v>263</v>
      </c>
      <c r="K246" s="62">
        <v>15</v>
      </c>
      <c r="L246" s="61"/>
      <c r="M246" s="63"/>
      <c r="N246" s="10"/>
      <c r="O246" s="12"/>
      <c r="P246" s="74" t="s">
        <v>1066</v>
      </c>
      <c r="Q246" s="74" t="s">
        <v>1097</v>
      </c>
      <c r="R246" s="74" t="s">
        <v>1066</v>
      </c>
      <c r="S246" s="69" t="s">
        <v>1151</v>
      </c>
    </row>
    <row r="247" spans="1:19" ht="63.75" customHeight="1" x14ac:dyDescent="0.2">
      <c r="A247" s="74">
        <v>394</v>
      </c>
      <c r="B247" s="67" t="s">
        <v>223</v>
      </c>
      <c r="C247" s="61" t="s">
        <v>767</v>
      </c>
      <c r="D247" s="59" t="s">
        <v>744</v>
      </c>
      <c r="E247" s="61" t="s">
        <v>768</v>
      </c>
      <c r="F247" s="60" t="s">
        <v>320</v>
      </c>
      <c r="G247" s="61" t="s">
        <v>243</v>
      </c>
      <c r="H247" s="63">
        <v>800</v>
      </c>
      <c r="I247" s="63">
        <v>800</v>
      </c>
      <c r="J247" s="69" t="s">
        <v>263</v>
      </c>
      <c r="K247" s="62">
        <v>1</v>
      </c>
      <c r="L247" s="61"/>
      <c r="M247" s="63"/>
      <c r="N247" s="10"/>
      <c r="O247" s="12"/>
      <c r="P247" s="74" t="s">
        <v>1099</v>
      </c>
      <c r="Q247" s="74" t="s">
        <v>1097</v>
      </c>
      <c r="R247" s="74" t="s">
        <v>1066</v>
      </c>
      <c r="S247" s="69" t="s">
        <v>1148</v>
      </c>
    </row>
    <row r="248" spans="1:19" ht="38.25" customHeight="1" x14ac:dyDescent="0.2">
      <c r="A248" s="74">
        <v>521</v>
      </c>
      <c r="B248" s="67" t="s">
        <v>223</v>
      </c>
      <c r="C248" s="61" t="s">
        <v>769</v>
      </c>
      <c r="D248" s="59" t="s">
        <v>744</v>
      </c>
      <c r="E248" s="61" t="s">
        <v>770</v>
      </c>
      <c r="F248" s="60" t="s">
        <v>320</v>
      </c>
      <c r="G248" s="61" t="s">
        <v>243</v>
      </c>
      <c r="H248" s="63">
        <v>300</v>
      </c>
      <c r="I248" s="63">
        <v>300</v>
      </c>
      <c r="J248" s="69" t="s">
        <v>263</v>
      </c>
      <c r="K248" s="62">
        <v>1</v>
      </c>
      <c r="L248" s="61"/>
      <c r="M248" s="63"/>
      <c r="N248" s="10"/>
      <c r="O248" s="12"/>
      <c r="P248" s="74" t="s">
        <v>1099</v>
      </c>
      <c r="Q248" s="74" t="s">
        <v>1097</v>
      </c>
      <c r="R248" s="74" t="s">
        <v>1066</v>
      </c>
      <c r="S248" s="69" t="s">
        <v>1148</v>
      </c>
    </row>
    <row r="249" spans="1:19" ht="38.25" customHeight="1" x14ac:dyDescent="0.2">
      <c r="A249" s="74">
        <v>563</v>
      </c>
      <c r="B249" s="67" t="s">
        <v>223</v>
      </c>
      <c r="C249" s="61" t="s">
        <v>743</v>
      </c>
      <c r="D249" s="59" t="s">
        <v>744</v>
      </c>
      <c r="E249" s="61" t="s">
        <v>745</v>
      </c>
      <c r="F249" s="60" t="s">
        <v>242</v>
      </c>
      <c r="G249" s="61" t="s">
        <v>243</v>
      </c>
      <c r="H249" s="63">
        <v>86</v>
      </c>
      <c r="I249" s="63">
        <v>86</v>
      </c>
      <c r="J249" s="69" t="s">
        <v>263</v>
      </c>
      <c r="K249" s="62">
        <v>1</v>
      </c>
      <c r="L249" s="61"/>
      <c r="M249" s="63"/>
      <c r="N249" s="10"/>
      <c r="O249" s="12"/>
      <c r="P249" s="74" t="s">
        <v>1066</v>
      </c>
      <c r="Q249" s="74" t="s">
        <v>1097</v>
      </c>
      <c r="R249" s="74" t="s">
        <v>1066</v>
      </c>
      <c r="S249" s="69" t="s">
        <v>1148</v>
      </c>
    </row>
    <row r="250" spans="1:19" ht="63.75" customHeight="1" x14ac:dyDescent="0.2">
      <c r="A250" s="74">
        <v>569</v>
      </c>
      <c r="B250" s="67" t="s">
        <v>223</v>
      </c>
      <c r="C250" s="61" t="s">
        <v>765</v>
      </c>
      <c r="D250" s="59" t="s">
        <v>744</v>
      </c>
      <c r="E250" s="61" t="s">
        <v>766</v>
      </c>
      <c r="F250" s="60" t="s">
        <v>320</v>
      </c>
      <c r="G250" s="61" t="s">
        <v>243</v>
      </c>
      <c r="H250" s="63">
        <v>50</v>
      </c>
      <c r="I250" s="63">
        <v>50</v>
      </c>
      <c r="J250" s="69" t="s">
        <v>263</v>
      </c>
      <c r="K250" s="62">
        <v>1</v>
      </c>
      <c r="L250" s="61"/>
      <c r="M250" s="63"/>
      <c r="N250" s="10"/>
      <c r="O250" s="12"/>
      <c r="P250" s="74" t="s">
        <v>1066</v>
      </c>
      <c r="Q250" s="74" t="s">
        <v>1097</v>
      </c>
      <c r="R250" s="74" t="s">
        <v>1066</v>
      </c>
      <c r="S250" s="69" t="s">
        <v>1148</v>
      </c>
    </row>
    <row r="251" spans="1:19" ht="38.25" customHeight="1" x14ac:dyDescent="0.2">
      <c r="A251" s="39">
        <v>864</v>
      </c>
      <c r="B251" s="67" t="s">
        <v>223</v>
      </c>
      <c r="C251" s="61" t="s">
        <v>1025</v>
      </c>
      <c r="D251" s="59" t="s">
        <v>744</v>
      </c>
      <c r="E251" s="61" t="s">
        <v>1026</v>
      </c>
      <c r="F251" s="60">
        <v>2015</v>
      </c>
      <c r="G251" s="61" t="s">
        <v>243</v>
      </c>
      <c r="H251" s="63">
        <v>100</v>
      </c>
      <c r="I251" s="63">
        <v>100</v>
      </c>
      <c r="J251" s="69" t="s">
        <v>263</v>
      </c>
      <c r="K251" s="62">
        <v>1</v>
      </c>
      <c r="L251" s="61"/>
      <c r="M251" s="63"/>
      <c r="N251" s="10"/>
      <c r="O251" s="12"/>
      <c r="P251" s="74" t="s">
        <v>1099</v>
      </c>
      <c r="Q251" s="74" t="s">
        <v>1097</v>
      </c>
      <c r="R251" s="74" t="s">
        <v>1066</v>
      </c>
      <c r="S251" s="69" t="s">
        <v>1148</v>
      </c>
    </row>
    <row r="252" spans="1:19" ht="38.25" customHeight="1" x14ac:dyDescent="0.2">
      <c r="A252" s="39">
        <v>865</v>
      </c>
      <c r="B252" s="67" t="s">
        <v>223</v>
      </c>
      <c r="C252" s="61" t="s">
        <v>1027</v>
      </c>
      <c r="D252" s="59" t="s">
        <v>744</v>
      </c>
      <c r="E252" s="61" t="s">
        <v>1028</v>
      </c>
      <c r="F252" s="60">
        <v>2015</v>
      </c>
      <c r="G252" s="61" t="s">
        <v>243</v>
      </c>
      <c r="H252" s="63">
        <v>50</v>
      </c>
      <c r="I252" s="63">
        <v>50</v>
      </c>
      <c r="J252" s="69" t="s">
        <v>263</v>
      </c>
      <c r="K252" s="62">
        <v>1</v>
      </c>
      <c r="L252" s="61"/>
      <c r="M252" s="63"/>
      <c r="N252" s="10"/>
      <c r="O252" s="12"/>
      <c r="P252" s="74" t="s">
        <v>1099</v>
      </c>
      <c r="Q252" s="74" t="s">
        <v>1097</v>
      </c>
      <c r="R252" s="74" t="s">
        <v>1066</v>
      </c>
      <c r="S252" s="69" t="s">
        <v>1148</v>
      </c>
    </row>
    <row r="253" spans="1:19" ht="38.25" customHeight="1" x14ac:dyDescent="0.2">
      <c r="A253" s="39">
        <v>866</v>
      </c>
      <c r="B253" s="67" t="s">
        <v>223</v>
      </c>
      <c r="C253" s="61" t="s">
        <v>1029</v>
      </c>
      <c r="D253" s="59" t="s">
        <v>744</v>
      </c>
      <c r="E253" s="61" t="s">
        <v>1030</v>
      </c>
      <c r="F253" s="60">
        <v>2015</v>
      </c>
      <c r="G253" s="61" t="s">
        <v>243</v>
      </c>
      <c r="H253" s="63">
        <v>200</v>
      </c>
      <c r="I253" s="63">
        <v>200</v>
      </c>
      <c r="J253" s="69" t="s">
        <v>263</v>
      </c>
      <c r="K253" s="62">
        <v>1</v>
      </c>
      <c r="L253" s="61"/>
      <c r="M253" s="63"/>
      <c r="N253" s="10"/>
      <c r="O253" s="12"/>
      <c r="P253" s="74" t="s">
        <v>1099</v>
      </c>
      <c r="Q253" s="74" t="s">
        <v>1097</v>
      </c>
      <c r="R253" s="74" t="s">
        <v>1066</v>
      </c>
      <c r="S253" s="69" t="s">
        <v>1148</v>
      </c>
    </row>
    <row r="254" spans="1:19" ht="38.25" customHeight="1" x14ac:dyDescent="0.2">
      <c r="A254" s="39">
        <v>876</v>
      </c>
      <c r="B254" s="67" t="s">
        <v>223</v>
      </c>
      <c r="C254" s="61" t="s">
        <v>1051</v>
      </c>
      <c r="D254" s="59" t="s">
        <v>744</v>
      </c>
      <c r="E254" s="61" t="s">
        <v>1060</v>
      </c>
      <c r="F254" s="60">
        <v>2015</v>
      </c>
      <c r="G254" s="61" t="s">
        <v>243</v>
      </c>
      <c r="H254" s="63">
        <v>10</v>
      </c>
      <c r="I254" s="63">
        <v>10</v>
      </c>
      <c r="J254" s="69" t="s">
        <v>263</v>
      </c>
      <c r="K254" s="62">
        <v>1</v>
      </c>
      <c r="L254" s="61"/>
      <c r="M254" s="63"/>
      <c r="N254" s="10"/>
      <c r="O254" s="12"/>
      <c r="P254" s="119" t="s">
        <v>1099</v>
      </c>
      <c r="Q254" s="68" t="s">
        <v>1097</v>
      </c>
      <c r="R254" s="119" t="s">
        <v>1066</v>
      </c>
      <c r="S254" s="69" t="s">
        <v>1148</v>
      </c>
    </row>
    <row r="255" spans="1:19" ht="38.25" customHeight="1" x14ac:dyDescent="0.2">
      <c r="A255" s="39">
        <v>877</v>
      </c>
      <c r="B255" s="67" t="s">
        <v>227</v>
      </c>
      <c r="C255" s="61" t="s">
        <v>1051</v>
      </c>
      <c r="D255" s="59" t="s">
        <v>744</v>
      </c>
      <c r="E255" s="61" t="s">
        <v>1061</v>
      </c>
      <c r="F255" s="60">
        <v>2015</v>
      </c>
      <c r="G255" s="61" t="s">
        <v>243</v>
      </c>
      <c r="H255" s="63">
        <v>20</v>
      </c>
      <c r="I255" s="63">
        <v>20</v>
      </c>
      <c r="J255" s="69" t="s">
        <v>263</v>
      </c>
      <c r="K255" s="62">
        <v>1</v>
      </c>
      <c r="L255" s="61"/>
      <c r="M255" s="63"/>
      <c r="N255" s="10"/>
      <c r="O255" s="12"/>
      <c r="P255" s="119" t="s">
        <v>1099</v>
      </c>
      <c r="Q255" s="68" t="s">
        <v>1097</v>
      </c>
      <c r="R255" s="119" t="s">
        <v>1066</v>
      </c>
      <c r="S255" s="69" t="s">
        <v>1152</v>
      </c>
    </row>
    <row r="256" spans="1:19" ht="38.25" customHeight="1" x14ac:dyDescent="0.2">
      <c r="A256" s="39">
        <v>32</v>
      </c>
      <c r="B256" s="67" t="s">
        <v>224</v>
      </c>
      <c r="C256" s="61" t="s">
        <v>437</v>
      </c>
      <c r="D256" s="59" t="s">
        <v>295</v>
      </c>
      <c r="E256" s="61" t="s">
        <v>438</v>
      </c>
      <c r="F256" s="60" t="s">
        <v>342</v>
      </c>
      <c r="G256" s="61" t="s">
        <v>439</v>
      </c>
      <c r="H256" s="63">
        <v>4317</v>
      </c>
      <c r="I256" s="63">
        <v>21477</v>
      </c>
      <c r="J256" s="69" t="s">
        <v>294</v>
      </c>
      <c r="K256" s="62">
        <v>1.71</v>
      </c>
      <c r="L256" s="61"/>
      <c r="M256" s="63"/>
      <c r="N256" s="10"/>
      <c r="O256" s="12"/>
      <c r="P256" s="119" t="s">
        <v>1066</v>
      </c>
      <c r="Q256" s="119" t="s">
        <v>1067</v>
      </c>
      <c r="R256" s="119" t="s">
        <v>1099</v>
      </c>
      <c r="S256" s="69" t="s">
        <v>1152</v>
      </c>
    </row>
    <row r="257" spans="1:19" ht="38.25" customHeight="1" x14ac:dyDescent="0.2">
      <c r="A257" s="68">
        <v>36</v>
      </c>
      <c r="B257" s="67" t="s">
        <v>224</v>
      </c>
      <c r="C257" s="70" t="s">
        <v>440</v>
      </c>
      <c r="D257" s="68" t="s">
        <v>295</v>
      </c>
      <c r="E257" s="70" t="s">
        <v>441</v>
      </c>
      <c r="F257" s="60" t="s">
        <v>442</v>
      </c>
      <c r="G257" s="70" t="s">
        <v>362</v>
      </c>
      <c r="H257" s="71">
        <v>2164</v>
      </c>
      <c r="I257" s="71">
        <v>13914</v>
      </c>
      <c r="J257" s="70" t="s">
        <v>294</v>
      </c>
      <c r="K257" s="72">
        <v>6.9450000000000003</v>
      </c>
      <c r="L257" s="70"/>
      <c r="M257" s="71"/>
      <c r="N257" s="70"/>
      <c r="O257" s="72"/>
      <c r="P257" s="119" t="s">
        <v>1066</v>
      </c>
      <c r="Q257" s="119" t="s">
        <v>1067</v>
      </c>
      <c r="R257" s="119" t="s">
        <v>1099</v>
      </c>
      <c r="S257" s="69" t="s">
        <v>1152</v>
      </c>
    </row>
    <row r="258" spans="1:19" ht="51" customHeight="1" x14ac:dyDescent="0.2">
      <c r="A258" s="68">
        <v>169</v>
      </c>
      <c r="B258" s="67" t="s">
        <v>224</v>
      </c>
      <c r="C258" s="70" t="s">
        <v>443</v>
      </c>
      <c r="D258" s="68" t="s">
        <v>295</v>
      </c>
      <c r="E258" s="70" t="s">
        <v>444</v>
      </c>
      <c r="F258" s="60" t="s">
        <v>361</v>
      </c>
      <c r="G258" s="70" t="s">
        <v>362</v>
      </c>
      <c r="H258" s="71">
        <v>5474</v>
      </c>
      <c r="I258" s="71">
        <v>20816</v>
      </c>
      <c r="J258" s="70" t="s">
        <v>294</v>
      </c>
      <c r="K258" s="72">
        <v>1.3</v>
      </c>
      <c r="L258" s="70" t="s">
        <v>436</v>
      </c>
      <c r="M258" s="71">
        <v>1</v>
      </c>
      <c r="N258" s="70" t="s">
        <v>447</v>
      </c>
      <c r="O258" s="72">
        <v>1</v>
      </c>
      <c r="P258" s="119" t="s">
        <v>1066</v>
      </c>
      <c r="Q258" s="119" t="s">
        <v>1067</v>
      </c>
      <c r="R258" s="119" t="s">
        <v>1099</v>
      </c>
      <c r="S258" s="69" t="s">
        <v>1152</v>
      </c>
    </row>
    <row r="259" spans="1:19" ht="38.25" customHeight="1" x14ac:dyDescent="0.2">
      <c r="A259" s="68">
        <v>221</v>
      </c>
      <c r="B259" s="67" t="s">
        <v>224</v>
      </c>
      <c r="C259" s="70" t="s">
        <v>445</v>
      </c>
      <c r="D259" s="68" t="s">
        <v>295</v>
      </c>
      <c r="E259" s="70" t="s">
        <v>446</v>
      </c>
      <c r="F259" s="60" t="s">
        <v>361</v>
      </c>
      <c r="G259" s="70" t="s">
        <v>362</v>
      </c>
      <c r="H259" s="71">
        <v>40101</v>
      </c>
      <c r="I259" s="71">
        <v>103653</v>
      </c>
      <c r="J259" s="70" t="s">
        <v>294</v>
      </c>
      <c r="K259" s="72">
        <v>4.96</v>
      </c>
      <c r="L259" s="70" t="s">
        <v>436</v>
      </c>
      <c r="M259" s="71">
        <v>1</v>
      </c>
      <c r="N259" s="70" t="s">
        <v>447</v>
      </c>
      <c r="O259" s="72">
        <v>1</v>
      </c>
      <c r="P259" s="119" t="s">
        <v>1066</v>
      </c>
      <c r="Q259" s="119" t="s">
        <v>1067</v>
      </c>
      <c r="R259" s="119" t="s">
        <v>1099</v>
      </c>
      <c r="S259" s="69" t="s">
        <v>1152</v>
      </c>
    </row>
    <row r="260" spans="1:19" ht="38.25" customHeight="1" x14ac:dyDescent="0.2">
      <c r="A260" s="34">
        <v>222</v>
      </c>
      <c r="B260" s="67" t="s">
        <v>224</v>
      </c>
      <c r="C260" s="73" t="s">
        <v>448</v>
      </c>
      <c r="D260" s="34" t="s">
        <v>295</v>
      </c>
      <c r="E260" s="73" t="s">
        <v>449</v>
      </c>
      <c r="F260" s="34" t="s">
        <v>361</v>
      </c>
      <c r="G260" s="73" t="s">
        <v>362</v>
      </c>
      <c r="H260" s="17">
        <v>12087</v>
      </c>
      <c r="I260" s="17">
        <v>73488</v>
      </c>
      <c r="J260" s="73" t="s">
        <v>294</v>
      </c>
      <c r="K260" s="18">
        <v>3.13</v>
      </c>
      <c r="L260" s="73" t="s">
        <v>436</v>
      </c>
      <c r="M260" s="17">
        <v>2</v>
      </c>
      <c r="N260" s="73"/>
      <c r="O260" s="18"/>
      <c r="P260" s="119" t="s">
        <v>1066</v>
      </c>
      <c r="Q260" s="119" t="s">
        <v>1067</v>
      </c>
      <c r="R260" s="119" t="s">
        <v>1099</v>
      </c>
      <c r="S260" s="69" t="s">
        <v>1152</v>
      </c>
    </row>
    <row r="261" spans="1:19" ht="25.5" customHeight="1" x14ac:dyDescent="0.2">
      <c r="A261" s="34">
        <v>474</v>
      </c>
      <c r="B261" s="67" t="s">
        <v>224</v>
      </c>
      <c r="C261" s="73" t="s">
        <v>450</v>
      </c>
      <c r="D261" s="34" t="s">
        <v>295</v>
      </c>
      <c r="E261" s="73" t="s">
        <v>451</v>
      </c>
      <c r="F261" s="34" t="s">
        <v>405</v>
      </c>
      <c r="G261" s="73" t="s">
        <v>362</v>
      </c>
      <c r="H261" s="17">
        <v>16242</v>
      </c>
      <c r="I261" s="17">
        <v>38174</v>
      </c>
      <c r="J261" s="73" t="s">
        <v>294</v>
      </c>
      <c r="K261" s="18">
        <v>1.93</v>
      </c>
      <c r="L261" s="73" t="s">
        <v>436</v>
      </c>
      <c r="M261" s="17">
        <v>2</v>
      </c>
      <c r="N261" s="73"/>
      <c r="O261" s="18"/>
      <c r="P261" s="119" t="s">
        <v>1066</v>
      </c>
      <c r="Q261" s="119" t="s">
        <v>1067</v>
      </c>
      <c r="R261" s="119" t="s">
        <v>1099</v>
      </c>
      <c r="S261" s="69" t="s">
        <v>1152</v>
      </c>
    </row>
    <row r="262" spans="1:19" ht="76.5" customHeight="1" x14ac:dyDescent="0.2">
      <c r="A262" s="68">
        <v>515</v>
      </c>
      <c r="B262" s="24" t="s">
        <v>224</v>
      </c>
      <c r="C262" s="70" t="s">
        <v>452</v>
      </c>
      <c r="D262" s="68" t="s">
        <v>295</v>
      </c>
      <c r="E262" s="70" t="s">
        <v>453</v>
      </c>
      <c r="F262" s="68">
        <v>2015</v>
      </c>
      <c r="G262" s="70" t="s">
        <v>362</v>
      </c>
      <c r="H262" s="71">
        <v>4207</v>
      </c>
      <c r="I262" s="71">
        <v>15029</v>
      </c>
      <c r="J262" s="70" t="s">
        <v>294</v>
      </c>
      <c r="K262" s="72">
        <v>0.91</v>
      </c>
      <c r="L262" s="70"/>
      <c r="M262" s="71"/>
      <c r="N262" s="70"/>
      <c r="O262" s="72"/>
      <c r="P262" s="118" t="s">
        <v>1066</v>
      </c>
      <c r="Q262" s="118" t="s">
        <v>1067</v>
      </c>
      <c r="R262" s="79" t="s">
        <v>1099</v>
      </c>
      <c r="S262" s="69" t="s">
        <v>1152</v>
      </c>
    </row>
    <row r="263" spans="1:19" ht="63.75" customHeight="1" x14ac:dyDescent="0.2">
      <c r="A263" s="68">
        <v>516</v>
      </c>
      <c r="B263" s="24" t="s">
        <v>224</v>
      </c>
      <c r="C263" s="70" t="s">
        <v>454</v>
      </c>
      <c r="D263" s="68" t="s">
        <v>295</v>
      </c>
      <c r="E263" s="70" t="s">
        <v>455</v>
      </c>
      <c r="F263" s="60" t="s">
        <v>361</v>
      </c>
      <c r="G263" s="64" t="s">
        <v>362</v>
      </c>
      <c r="H263" s="71">
        <v>2986</v>
      </c>
      <c r="I263" s="71">
        <v>16379</v>
      </c>
      <c r="J263" s="70" t="s">
        <v>294</v>
      </c>
      <c r="K263" s="72">
        <v>1.246</v>
      </c>
      <c r="L263" s="70"/>
      <c r="M263" s="71"/>
      <c r="N263" s="70"/>
      <c r="O263" s="72"/>
      <c r="P263" s="119" t="s">
        <v>1066</v>
      </c>
      <c r="Q263" s="119" t="s">
        <v>1067</v>
      </c>
      <c r="R263" s="118" t="s">
        <v>1099</v>
      </c>
      <c r="S263" s="69" t="s">
        <v>1152</v>
      </c>
    </row>
    <row r="264" spans="1:19" ht="63.75" customHeight="1" x14ac:dyDescent="0.2">
      <c r="A264" s="68">
        <v>588</v>
      </c>
      <c r="B264" s="24" t="s">
        <v>224</v>
      </c>
      <c r="C264" s="70" t="s">
        <v>462</v>
      </c>
      <c r="D264" s="68" t="s">
        <v>295</v>
      </c>
      <c r="E264" s="70" t="s">
        <v>463</v>
      </c>
      <c r="F264" s="60">
        <v>2015</v>
      </c>
      <c r="G264" s="64" t="s">
        <v>362</v>
      </c>
      <c r="H264" s="71">
        <v>1789</v>
      </c>
      <c r="I264" s="71">
        <v>9085</v>
      </c>
      <c r="J264" s="70" t="s">
        <v>294</v>
      </c>
      <c r="K264" s="72">
        <v>0.31</v>
      </c>
      <c r="L264" s="70"/>
      <c r="M264" s="71"/>
      <c r="N264" s="70" t="s">
        <v>447</v>
      </c>
      <c r="O264" s="72">
        <v>1</v>
      </c>
      <c r="P264" s="119" t="s">
        <v>1066</v>
      </c>
      <c r="Q264" s="119" t="s">
        <v>1067</v>
      </c>
      <c r="R264" s="118" t="s">
        <v>1099</v>
      </c>
      <c r="S264" s="69" t="s">
        <v>1152</v>
      </c>
    </row>
    <row r="265" spans="1:19" ht="63.75" customHeight="1" x14ac:dyDescent="0.2">
      <c r="A265" s="34">
        <v>611</v>
      </c>
      <c r="B265" s="24" t="s">
        <v>224</v>
      </c>
      <c r="C265" s="73" t="s">
        <v>456</v>
      </c>
      <c r="D265" s="34" t="s">
        <v>295</v>
      </c>
      <c r="E265" s="73" t="s">
        <v>457</v>
      </c>
      <c r="F265" s="34">
        <v>2015</v>
      </c>
      <c r="G265" s="73" t="s">
        <v>362</v>
      </c>
      <c r="H265" s="17">
        <v>3279</v>
      </c>
      <c r="I265" s="17">
        <v>56153</v>
      </c>
      <c r="J265" s="73" t="s">
        <v>294</v>
      </c>
      <c r="K265" s="18">
        <v>5.88</v>
      </c>
      <c r="L265" s="73" t="s">
        <v>436</v>
      </c>
      <c r="M265" s="17">
        <v>1</v>
      </c>
      <c r="N265" s="73"/>
      <c r="O265" s="18"/>
      <c r="P265" s="119" t="s">
        <v>1066</v>
      </c>
      <c r="Q265" s="119" t="s">
        <v>1067</v>
      </c>
      <c r="R265" s="79" t="s">
        <v>1099</v>
      </c>
      <c r="S265" s="69" t="s">
        <v>1152</v>
      </c>
    </row>
    <row r="266" spans="1:19" ht="76.5" customHeight="1" x14ac:dyDescent="0.2">
      <c r="A266" s="39">
        <v>778</v>
      </c>
      <c r="B266" s="24" t="s">
        <v>224</v>
      </c>
      <c r="C266" s="69" t="s">
        <v>285</v>
      </c>
      <c r="D266" s="118" t="s">
        <v>295</v>
      </c>
      <c r="E266" s="69" t="s">
        <v>286</v>
      </c>
      <c r="F266" s="60">
        <v>2015</v>
      </c>
      <c r="G266" s="69" t="s">
        <v>243</v>
      </c>
      <c r="H266" s="63">
        <v>397</v>
      </c>
      <c r="I266" s="63">
        <v>397</v>
      </c>
      <c r="J266" s="69" t="s">
        <v>263</v>
      </c>
      <c r="K266" s="12">
        <v>1</v>
      </c>
      <c r="L266" s="10"/>
      <c r="M266" s="11"/>
      <c r="N266" s="10"/>
      <c r="O266" s="12"/>
      <c r="P266" s="119" t="s">
        <v>1066</v>
      </c>
      <c r="Q266" s="119" t="s">
        <v>1067</v>
      </c>
      <c r="R266" s="79" t="s">
        <v>1066</v>
      </c>
      <c r="S266" s="69" t="s">
        <v>1152</v>
      </c>
    </row>
    <row r="267" spans="1:19" ht="51" customHeight="1" x14ac:dyDescent="0.2">
      <c r="A267" s="39">
        <v>779</v>
      </c>
      <c r="B267" s="24" t="s">
        <v>224</v>
      </c>
      <c r="C267" s="69" t="s">
        <v>287</v>
      </c>
      <c r="D267" s="118" t="s">
        <v>295</v>
      </c>
      <c r="E267" s="69" t="s">
        <v>292</v>
      </c>
      <c r="F267" s="60">
        <v>2015</v>
      </c>
      <c r="G267" s="69" t="s">
        <v>1136</v>
      </c>
      <c r="H267" s="55">
        <v>1882</v>
      </c>
      <c r="I267" s="55">
        <v>11690</v>
      </c>
      <c r="J267" s="47" t="s">
        <v>294</v>
      </c>
      <c r="K267" s="38">
        <v>0.66500000000000004</v>
      </c>
      <c r="L267" s="10"/>
      <c r="M267" s="11"/>
      <c r="N267" s="10"/>
      <c r="O267" s="12"/>
      <c r="P267" s="119" t="s">
        <v>1066</v>
      </c>
      <c r="Q267" s="119" t="s">
        <v>1067</v>
      </c>
      <c r="R267" s="119" t="s">
        <v>1099</v>
      </c>
      <c r="S267" s="69" t="s">
        <v>1152</v>
      </c>
    </row>
    <row r="268" spans="1:19" ht="76.5" customHeight="1" x14ac:dyDescent="0.2">
      <c r="A268" s="39">
        <v>780</v>
      </c>
      <c r="B268" s="24" t="s">
        <v>224</v>
      </c>
      <c r="C268" s="69" t="s">
        <v>288</v>
      </c>
      <c r="D268" s="118" t="s">
        <v>295</v>
      </c>
      <c r="E268" s="69" t="s">
        <v>293</v>
      </c>
      <c r="F268" s="60">
        <v>2015</v>
      </c>
      <c r="G268" s="69" t="s">
        <v>1136</v>
      </c>
      <c r="H268" s="55">
        <v>3739</v>
      </c>
      <c r="I268" s="55">
        <v>23882</v>
      </c>
      <c r="J268" s="47" t="s">
        <v>294</v>
      </c>
      <c r="K268" s="38">
        <v>0.43</v>
      </c>
      <c r="L268" s="10"/>
      <c r="M268" s="11"/>
      <c r="N268" s="10"/>
      <c r="O268" s="12"/>
      <c r="P268" s="118" t="s">
        <v>1066</v>
      </c>
      <c r="Q268" s="118" t="s">
        <v>1067</v>
      </c>
      <c r="R268" s="79" t="s">
        <v>1099</v>
      </c>
      <c r="S268" s="69" t="s">
        <v>1152</v>
      </c>
    </row>
    <row r="269" spans="1:19" ht="63.75" customHeight="1" x14ac:dyDescent="0.2">
      <c r="A269" s="74">
        <v>781</v>
      </c>
      <c r="B269" s="24" t="s">
        <v>224</v>
      </c>
      <c r="C269" s="70" t="s">
        <v>289</v>
      </c>
      <c r="D269" s="118" t="s">
        <v>295</v>
      </c>
      <c r="E269" s="70" t="s">
        <v>315</v>
      </c>
      <c r="F269" s="60">
        <v>2015</v>
      </c>
      <c r="G269" s="69" t="s">
        <v>1136</v>
      </c>
      <c r="H269" s="55">
        <v>3902</v>
      </c>
      <c r="I269" s="55">
        <v>25028</v>
      </c>
      <c r="J269" s="47" t="s">
        <v>294</v>
      </c>
      <c r="K269" s="72">
        <v>6.2E-2</v>
      </c>
      <c r="L269" s="70"/>
      <c r="M269" s="71"/>
      <c r="N269" s="70"/>
      <c r="O269" s="72"/>
      <c r="P269" s="118" t="s">
        <v>1066</v>
      </c>
      <c r="Q269" s="118" t="s">
        <v>1067</v>
      </c>
      <c r="R269" s="118" t="s">
        <v>1099</v>
      </c>
      <c r="S269" s="69" t="s">
        <v>1152</v>
      </c>
    </row>
    <row r="270" spans="1:19" ht="38.25" customHeight="1" x14ac:dyDescent="0.2">
      <c r="A270" s="74">
        <v>782</v>
      </c>
      <c r="B270" s="24" t="s">
        <v>224</v>
      </c>
      <c r="C270" s="70" t="s">
        <v>290</v>
      </c>
      <c r="D270" s="118" t="s">
        <v>295</v>
      </c>
      <c r="E270" s="70" t="s">
        <v>1068</v>
      </c>
      <c r="F270" s="60">
        <v>2015</v>
      </c>
      <c r="G270" s="69" t="s">
        <v>1136</v>
      </c>
      <c r="H270" s="55">
        <v>2600</v>
      </c>
      <c r="I270" s="71">
        <v>16476</v>
      </c>
      <c r="J270" s="47" t="s">
        <v>294</v>
      </c>
      <c r="K270" s="38">
        <v>0.56200000000000006</v>
      </c>
      <c r="L270" s="70"/>
      <c r="M270" s="71"/>
      <c r="N270" s="70"/>
      <c r="O270" s="72"/>
      <c r="P270" s="118" t="s">
        <v>1066</v>
      </c>
      <c r="Q270" s="118" t="s">
        <v>1067</v>
      </c>
      <c r="R270" s="118" t="s">
        <v>1099</v>
      </c>
      <c r="S270" s="69" t="s">
        <v>1152</v>
      </c>
    </row>
    <row r="271" spans="1:19" ht="63.75" customHeight="1" x14ac:dyDescent="0.2">
      <c r="A271" s="74">
        <v>783</v>
      </c>
      <c r="B271" s="24" t="s">
        <v>224</v>
      </c>
      <c r="C271" s="70" t="s">
        <v>291</v>
      </c>
      <c r="D271" s="118" t="s">
        <v>295</v>
      </c>
      <c r="E271" s="70" t="s">
        <v>1069</v>
      </c>
      <c r="F271" s="60">
        <v>2015</v>
      </c>
      <c r="G271" s="69" t="s">
        <v>1136</v>
      </c>
      <c r="H271" s="55">
        <v>4647</v>
      </c>
      <c r="I271" s="71">
        <v>30308</v>
      </c>
      <c r="J271" s="47" t="s">
        <v>294</v>
      </c>
      <c r="K271" s="38">
        <v>1.03</v>
      </c>
      <c r="L271" s="56" t="s">
        <v>436</v>
      </c>
      <c r="M271" s="55">
        <v>1</v>
      </c>
      <c r="N271" s="70"/>
      <c r="O271" s="72"/>
      <c r="P271" s="118" t="s">
        <v>1066</v>
      </c>
      <c r="Q271" s="118" t="s">
        <v>1067</v>
      </c>
      <c r="R271" s="118" t="s">
        <v>1099</v>
      </c>
      <c r="S271" s="69" t="s">
        <v>1152</v>
      </c>
    </row>
    <row r="272" spans="1:19" ht="63.75" customHeight="1" x14ac:dyDescent="0.2">
      <c r="A272" s="68">
        <v>803</v>
      </c>
      <c r="B272" s="24" t="s">
        <v>224</v>
      </c>
      <c r="C272" s="70" t="s">
        <v>458</v>
      </c>
      <c r="D272" s="68" t="s">
        <v>295</v>
      </c>
      <c r="E272" s="70" t="s">
        <v>459</v>
      </c>
      <c r="F272" s="60">
        <v>2015</v>
      </c>
      <c r="G272" s="70" t="s">
        <v>362</v>
      </c>
      <c r="H272" s="71">
        <v>2690</v>
      </c>
      <c r="I272" s="71">
        <v>19166</v>
      </c>
      <c r="J272" s="70" t="s">
        <v>294</v>
      </c>
      <c r="K272" s="72">
        <v>0.03</v>
      </c>
      <c r="L272" s="70"/>
      <c r="M272" s="71"/>
      <c r="N272" s="70" t="s">
        <v>447</v>
      </c>
      <c r="O272" s="72">
        <v>1</v>
      </c>
      <c r="P272" s="118" t="s">
        <v>1066</v>
      </c>
      <c r="Q272" s="118" t="s">
        <v>1067</v>
      </c>
      <c r="R272" s="118" t="s">
        <v>1099</v>
      </c>
      <c r="S272" s="69" t="s">
        <v>1152</v>
      </c>
    </row>
    <row r="273" spans="1:19" ht="114.75" customHeight="1" x14ac:dyDescent="0.2">
      <c r="A273" s="68">
        <v>804</v>
      </c>
      <c r="B273" s="24" t="s">
        <v>224</v>
      </c>
      <c r="C273" s="70" t="s">
        <v>460</v>
      </c>
      <c r="D273" s="68" t="s">
        <v>295</v>
      </c>
      <c r="E273" s="70" t="s">
        <v>461</v>
      </c>
      <c r="F273" s="60">
        <v>2015</v>
      </c>
      <c r="G273" s="70" t="s">
        <v>362</v>
      </c>
      <c r="H273" s="71">
        <v>365</v>
      </c>
      <c r="I273" s="71">
        <v>4700</v>
      </c>
      <c r="J273" s="70" t="s">
        <v>294</v>
      </c>
      <c r="K273" s="72">
        <v>0.14799999999999999</v>
      </c>
      <c r="L273" s="70"/>
      <c r="M273" s="71"/>
      <c r="N273" s="70" t="s">
        <v>447</v>
      </c>
      <c r="O273" s="72">
        <v>1</v>
      </c>
      <c r="P273" s="118" t="s">
        <v>1066</v>
      </c>
      <c r="Q273" s="118" t="s">
        <v>1067</v>
      </c>
      <c r="R273" s="79" t="s">
        <v>1099</v>
      </c>
      <c r="S273" s="69" t="s">
        <v>1152</v>
      </c>
    </row>
    <row r="274" spans="1:19" ht="63.75" customHeight="1" x14ac:dyDescent="0.2">
      <c r="A274" s="119">
        <v>549</v>
      </c>
      <c r="B274" s="24" t="s">
        <v>216</v>
      </c>
      <c r="C274" s="35" t="s">
        <v>632</v>
      </c>
      <c r="D274" s="68" t="s">
        <v>284</v>
      </c>
      <c r="E274" s="35" t="s">
        <v>633</v>
      </c>
      <c r="F274" s="74" t="s">
        <v>405</v>
      </c>
      <c r="G274" s="35" t="s">
        <v>243</v>
      </c>
      <c r="H274" s="37">
        <v>600</v>
      </c>
      <c r="I274" s="37">
        <v>600</v>
      </c>
      <c r="J274" s="69" t="s">
        <v>263</v>
      </c>
      <c r="K274" s="31">
        <v>1</v>
      </c>
      <c r="L274" s="47"/>
      <c r="M274" s="30"/>
      <c r="N274" s="10"/>
      <c r="O274" s="12"/>
      <c r="P274" s="118" t="s">
        <v>1066</v>
      </c>
      <c r="Q274" s="118" t="s">
        <v>1067</v>
      </c>
      <c r="R274" s="118" t="s">
        <v>1066</v>
      </c>
      <c r="S274" s="69" t="s">
        <v>1161</v>
      </c>
    </row>
    <row r="275" spans="1:19" ht="63.75" customHeight="1" x14ac:dyDescent="0.2">
      <c r="A275" s="39">
        <v>609</v>
      </c>
      <c r="B275" s="24" t="s">
        <v>216</v>
      </c>
      <c r="C275" s="69" t="s">
        <v>1048</v>
      </c>
      <c r="D275" s="118" t="s">
        <v>284</v>
      </c>
      <c r="E275" s="69" t="s">
        <v>428</v>
      </c>
      <c r="F275" s="60" t="s">
        <v>361</v>
      </c>
      <c r="G275" s="69" t="s">
        <v>362</v>
      </c>
      <c r="H275" s="63">
        <v>8381</v>
      </c>
      <c r="I275" s="63">
        <v>27937</v>
      </c>
      <c r="J275" s="69" t="s">
        <v>263</v>
      </c>
      <c r="K275" s="12">
        <v>1</v>
      </c>
      <c r="L275" s="10" t="s">
        <v>433</v>
      </c>
      <c r="M275" s="11">
        <v>887.2</v>
      </c>
      <c r="N275" s="10"/>
      <c r="O275" s="12"/>
      <c r="P275" s="118" t="s">
        <v>1066</v>
      </c>
      <c r="Q275" s="118" t="s">
        <v>1067</v>
      </c>
      <c r="R275" s="118" t="s">
        <v>1099</v>
      </c>
      <c r="S275" s="69" t="s">
        <v>1161</v>
      </c>
    </row>
    <row r="276" spans="1:19" ht="63.75" customHeight="1" x14ac:dyDescent="0.2">
      <c r="A276" s="39">
        <v>776</v>
      </c>
      <c r="B276" s="24" t="s">
        <v>216</v>
      </c>
      <c r="C276" s="69" t="s">
        <v>280</v>
      </c>
      <c r="D276" s="118" t="s">
        <v>284</v>
      </c>
      <c r="E276" s="69" t="s">
        <v>281</v>
      </c>
      <c r="F276" s="60">
        <v>2015</v>
      </c>
      <c r="G276" s="69" t="s">
        <v>243</v>
      </c>
      <c r="H276" s="63">
        <v>6188</v>
      </c>
      <c r="I276" s="63">
        <v>6188</v>
      </c>
      <c r="J276" s="69" t="s">
        <v>263</v>
      </c>
      <c r="K276" s="12">
        <v>1</v>
      </c>
      <c r="L276" s="10"/>
      <c r="M276" s="11"/>
      <c r="N276" s="10"/>
      <c r="O276" s="12"/>
      <c r="P276" s="118" t="s">
        <v>1066</v>
      </c>
      <c r="Q276" s="118" t="s">
        <v>1067</v>
      </c>
      <c r="R276" s="118" t="s">
        <v>1066</v>
      </c>
      <c r="S276" s="69" t="s">
        <v>1161</v>
      </c>
    </row>
    <row r="277" spans="1:19" ht="51" customHeight="1" x14ac:dyDescent="0.2">
      <c r="A277" s="39">
        <v>777</v>
      </c>
      <c r="B277" s="24" t="s">
        <v>216</v>
      </c>
      <c r="C277" s="69" t="s">
        <v>282</v>
      </c>
      <c r="D277" s="118" t="s">
        <v>284</v>
      </c>
      <c r="E277" s="69" t="s">
        <v>283</v>
      </c>
      <c r="F277" s="60">
        <v>2015</v>
      </c>
      <c r="G277" s="69" t="s">
        <v>243</v>
      </c>
      <c r="H277" s="63">
        <v>2190</v>
      </c>
      <c r="I277" s="63">
        <v>2190</v>
      </c>
      <c r="J277" s="69" t="s">
        <v>263</v>
      </c>
      <c r="K277" s="12">
        <v>2</v>
      </c>
      <c r="L277" s="10"/>
      <c r="M277" s="8"/>
      <c r="N277" s="10"/>
      <c r="O277" s="8"/>
      <c r="P277" s="118" t="s">
        <v>1066</v>
      </c>
      <c r="Q277" s="118" t="s">
        <v>1067</v>
      </c>
      <c r="R277" s="118" t="s">
        <v>1066</v>
      </c>
      <c r="S277" s="69" t="s">
        <v>1161</v>
      </c>
    </row>
    <row r="278" spans="1:19" ht="102" customHeight="1" x14ac:dyDescent="0.2">
      <c r="A278" s="39">
        <v>59</v>
      </c>
      <c r="B278" s="66" t="s">
        <v>218</v>
      </c>
      <c r="C278" s="69" t="s">
        <v>423</v>
      </c>
      <c r="D278" s="118" t="s">
        <v>267</v>
      </c>
      <c r="E278" s="69" t="s">
        <v>429</v>
      </c>
      <c r="F278" s="68" t="s">
        <v>430</v>
      </c>
      <c r="G278" s="69" t="s">
        <v>362</v>
      </c>
      <c r="H278" s="63">
        <v>2532</v>
      </c>
      <c r="I278" s="63">
        <v>10128</v>
      </c>
      <c r="J278" s="69" t="s">
        <v>263</v>
      </c>
      <c r="K278" s="62">
        <v>1</v>
      </c>
      <c r="L278" s="61" t="s">
        <v>432</v>
      </c>
      <c r="M278" s="63">
        <v>40</v>
      </c>
      <c r="N278" s="61" t="s">
        <v>435</v>
      </c>
      <c r="O278" s="62">
        <v>3</v>
      </c>
      <c r="P278" s="118" t="s">
        <v>1066</v>
      </c>
      <c r="Q278" s="118" t="s">
        <v>1067</v>
      </c>
      <c r="R278" s="79" t="s">
        <v>1099</v>
      </c>
      <c r="S278" s="69" t="s">
        <v>1164</v>
      </c>
    </row>
    <row r="279" spans="1:19" ht="102" customHeight="1" x14ac:dyDescent="0.2">
      <c r="A279" s="74">
        <v>61</v>
      </c>
      <c r="B279" s="24" t="s">
        <v>218</v>
      </c>
      <c r="C279" s="69" t="s">
        <v>419</v>
      </c>
      <c r="D279" s="24" t="s">
        <v>267</v>
      </c>
      <c r="E279" s="10" t="s">
        <v>426</v>
      </c>
      <c r="F279" s="13" t="s">
        <v>361</v>
      </c>
      <c r="G279" s="69" t="s">
        <v>362</v>
      </c>
      <c r="H279" s="63">
        <v>3292</v>
      </c>
      <c r="I279" s="63">
        <v>13169</v>
      </c>
      <c r="J279" s="69" t="s">
        <v>263</v>
      </c>
      <c r="K279" s="12">
        <v>1</v>
      </c>
      <c r="L279" s="10" t="s">
        <v>431</v>
      </c>
      <c r="M279" s="71">
        <v>45</v>
      </c>
      <c r="N279" s="10" t="s">
        <v>435</v>
      </c>
      <c r="O279" s="12">
        <v>7</v>
      </c>
      <c r="P279" s="118" t="s">
        <v>1066</v>
      </c>
      <c r="Q279" s="118" t="s">
        <v>1067</v>
      </c>
      <c r="R279" s="79" t="s">
        <v>1099</v>
      </c>
      <c r="S279" s="69" t="s">
        <v>1164</v>
      </c>
    </row>
    <row r="280" spans="1:19" ht="89.25" customHeight="1" x14ac:dyDescent="0.2">
      <c r="A280" s="39">
        <v>63</v>
      </c>
      <c r="B280" s="24" t="s">
        <v>218</v>
      </c>
      <c r="C280" s="69" t="s">
        <v>420</v>
      </c>
      <c r="D280" s="67" t="s">
        <v>267</v>
      </c>
      <c r="E280" s="10" t="s">
        <v>427</v>
      </c>
      <c r="F280" s="13" t="s">
        <v>361</v>
      </c>
      <c r="G280" s="69" t="s">
        <v>362</v>
      </c>
      <c r="H280" s="63">
        <v>4442</v>
      </c>
      <c r="I280" s="63">
        <v>17768</v>
      </c>
      <c r="J280" s="69" t="s">
        <v>263</v>
      </c>
      <c r="K280" s="12">
        <v>1</v>
      </c>
      <c r="L280" s="10" t="s">
        <v>432</v>
      </c>
      <c r="M280" s="11">
        <v>29</v>
      </c>
      <c r="N280" s="10" t="s">
        <v>435</v>
      </c>
      <c r="O280" s="12">
        <v>23</v>
      </c>
      <c r="P280" s="118" t="s">
        <v>1066</v>
      </c>
      <c r="Q280" s="118" t="s">
        <v>1067</v>
      </c>
      <c r="R280" s="79" t="s">
        <v>1099</v>
      </c>
      <c r="S280" s="69" t="s">
        <v>1164</v>
      </c>
    </row>
    <row r="281" spans="1:19" ht="76.5" customHeight="1" x14ac:dyDescent="0.2">
      <c r="A281" s="39">
        <v>226</v>
      </c>
      <c r="B281" s="24" t="s">
        <v>218</v>
      </c>
      <c r="C281" s="69" t="s">
        <v>424</v>
      </c>
      <c r="D281" s="67" t="s">
        <v>267</v>
      </c>
      <c r="E281" s="10" t="s">
        <v>429</v>
      </c>
      <c r="F281" s="13" t="s">
        <v>361</v>
      </c>
      <c r="G281" s="69" t="s">
        <v>362</v>
      </c>
      <c r="H281" s="63">
        <v>7522</v>
      </c>
      <c r="I281" s="63">
        <v>32702</v>
      </c>
      <c r="J281" s="69" t="s">
        <v>263</v>
      </c>
      <c r="K281" s="12">
        <v>1</v>
      </c>
      <c r="L281" s="10" t="s">
        <v>432</v>
      </c>
      <c r="M281" s="11">
        <v>78</v>
      </c>
      <c r="N281" s="10"/>
      <c r="O281" s="12"/>
      <c r="P281" s="118" t="s">
        <v>1066</v>
      </c>
      <c r="Q281" s="118" t="s">
        <v>1067</v>
      </c>
      <c r="R281" s="79" t="s">
        <v>1099</v>
      </c>
      <c r="S281" s="69" t="s">
        <v>1164</v>
      </c>
    </row>
    <row r="282" spans="1:19" ht="165.75" customHeight="1" x14ac:dyDescent="0.2">
      <c r="A282" s="68">
        <v>227</v>
      </c>
      <c r="B282" s="24" t="s">
        <v>218</v>
      </c>
      <c r="C282" s="69" t="s">
        <v>425</v>
      </c>
      <c r="D282" s="67" t="s">
        <v>267</v>
      </c>
      <c r="E282" s="10" t="s">
        <v>429</v>
      </c>
      <c r="F282" s="13" t="s">
        <v>361</v>
      </c>
      <c r="G282" s="69" t="s">
        <v>362</v>
      </c>
      <c r="H282" s="63">
        <v>3855</v>
      </c>
      <c r="I282" s="63">
        <v>15418</v>
      </c>
      <c r="J282" s="69" t="s">
        <v>263</v>
      </c>
      <c r="K282" s="12">
        <v>1</v>
      </c>
      <c r="L282" s="10" t="s">
        <v>432</v>
      </c>
      <c r="M282" s="11">
        <v>109</v>
      </c>
      <c r="N282" s="10"/>
      <c r="O282" s="12"/>
      <c r="P282" s="119" t="s">
        <v>1066</v>
      </c>
      <c r="Q282" s="119" t="s">
        <v>1067</v>
      </c>
      <c r="R282" s="119" t="s">
        <v>1099</v>
      </c>
      <c r="S282" s="69" t="s">
        <v>1164</v>
      </c>
    </row>
    <row r="283" spans="1:19" ht="38.25" customHeight="1" x14ac:dyDescent="0.2">
      <c r="A283" s="39">
        <v>614</v>
      </c>
      <c r="B283" s="24" t="s">
        <v>230</v>
      </c>
      <c r="C283" s="54" t="s">
        <v>418</v>
      </c>
      <c r="D283" s="75" t="s">
        <v>267</v>
      </c>
      <c r="E283" s="69" t="s">
        <v>382</v>
      </c>
      <c r="F283" s="68">
        <v>2015</v>
      </c>
      <c r="G283" s="69" t="s">
        <v>383</v>
      </c>
      <c r="H283" s="63">
        <v>3871</v>
      </c>
      <c r="I283" s="63">
        <v>10583</v>
      </c>
      <c r="J283" s="69" t="s">
        <v>263</v>
      </c>
      <c r="K283" s="18">
        <v>1</v>
      </c>
      <c r="L283" s="73" t="s">
        <v>408</v>
      </c>
      <c r="M283" s="11">
        <v>423.7</v>
      </c>
      <c r="N283" s="10"/>
      <c r="O283" s="12"/>
      <c r="P283" s="119" t="s">
        <v>1066</v>
      </c>
      <c r="Q283" s="119" t="s">
        <v>1067</v>
      </c>
      <c r="R283" s="119" t="s">
        <v>1099</v>
      </c>
      <c r="S283" s="69" t="s">
        <v>1155</v>
      </c>
    </row>
    <row r="284" spans="1:19" ht="63.75" customHeight="1" x14ac:dyDescent="0.2">
      <c r="A284" s="119">
        <v>616</v>
      </c>
      <c r="B284" s="24" t="s">
        <v>230</v>
      </c>
      <c r="C284" s="54" t="s">
        <v>409</v>
      </c>
      <c r="D284" s="119" t="s">
        <v>267</v>
      </c>
      <c r="E284" s="69" t="s">
        <v>382</v>
      </c>
      <c r="F284" s="68">
        <v>2015</v>
      </c>
      <c r="G284" s="69" t="s">
        <v>383</v>
      </c>
      <c r="H284" s="63">
        <v>12012</v>
      </c>
      <c r="I284" s="63">
        <v>23535</v>
      </c>
      <c r="J284" s="69" t="s">
        <v>263</v>
      </c>
      <c r="K284" s="18">
        <v>1</v>
      </c>
      <c r="L284" s="73" t="s">
        <v>408</v>
      </c>
      <c r="M284" s="62">
        <v>1518</v>
      </c>
      <c r="N284" s="10"/>
      <c r="O284" s="12"/>
      <c r="P284" s="119" t="s">
        <v>1066</v>
      </c>
      <c r="Q284" s="119" t="s">
        <v>1067</v>
      </c>
      <c r="R284" s="119" t="s">
        <v>1099</v>
      </c>
      <c r="S284" s="69" t="s">
        <v>1155</v>
      </c>
    </row>
    <row r="285" spans="1:19" ht="63.75" customHeight="1" x14ac:dyDescent="0.2">
      <c r="A285" s="39">
        <v>766</v>
      </c>
      <c r="B285" s="24" t="s">
        <v>218</v>
      </c>
      <c r="C285" s="10" t="s">
        <v>265</v>
      </c>
      <c r="D285" s="77" t="s">
        <v>267</v>
      </c>
      <c r="E285" s="69" t="s">
        <v>266</v>
      </c>
      <c r="F285" s="68" t="s">
        <v>242</v>
      </c>
      <c r="G285" s="69" t="s">
        <v>243</v>
      </c>
      <c r="H285" s="63">
        <v>14217</v>
      </c>
      <c r="I285" s="11">
        <v>14217</v>
      </c>
      <c r="J285" s="69" t="s">
        <v>263</v>
      </c>
      <c r="K285" s="62">
        <v>1</v>
      </c>
      <c r="L285" s="10"/>
      <c r="M285" s="11"/>
      <c r="N285" s="10"/>
      <c r="O285" s="12"/>
      <c r="P285" s="118" t="s">
        <v>1066</v>
      </c>
      <c r="Q285" s="118" t="s">
        <v>1067</v>
      </c>
      <c r="R285" s="118" t="s">
        <v>1066</v>
      </c>
      <c r="S285" s="69" t="s">
        <v>1164</v>
      </c>
    </row>
    <row r="286" spans="1:19" ht="63.75" customHeight="1" x14ac:dyDescent="0.2">
      <c r="A286" s="39">
        <v>767</v>
      </c>
      <c r="B286" s="77" t="s">
        <v>218</v>
      </c>
      <c r="C286" s="70" t="s">
        <v>785</v>
      </c>
      <c r="D286" s="77" t="s">
        <v>267</v>
      </c>
      <c r="E286" s="69" t="s">
        <v>268</v>
      </c>
      <c r="F286" s="68" t="s">
        <v>242</v>
      </c>
      <c r="G286" s="69" t="s">
        <v>243</v>
      </c>
      <c r="H286" s="63">
        <v>453</v>
      </c>
      <c r="I286" s="11">
        <v>453</v>
      </c>
      <c r="J286" s="69" t="s">
        <v>263</v>
      </c>
      <c r="K286" s="62">
        <v>1</v>
      </c>
      <c r="L286" s="10"/>
      <c r="M286" s="11"/>
      <c r="N286" s="10"/>
      <c r="O286" s="12"/>
      <c r="P286" s="118" t="s">
        <v>1066</v>
      </c>
      <c r="Q286" s="118" t="s">
        <v>1067</v>
      </c>
      <c r="R286" s="118" t="s">
        <v>1066</v>
      </c>
      <c r="S286" s="69" t="s">
        <v>1164</v>
      </c>
    </row>
    <row r="287" spans="1:19" ht="63.75" customHeight="1" x14ac:dyDescent="0.2">
      <c r="A287" s="74">
        <v>768</v>
      </c>
      <c r="B287" s="77" t="s">
        <v>218</v>
      </c>
      <c r="C287" s="70" t="s">
        <v>786</v>
      </c>
      <c r="D287" s="68" t="s">
        <v>267</v>
      </c>
      <c r="E287" s="70" t="s">
        <v>316</v>
      </c>
      <c r="F287" s="68" t="s">
        <v>242</v>
      </c>
      <c r="G287" s="70" t="s">
        <v>243</v>
      </c>
      <c r="H287" s="71">
        <v>237</v>
      </c>
      <c r="I287" s="71">
        <v>237</v>
      </c>
      <c r="J287" s="69" t="s">
        <v>263</v>
      </c>
      <c r="K287" s="72">
        <v>1</v>
      </c>
      <c r="L287" s="70"/>
      <c r="M287" s="72"/>
      <c r="N287" s="70"/>
      <c r="O287" s="72"/>
      <c r="P287" s="118" t="s">
        <v>1066</v>
      </c>
      <c r="Q287" s="118" t="s">
        <v>1067</v>
      </c>
      <c r="R287" s="118" t="s">
        <v>1066</v>
      </c>
      <c r="S287" s="69" t="s">
        <v>1164</v>
      </c>
    </row>
    <row r="288" spans="1:19" ht="38.25" customHeight="1" x14ac:dyDescent="0.2">
      <c r="A288" s="39">
        <v>769</v>
      </c>
      <c r="B288" s="24" t="s">
        <v>218</v>
      </c>
      <c r="C288" s="73" t="s">
        <v>787</v>
      </c>
      <c r="D288" s="77" t="s">
        <v>267</v>
      </c>
      <c r="E288" s="73" t="s">
        <v>270</v>
      </c>
      <c r="F288" s="68">
        <v>2015</v>
      </c>
      <c r="G288" s="69" t="s">
        <v>243</v>
      </c>
      <c r="H288" s="63">
        <v>420</v>
      </c>
      <c r="I288" s="11">
        <v>420</v>
      </c>
      <c r="J288" s="69" t="s">
        <v>263</v>
      </c>
      <c r="K288" s="62">
        <v>1</v>
      </c>
      <c r="L288" s="47"/>
      <c r="M288" s="30"/>
      <c r="N288" s="10"/>
      <c r="O288" s="12"/>
      <c r="P288" s="118" t="s">
        <v>1066</v>
      </c>
      <c r="Q288" s="118" t="s">
        <v>1067</v>
      </c>
      <c r="R288" s="118" t="s">
        <v>1066</v>
      </c>
      <c r="S288" s="69" t="s">
        <v>1164</v>
      </c>
    </row>
    <row r="289" spans="1:19" ht="63.75" customHeight="1" x14ac:dyDescent="0.2">
      <c r="A289" s="39">
        <v>770</v>
      </c>
      <c r="B289" s="77" t="s">
        <v>218</v>
      </c>
      <c r="C289" s="10" t="s">
        <v>269</v>
      </c>
      <c r="D289" s="77" t="s">
        <v>267</v>
      </c>
      <c r="E289" s="69" t="s">
        <v>271</v>
      </c>
      <c r="F289" s="68">
        <v>2015</v>
      </c>
      <c r="G289" s="69" t="s">
        <v>243</v>
      </c>
      <c r="H289" s="63">
        <v>4201</v>
      </c>
      <c r="I289" s="11">
        <v>4201</v>
      </c>
      <c r="J289" s="69" t="s">
        <v>263</v>
      </c>
      <c r="K289" s="62">
        <v>1</v>
      </c>
      <c r="L289" s="10"/>
      <c r="M289" s="11"/>
      <c r="N289" s="10"/>
      <c r="O289" s="12"/>
      <c r="P289" s="118" t="s">
        <v>1066</v>
      </c>
      <c r="Q289" s="118" t="s">
        <v>1067</v>
      </c>
      <c r="R289" s="118" t="s">
        <v>1066</v>
      </c>
      <c r="S289" s="69" t="s">
        <v>1164</v>
      </c>
    </row>
    <row r="290" spans="1:19" ht="63.75" customHeight="1" x14ac:dyDescent="0.2">
      <c r="A290" s="39">
        <v>771</v>
      </c>
      <c r="B290" s="77" t="s">
        <v>218</v>
      </c>
      <c r="C290" s="10" t="s">
        <v>272</v>
      </c>
      <c r="D290" s="77" t="s">
        <v>267</v>
      </c>
      <c r="E290" s="69" t="s">
        <v>273</v>
      </c>
      <c r="F290" s="68">
        <v>2015</v>
      </c>
      <c r="G290" s="69" t="s">
        <v>243</v>
      </c>
      <c r="H290" s="63">
        <v>3669</v>
      </c>
      <c r="I290" s="11">
        <v>3669</v>
      </c>
      <c r="J290" s="69" t="s">
        <v>263</v>
      </c>
      <c r="K290" s="62">
        <v>1</v>
      </c>
      <c r="L290" s="10"/>
      <c r="M290" s="11"/>
      <c r="N290" s="10"/>
      <c r="O290" s="12"/>
      <c r="P290" s="118" t="s">
        <v>1066</v>
      </c>
      <c r="Q290" s="118" t="s">
        <v>1067</v>
      </c>
      <c r="R290" s="118" t="s">
        <v>1066</v>
      </c>
      <c r="S290" s="69" t="s">
        <v>1164</v>
      </c>
    </row>
    <row r="291" spans="1:19" ht="63.75" customHeight="1" x14ac:dyDescent="0.2">
      <c r="A291" s="39">
        <v>772</v>
      </c>
      <c r="B291" s="77" t="s">
        <v>218</v>
      </c>
      <c r="C291" s="10" t="s">
        <v>788</v>
      </c>
      <c r="D291" s="77" t="s">
        <v>267</v>
      </c>
      <c r="E291" s="69" t="s">
        <v>274</v>
      </c>
      <c r="F291" s="68">
        <v>2015</v>
      </c>
      <c r="G291" s="69" t="s">
        <v>243</v>
      </c>
      <c r="H291" s="63">
        <v>1364</v>
      </c>
      <c r="I291" s="11">
        <v>1364</v>
      </c>
      <c r="J291" s="69" t="s">
        <v>263</v>
      </c>
      <c r="K291" s="62">
        <v>1</v>
      </c>
      <c r="L291" s="10"/>
      <c r="M291" s="11"/>
      <c r="N291" s="10"/>
      <c r="O291" s="12"/>
      <c r="P291" s="118" t="s">
        <v>1066</v>
      </c>
      <c r="Q291" s="118" t="s">
        <v>1067</v>
      </c>
      <c r="R291" s="118" t="s">
        <v>1066</v>
      </c>
      <c r="S291" s="69" t="s">
        <v>1164</v>
      </c>
    </row>
    <row r="292" spans="1:19" ht="38.25" customHeight="1" x14ac:dyDescent="0.2">
      <c r="A292" s="74">
        <v>773</v>
      </c>
      <c r="B292" s="68" t="s">
        <v>218</v>
      </c>
      <c r="C292" s="65" t="s">
        <v>275</v>
      </c>
      <c r="D292" s="77" t="s">
        <v>267</v>
      </c>
      <c r="E292" s="70" t="s">
        <v>276</v>
      </c>
      <c r="F292" s="68">
        <v>2015</v>
      </c>
      <c r="G292" s="69" t="s">
        <v>243</v>
      </c>
      <c r="H292" s="63">
        <v>2171</v>
      </c>
      <c r="I292" s="11">
        <v>2171</v>
      </c>
      <c r="J292" s="69" t="s">
        <v>263</v>
      </c>
      <c r="K292" s="38">
        <v>1</v>
      </c>
      <c r="L292" s="35"/>
      <c r="M292" s="37"/>
      <c r="N292" s="35"/>
      <c r="O292" s="38"/>
      <c r="P292" s="118" t="s">
        <v>1066</v>
      </c>
      <c r="Q292" s="118" t="s">
        <v>1067</v>
      </c>
      <c r="R292" s="118" t="s">
        <v>1066</v>
      </c>
      <c r="S292" s="69" t="s">
        <v>1164</v>
      </c>
    </row>
    <row r="293" spans="1:19" ht="63.75" customHeight="1" x14ac:dyDescent="0.2">
      <c r="A293" s="74">
        <v>774</v>
      </c>
      <c r="B293" s="68" t="s">
        <v>218</v>
      </c>
      <c r="C293" s="58" t="s">
        <v>789</v>
      </c>
      <c r="D293" s="77" t="s">
        <v>267</v>
      </c>
      <c r="E293" s="70" t="s">
        <v>277</v>
      </c>
      <c r="F293" s="68">
        <v>2015</v>
      </c>
      <c r="G293" s="69" t="s">
        <v>243</v>
      </c>
      <c r="H293" s="63">
        <v>530</v>
      </c>
      <c r="I293" s="11">
        <v>530</v>
      </c>
      <c r="J293" s="69" t="s">
        <v>263</v>
      </c>
      <c r="K293" s="38">
        <v>1</v>
      </c>
      <c r="L293" s="35"/>
      <c r="M293" s="37"/>
      <c r="N293" s="35"/>
      <c r="O293" s="38"/>
      <c r="P293" s="118" t="s">
        <v>1066</v>
      </c>
      <c r="Q293" s="118" t="s">
        <v>1067</v>
      </c>
      <c r="R293" s="118" t="s">
        <v>1066</v>
      </c>
      <c r="S293" s="69" t="s">
        <v>1164</v>
      </c>
    </row>
    <row r="294" spans="1:19" ht="63.75" customHeight="1" x14ac:dyDescent="0.2">
      <c r="A294" s="74">
        <v>775</v>
      </c>
      <c r="B294" s="68" t="s">
        <v>218</v>
      </c>
      <c r="C294" s="10" t="s">
        <v>278</v>
      </c>
      <c r="D294" s="77" t="s">
        <v>267</v>
      </c>
      <c r="E294" s="69" t="s">
        <v>279</v>
      </c>
      <c r="F294" s="68">
        <v>2015</v>
      </c>
      <c r="G294" s="69" t="s">
        <v>243</v>
      </c>
      <c r="H294" s="63">
        <v>16784</v>
      </c>
      <c r="I294" s="11">
        <v>16784</v>
      </c>
      <c r="J294" s="69" t="s">
        <v>263</v>
      </c>
      <c r="K294" s="62">
        <v>6</v>
      </c>
      <c r="L294" s="35"/>
      <c r="M294" s="37"/>
      <c r="N294" s="35"/>
      <c r="O294" s="38"/>
      <c r="P294" s="118" t="s">
        <v>1066</v>
      </c>
      <c r="Q294" s="118" t="s">
        <v>1067</v>
      </c>
      <c r="R294" s="118" t="s">
        <v>1066</v>
      </c>
      <c r="S294" s="69" t="s">
        <v>1164</v>
      </c>
    </row>
    <row r="295" spans="1:19" ht="63.75" customHeight="1" x14ac:dyDescent="0.2">
      <c r="A295" s="39">
        <v>475</v>
      </c>
      <c r="B295" s="77" t="s">
        <v>235</v>
      </c>
      <c r="C295" s="10" t="s">
        <v>421</v>
      </c>
      <c r="D295" s="77" t="s">
        <v>240</v>
      </c>
      <c r="E295" s="69" t="s">
        <v>1079</v>
      </c>
      <c r="F295" s="68" t="s">
        <v>361</v>
      </c>
      <c r="G295" s="69" t="s">
        <v>362</v>
      </c>
      <c r="H295" s="63">
        <v>8779</v>
      </c>
      <c r="I295" s="11">
        <v>28283</v>
      </c>
      <c r="J295" s="69" t="s">
        <v>263</v>
      </c>
      <c r="K295" s="62">
        <v>1</v>
      </c>
      <c r="L295" s="10" t="s">
        <v>434</v>
      </c>
      <c r="M295" s="63">
        <v>388</v>
      </c>
      <c r="N295" s="10"/>
      <c r="O295" s="12"/>
      <c r="P295" s="118" t="s">
        <v>1066</v>
      </c>
      <c r="Q295" s="118" t="s">
        <v>1067</v>
      </c>
      <c r="R295" s="118" t="s">
        <v>1099</v>
      </c>
      <c r="S295" s="69" t="s">
        <v>1149</v>
      </c>
    </row>
    <row r="296" spans="1:19" ht="38.25" customHeight="1" x14ac:dyDescent="0.2">
      <c r="A296" s="39">
        <v>476</v>
      </c>
      <c r="B296" s="24" t="s">
        <v>235</v>
      </c>
      <c r="C296" s="10" t="s">
        <v>422</v>
      </c>
      <c r="D296" s="77" t="s">
        <v>240</v>
      </c>
      <c r="E296" s="69" t="s">
        <v>1080</v>
      </c>
      <c r="F296" s="68" t="s">
        <v>361</v>
      </c>
      <c r="G296" s="69" t="s">
        <v>362</v>
      </c>
      <c r="H296" s="63">
        <v>13717</v>
      </c>
      <c r="I296" s="11">
        <v>24104</v>
      </c>
      <c r="J296" s="69" t="s">
        <v>263</v>
      </c>
      <c r="K296" s="62">
        <v>1</v>
      </c>
      <c r="L296" s="10" t="s">
        <v>434</v>
      </c>
      <c r="M296" s="11">
        <v>191</v>
      </c>
      <c r="N296" s="10"/>
      <c r="O296" s="12"/>
      <c r="P296" s="118" t="s">
        <v>1066</v>
      </c>
      <c r="Q296" s="118" t="s">
        <v>1067</v>
      </c>
      <c r="R296" s="118" t="s">
        <v>1099</v>
      </c>
      <c r="S296" s="69" t="s">
        <v>1149</v>
      </c>
    </row>
    <row r="297" spans="1:19" ht="38.25" customHeight="1" x14ac:dyDescent="0.2">
      <c r="A297" s="119">
        <v>617</v>
      </c>
      <c r="B297" s="24" t="s">
        <v>230</v>
      </c>
      <c r="C297" s="54" t="s">
        <v>410</v>
      </c>
      <c r="D297" s="77" t="s">
        <v>240</v>
      </c>
      <c r="E297" s="69" t="s">
        <v>382</v>
      </c>
      <c r="F297" s="68">
        <v>2015</v>
      </c>
      <c r="G297" s="69" t="s">
        <v>383</v>
      </c>
      <c r="H297" s="63">
        <v>13132</v>
      </c>
      <c r="I297" s="11">
        <v>29127</v>
      </c>
      <c r="J297" s="69" t="s">
        <v>263</v>
      </c>
      <c r="K297" s="18">
        <v>1</v>
      </c>
      <c r="L297" s="73" t="s">
        <v>408</v>
      </c>
      <c r="M297" s="11">
        <v>1222.7</v>
      </c>
      <c r="N297" s="10"/>
      <c r="O297" s="12"/>
      <c r="P297" s="118" t="s">
        <v>1066</v>
      </c>
      <c r="Q297" s="118" t="s">
        <v>1067</v>
      </c>
      <c r="R297" s="118" t="s">
        <v>1099</v>
      </c>
      <c r="S297" s="69" t="s">
        <v>1155</v>
      </c>
    </row>
    <row r="298" spans="1:19" ht="38.25" customHeight="1" x14ac:dyDescent="0.2">
      <c r="A298" s="119">
        <v>618</v>
      </c>
      <c r="B298" s="24" t="s">
        <v>230</v>
      </c>
      <c r="C298" s="54" t="s">
        <v>411</v>
      </c>
      <c r="D298" s="119" t="s">
        <v>240</v>
      </c>
      <c r="E298" s="69" t="s">
        <v>382</v>
      </c>
      <c r="F298" s="68">
        <v>2015</v>
      </c>
      <c r="G298" s="69" t="s">
        <v>383</v>
      </c>
      <c r="H298" s="63">
        <v>18624</v>
      </c>
      <c r="I298" s="63">
        <v>28939</v>
      </c>
      <c r="J298" s="69" t="s">
        <v>263</v>
      </c>
      <c r="K298" s="18">
        <v>1</v>
      </c>
      <c r="L298" s="73" t="s">
        <v>408</v>
      </c>
      <c r="M298" s="63">
        <v>1304.72</v>
      </c>
      <c r="N298" s="69"/>
      <c r="O298" s="62"/>
      <c r="P298" s="118" t="s">
        <v>1066</v>
      </c>
      <c r="Q298" s="118" t="s">
        <v>1067</v>
      </c>
      <c r="R298" s="118" t="s">
        <v>1099</v>
      </c>
      <c r="S298" s="69" t="s">
        <v>1155</v>
      </c>
    </row>
    <row r="299" spans="1:19" ht="63.75" customHeight="1" x14ac:dyDescent="0.2">
      <c r="A299" s="119">
        <v>619</v>
      </c>
      <c r="B299" s="77" t="s">
        <v>230</v>
      </c>
      <c r="C299" s="54" t="s">
        <v>412</v>
      </c>
      <c r="D299" s="77" t="s">
        <v>240</v>
      </c>
      <c r="E299" s="69" t="s">
        <v>382</v>
      </c>
      <c r="F299" s="68">
        <v>2015</v>
      </c>
      <c r="G299" s="69" t="s">
        <v>383</v>
      </c>
      <c r="H299" s="63">
        <v>6882</v>
      </c>
      <c r="I299" s="11">
        <v>10943</v>
      </c>
      <c r="J299" s="69" t="s">
        <v>263</v>
      </c>
      <c r="K299" s="18">
        <v>1</v>
      </c>
      <c r="L299" s="73" t="s">
        <v>408</v>
      </c>
      <c r="M299" s="63">
        <v>265.39</v>
      </c>
      <c r="N299" s="10"/>
      <c r="O299" s="12"/>
      <c r="P299" s="118" t="s">
        <v>1066</v>
      </c>
      <c r="Q299" s="118" t="s">
        <v>1067</v>
      </c>
      <c r="R299" s="118" t="s">
        <v>1099</v>
      </c>
      <c r="S299" s="69" t="s">
        <v>1155</v>
      </c>
    </row>
    <row r="300" spans="1:19" ht="63.75" customHeight="1" x14ac:dyDescent="0.2">
      <c r="A300" s="119">
        <v>620</v>
      </c>
      <c r="B300" s="77" t="s">
        <v>230</v>
      </c>
      <c r="C300" s="54" t="s">
        <v>413</v>
      </c>
      <c r="D300" s="77" t="s">
        <v>240</v>
      </c>
      <c r="E300" s="69" t="s">
        <v>382</v>
      </c>
      <c r="F300" s="68">
        <v>2015</v>
      </c>
      <c r="G300" s="69" t="s">
        <v>383</v>
      </c>
      <c r="H300" s="63">
        <v>7490</v>
      </c>
      <c r="I300" s="11">
        <v>28982</v>
      </c>
      <c r="J300" s="69" t="s">
        <v>263</v>
      </c>
      <c r="K300" s="18">
        <v>1</v>
      </c>
      <c r="L300" s="73" t="s">
        <v>408</v>
      </c>
      <c r="M300" s="11">
        <v>1425.04</v>
      </c>
      <c r="N300" s="10"/>
      <c r="O300" s="12"/>
      <c r="P300" s="118" t="s">
        <v>1066</v>
      </c>
      <c r="Q300" s="118" t="s">
        <v>1067</v>
      </c>
      <c r="R300" s="118" t="s">
        <v>1099</v>
      </c>
      <c r="S300" s="69" t="s">
        <v>1155</v>
      </c>
    </row>
    <row r="301" spans="1:19" ht="38.25" customHeight="1" x14ac:dyDescent="0.2">
      <c r="A301" s="119">
        <v>621</v>
      </c>
      <c r="B301" s="24" t="s">
        <v>230</v>
      </c>
      <c r="C301" s="54" t="s">
        <v>414</v>
      </c>
      <c r="D301" s="77" t="s">
        <v>240</v>
      </c>
      <c r="E301" s="69" t="s">
        <v>382</v>
      </c>
      <c r="F301" s="68">
        <v>2015</v>
      </c>
      <c r="G301" s="69" t="s">
        <v>383</v>
      </c>
      <c r="H301" s="63">
        <v>5909</v>
      </c>
      <c r="I301" s="11">
        <v>17198</v>
      </c>
      <c r="J301" s="69" t="s">
        <v>263</v>
      </c>
      <c r="K301" s="18">
        <v>1</v>
      </c>
      <c r="L301" s="73" t="s">
        <v>408</v>
      </c>
      <c r="M301" s="11">
        <v>807.4</v>
      </c>
      <c r="N301" s="10"/>
      <c r="O301" s="12"/>
      <c r="P301" s="118" t="s">
        <v>1066</v>
      </c>
      <c r="Q301" s="118" t="s">
        <v>1067</v>
      </c>
      <c r="R301" s="118" t="s">
        <v>1099</v>
      </c>
      <c r="S301" s="69" t="s">
        <v>1155</v>
      </c>
    </row>
    <row r="302" spans="1:19" ht="63.75" customHeight="1" x14ac:dyDescent="0.2">
      <c r="A302" s="119">
        <v>622</v>
      </c>
      <c r="B302" s="77" t="s">
        <v>230</v>
      </c>
      <c r="C302" s="54" t="s">
        <v>415</v>
      </c>
      <c r="D302" s="77" t="s">
        <v>240</v>
      </c>
      <c r="E302" s="69" t="s">
        <v>382</v>
      </c>
      <c r="F302" s="68">
        <v>2015</v>
      </c>
      <c r="G302" s="69" t="s">
        <v>383</v>
      </c>
      <c r="H302" s="63">
        <v>2736</v>
      </c>
      <c r="I302" s="11">
        <v>8235</v>
      </c>
      <c r="J302" s="69" t="s">
        <v>263</v>
      </c>
      <c r="K302" s="18">
        <v>1</v>
      </c>
      <c r="L302" s="73" t="s">
        <v>408</v>
      </c>
      <c r="M302" s="11">
        <v>829.63</v>
      </c>
      <c r="N302" s="10"/>
      <c r="O302" s="12"/>
      <c r="P302" s="118" t="s">
        <v>1066</v>
      </c>
      <c r="Q302" s="118" t="s">
        <v>1067</v>
      </c>
      <c r="R302" s="118" t="s">
        <v>1099</v>
      </c>
      <c r="S302" s="69" t="s">
        <v>1155</v>
      </c>
    </row>
    <row r="303" spans="1:19" ht="63.75" customHeight="1" x14ac:dyDescent="0.2">
      <c r="A303" s="119">
        <v>623</v>
      </c>
      <c r="B303" s="119" t="s">
        <v>230</v>
      </c>
      <c r="C303" s="54" t="s">
        <v>416</v>
      </c>
      <c r="D303" s="77" t="s">
        <v>240</v>
      </c>
      <c r="E303" s="69" t="s">
        <v>382</v>
      </c>
      <c r="F303" s="68">
        <v>2015</v>
      </c>
      <c r="G303" s="69" t="s">
        <v>383</v>
      </c>
      <c r="H303" s="63">
        <v>3924</v>
      </c>
      <c r="I303" s="11">
        <v>9115</v>
      </c>
      <c r="J303" s="69" t="s">
        <v>263</v>
      </c>
      <c r="K303" s="18">
        <v>1</v>
      </c>
      <c r="L303" s="73" t="s">
        <v>408</v>
      </c>
      <c r="M303" s="63">
        <v>405.44</v>
      </c>
      <c r="N303" s="69"/>
      <c r="O303" s="62"/>
      <c r="P303" s="118" t="s">
        <v>1066</v>
      </c>
      <c r="Q303" s="118" t="s">
        <v>1067</v>
      </c>
      <c r="R303" s="118" t="s">
        <v>1099</v>
      </c>
      <c r="S303" s="69" t="s">
        <v>1155</v>
      </c>
    </row>
    <row r="304" spans="1:19" ht="63.75" customHeight="1" x14ac:dyDescent="0.2">
      <c r="A304" s="39">
        <v>624</v>
      </c>
      <c r="B304" s="119" t="s">
        <v>230</v>
      </c>
      <c r="C304" s="54" t="s">
        <v>417</v>
      </c>
      <c r="D304" s="77" t="s">
        <v>240</v>
      </c>
      <c r="E304" s="69" t="s">
        <v>382</v>
      </c>
      <c r="F304" s="68">
        <v>2015</v>
      </c>
      <c r="G304" s="69" t="s">
        <v>383</v>
      </c>
      <c r="H304" s="63">
        <v>6682</v>
      </c>
      <c r="I304" s="11">
        <v>26194</v>
      </c>
      <c r="J304" s="69" t="s">
        <v>263</v>
      </c>
      <c r="K304" s="18">
        <v>1</v>
      </c>
      <c r="L304" s="73" t="s">
        <v>408</v>
      </c>
      <c r="M304" s="63">
        <v>1548.93</v>
      </c>
      <c r="N304" s="69"/>
      <c r="O304" s="62"/>
      <c r="P304" s="118" t="s">
        <v>1066</v>
      </c>
      <c r="Q304" s="118" t="s">
        <v>1067</v>
      </c>
      <c r="R304" s="118" t="s">
        <v>1099</v>
      </c>
      <c r="S304" s="69" t="s">
        <v>1155</v>
      </c>
    </row>
    <row r="305" spans="1:19" ht="63.75" customHeight="1" x14ac:dyDescent="0.2">
      <c r="A305" s="39">
        <v>755</v>
      </c>
      <c r="B305" s="119" t="s">
        <v>235</v>
      </c>
      <c r="C305" s="10" t="s">
        <v>246</v>
      </c>
      <c r="D305" s="77" t="s">
        <v>240</v>
      </c>
      <c r="E305" s="69" t="s">
        <v>247</v>
      </c>
      <c r="F305" s="68">
        <v>2015</v>
      </c>
      <c r="G305" s="69" t="s">
        <v>243</v>
      </c>
      <c r="H305" s="63">
        <v>1967</v>
      </c>
      <c r="I305" s="11">
        <v>1967</v>
      </c>
      <c r="J305" s="69" t="s">
        <v>263</v>
      </c>
      <c r="K305" s="62">
        <v>1</v>
      </c>
      <c r="L305" s="69"/>
      <c r="M305" s="63"/>
      <c r="N305" s="69"/>
      <c r="O305" s="62"/>
      <c r="P305" s="118" t="s">
        <v>1066</v>
      </c>
      <c r="Q305" s="118" t="s">
        <v>1067</v>
      </c>
      <c r="R305" s="118" t="s">
        <v>1066</v>
      </c>
      <c r="S305" s="69" t="s">
        <v>1149</v>
      </c>
    </row>
    <row r="306" spans="1:19" ht="63.75" customHeight="1" x14ac:dyDescent="0.2">
      <c r="A306" s="39">
        <v>756</v>
      </c>
      <c r="B306" s="77" t="s">
        <v>235</v>
      </c>
      <c r="C306" s="69" t="s">
        <v>239</v>
      </c>
      <c r="D306" s="76" t="s">
        <v>240</v>
      </c>
      <c r="E306" s="69" t="s">
        <v>241</v>
      </c>
      <c r="F306" s="68" t="s">
        <v>242</v>
      </c>
      <c r="G306" s="69" t="s">
        <v>243</v>
      </c>
      <c r="H306" s="63">
        <v>2222</v>
      </c>
      <c r="I306" s="63">
        <v>2222</v>
      </c>
      <c r="J306" s="69" t="s">
        <v>263</v>
      </c>
      <c r="K306" s="62">
        <v>1</v>
      </c>
      <c r="L306" s="69"/>
      <c r="M306" s="63"/>
      <c r="N306" s="69"/>
      <c r="O306" s="62"/>
      <c r="P306" s="118" t="s">
        <v>1066</v>
      </c>
      <c r="Q306" s="118" t="s">
        <v>1067</v>
      </c>
      <c r="R306" s="118" t="s">
        <v>1066</v>
      </c>
      <c r="S306" s="69" t="s">
        <v>1149</v>
      </c>
    </row>
    <row r="307" spans="1:19" ht="63.75" customHeight="1" x14ac:dyDescent="0.2">
      <c r="A307" s="39">
        <v>757</v>
      </c>
      <c r="B307" s="77" t="s">
        <v>235</v>
      </c>
      <c r="C307" s="10" t="s">
        <v>244</v>
      </c>
      <c r="D307" s="24" t="s">
        <v>240</v>
      </c>
      <c r="E307" s="69" t="s">
        <v>245</v>
      </c>
      <c r="F307" s="68">
        <v>2015</v>
      </c>
      <c r="G307" s="10" t="s">
        <v>243</v>
      </c>
      <c r="H307" s="11">
        <v>7606</v>
      </c>
      <c r="I307" s="11">
        <v>7606</v>
      </c>
      <c r="J307" s="69" t="s">
        <v>263</v>
      </c>
      <c r="K307" s="62">
        <v>1</v>
      </c>
      <c r="L307" s="10"/>
      <c r="M307" s="63"/>
      <c r="N307" s="10"/>
      <c r="O307" s="62"/>
      <c r="P307" s="118" t="s">
        <v>1066</v>
      </c>
      <c r="Q307" s="118" t="s">
        <v>1067</v>
      </c>
      <c r="R307" s="118" t="s">
        <v>1066</v>
      </c>
      <c r="S307" s="69" t="s">
        <v>1149</v>
      </c>
    </row>
    <row r="308" spans="1:19" ht="63.75" customHeight="1" x14ac:dyDescent="0.2">
      <c r="A308" s="39">
        <v>758</v>
      </c>
      <c r="B308" s="77" t="s">
        <v>235</v>
      </c>
      <c r="C308" s="10" t="s">
        <v>248</v>
      </c>
      <c r="D308" s="24" t="s">
        <v>240</v>
      </c>
      <c r="E308" s="69" t="s">
        <v>249</v>
      </c>
      <c r="F308" s="68">
        <v>2015</v>
      </c>
      <c r="G308" s="10" t="s">
        <v>243</v>
      </c>
      <c r="H308" s="11">
        <v>1597</v>
      </c>
      <c r="I308" s="11">
        <v>1597</v>
      </c>
      <c r="J308" s="69" t="s">
        <v>263</v>
      </c>
      <c r="K308" s="62">
        <v>1</v>
      </c>
      <c r="L308" s="10"/>
      <c r="M308" s="11"/>
      <c r="N308" s="10"/>
      <c r="O308" s="12"/>
      <c r="P308" s="118" t="s">
        <v>1066</v>
      </c>
      <c r="Q308" s="118" t="s">
        <v>1067</v>
      </c>
      <c r="R308" s="118" t="s">
        <v>1066</v>
      </c>
      <c r="S308" s="69" t="s">
        <v>1149</v>
      </c>
    </row>
    <row r="309" spans="1:19" ht="63.75" customHeight="1" x14ac:dyDescent="0.2">
      <c r="A309" s="39">
        <v>759</v>
      </c>
      <c r="B309" s="77" t="s">
        <v>235</v>
      </c>
      <c r="C309" s="10" t="s">
        <v>251</v>
      </c>
      <c r="D309" s="24" t="s">
        <v>240</v>
      </c>
      <c r="E309" s="69" t="s">
        <v>250</v>
      </c>
      <c r="F309" s="68">
        <v>2015</v>
      </c>
      <c r="G309" s="10" t="s">
        <v>243</v>
      </c>
      <c r="H309" s="63">
        <v>2178</v>
      </c>
      <c r="I309" s="63">
        <v>2178</v>
      </c>
      <c r="J309" s="69" t="s">
        <v>263</v>
      </c>
      <c r="K309" s="62">
        <v>1</v>
      </c>
      <c r="L309" s="10"/>
      <c r="M309" s="11"/>
      <c r="N309" s="10"/>
      <c r="O309" s="12"/>
      <c r="P309" s="118" t="s">
        <v>1066</v>
      </c>
      <c r="Q309" s="118" t="s">
        <v>1067</v>
      </c>
      <c r="R309" s="118" t="s">
        <v>1066</v>
      </c>
      <c r="S309" s="69" t="s">
        <v>1149</v>
      </c>
    </row>
    <row r="310" spans="1:19" ht="63.75" customHeight="1" x14ac:dyDescent="0.2">
      <c r="A310" s="39">
        <v>760</v>
      </c>
      <c r="B310" s="77" t="s">
        <v>235</v>
      </c>
      <c r="C310" s="10" t="s">
        <v>252</v>
      </c>
      <c r="D310" s="24" t="s">
        <v>240</v>
      </c>
      <c r="E310" s="69" t="s">
        <v>253</v>
      </c>
      <c r="F310" s="68">
        <v>2015</v>
      </c>
      <c r="G310" s="10" t="s">
        <v>243</v>
      </c>
      <c r="H310" s="63">
        <v>1237</v>
      </c>
      <c r="I310" s="63">
        <v>1237</v>
      </c>
      <c r="J310" s="69" t="s">
        <v>263</v>
      </c>
      <c r="K310" s="62">
        <v>1</v>
      </c>
      <c r="L310" s="10"/>
      <c r="M310" s="11"/>
      <c r="N310" s="10"/>
      <c r="O310" s="12"/>
      <c r="P310" s="118" t="s">
        <v>1066</v>
      </c>
      <c r="Q310" s="118" t="s">
        <v>1067</v>
      </c>
      <c r="R310" s="118" t="s">
        <v>1066</v>
      </c>
      <c r="S310" s="69" t="s">
        <v>1149</v>
      </c>
    </row>
    <row r="311" spans="1:19" ht="63.75" customHeight="1" x14ac:dyDescent="0.2">
      <c r="A311" s="39">
        <v>761</v>
      </c>
      <c r="B311" s="77" t="s">
        <v>235</v>
      </c>
      <c r="C311" s="69" t="s">
        <v>255</v>
      </c>
      <c r="D311" s="24" t="s">
        <v>240</v>
      </c>
      <c r="E311" s="69" t="s">
        <v>254</v>
      </c>
      <c r="F311" s="68">
        <v>2015</v>
      </c>
      <c r="G311" s="10" t="s">
        <v>243</v>
      </c>
      <c r="H311" s="63">
        <v>1180</v>
      </c>
      <c r="I311" s="63">
        <v>1180</v>
      </c>
      <c r="J311" s="69" t="s">
        <v>263</v>
      </c>
      <c r="K311" s="62">
        <v>1</v>
      </c>
      <c r="L311" s="69"/>
      <c r="M311" s="63"/>
      <c r="N311" s="69"/>
      <c r="O311" s="62"/>
      <c r="P311" s="118" t="s">
        <v>1066</v>
      </c>
      <c r="Q311" s="118" t="s">
        <v>1067</v>
      </c>
      <c r="R311" s="118" t="s">
        <v>1066</v>
      </c>
      <c r="S311" s="69" t="s">
        <v>1149</v>
      </c>
    </row>
    <row r="312" spans="1:19" ht="63.75" customHeight="1" x14ac:dyDescent="0.2">
      <c r="A312" s="39">
        <v>762</v>
      </c>
      <c r="B312" s="77" t="s">
        <v>235</v>
      </c>
      <c r="C312" s="69" t="s">
        <v>256</v>
      </c>
      <c r="D312" s="24" t="s">
        <v>240</v>
      </c>
      <c r="E312" s="69" t="s">
        <v>257</v>
      </c>
      <c r="F312" s="68">
        <v>2015</v>
      </c>
      <c r="G312" s="10" t="s">
        <v>243</v>
      </c>
      <c r="H312" s="63">
        <v>1729</v>
      </c>
      <c r="I312" s="63">
        <v>1729</v>
      </c>
      <c r="J312" s="69" t="s">
        <v>263</v>
      </c>
      <c r="K312" s="62">
        <v>1</v>
      </c>
      <c r="L312" s="69"/>
      <c r="M312" s="63"/>
      <c r="N312" s="69"/>
      <c r="O312" s="62"/>
      <c r="P312" s="118" t="s">
        <v>1066</v>
      </c>
      <c r="Q312" s="118" t="s">
        <v>1067</v>
      </c>
      <c r="R312" s="118" t="s">
        <v>1066</v>
      </c>
      <c r="S312" s="69" t="s">
        <v>1149</v>
      </c>
    </row>
    <row r="313" spans="1:19" ht="63.75" customHeight="1" x14ac:dyDescent="0.2">
      <c r="A313" s="39">
        <v>763</v>
      </c>
      <c r="B313" s="77" t="s">
        <v>235</v>
      </c>
      <c r="C313" s="69" t="s">
        <v>258</v>
      </c>
      <c r="D313" s="24" t="s">
        <v>240</v>
      </c>
      <c r="E313" s="69" t="s">
        <v>259</v>
      </c>
      <c r="F313" s="68">
        <v>2015</v>
      </c>
      <c r="G313" s="10" t="s">
        <v>243</v>
      </c>
      <c r="H313" s="63">
        <v>3051</v>
      </c>
      <c r="I313" s="63">
        <v>3051</v>
      </c>
      <c r="J313" s="69" t="s">
        <v>263</v>
      </c>
      <c r="K313" s="62">
        <v>1</v>
      </c>
      <c r="L313" s="69"/>
      <c r="M313" s="63"/>
      <c r="N313" s="69"/>
      <c r="O313" s="62"/>
      <c r="P313" s="118" t="s">
        <v>1066</v>
      </c>
      <c r="Q313" s="118" t="s">
        <v>1067</v>
      </c>
      <c r="R313" s="118" t="s">
        <v>1066</v>
      </c>
      <c r="S313" s="69" t="s">
        <v>1149</v>
      </c>
    </row>
    <row r="314" spans="1:19" ht="63.75" customHeight="1" x14ac:dyDescent="0.2">
      <c r="A314" s="39">
        <v>764</v>
      </c>
      <c r="B314" s="77" t="s">
        <v>235</v>
      </c>
      <c r="C314" s="69" t="s">
        <v>260</v>
      </c>
      <c r="D314" s="119" t="s">
        <v>240</v>
      </c>
      <c r="E314" s="69" t="s">
        <v>261</v>
      </c>
      <c r="F314" s="68">
        <v>2015</v>
      </c>
      <c r="G314" s="69" t="s">
        <v>243</v>
      </c>
      <c r="H314" s="63">
        <v>1285</v>
      </c>
      <c r="I314" s="63">
        <v>1285</v>
      </c>
      <c r="J314" s="69" t="s">
        <v>263</v>
      </c>
      <c r="K314" s="62">
        <v>1</v>
      </c>
      <c r="L314" s="69"/>
      <c r="M314" s="63"/>
      <c r="N314" s="10"/>
      <c r="O314" s="12"/>
      <c r="P314" s="118" t="s">
        <v>1066</v>
      </c>
      <c r="Q314" s="118" t="s">
        <v>1067</v>
      </c>
      <c r="R314" s="118" t="s">
        <v>1066</v>
      </c>
      <c r="S314" s="69" t="s">
        <v>1149</v>
      </c>
    </row>
    <row r="315" spans="1:19" ht="38.25" customHeight="1" x14ac:dyDescent="0.2">
      <c r="A315" s="39">
        <v>765</v>
      </c>
      <c r="B315" s="24" t="s">
        <v>235</v>
      </c>
      <c r="C315" s="69" t="s">
        <v>262</v>
      </c>
      <c r="D315" s="119" t="s">
        <v>240</v>
      </c>
      <c r="E315" s="69" t="s">
        <v>264</v>
      </c>
      <c r="F315" s="68">
        <v>2015</v>
      </c>
      <c r="G315" s="69" t="s">
        <v>243</v>
      </c>
      <c r="H315" s="63">
        <v>18742</v>
      </c>
      <c r="I315" s="63">
        <v>18742</v>
      </c>
      <c r="J315" s="69" t="s">
        <v>263</v>
      </c>
      <c r="K315" s="62">
        <v>8</v>
      </c>
      <c r="L315" s="69"/>
      <c r="M315" s="62"/>
      <c r="N315" s="10"/>
      <c r="O315" s="12"/>
      <c r="P315" s="118" t="s">
        <v>1066</v>
      </c>
      <c r="Q315" s="118" t="s">
        <v>1067</v>
      </c>
      <c r="R315" s="118" t="s">
        <v>1066</v>
      </c>
      <c r="S315" s="69" t="s">
        <v>1149</v>
      </c>
    </row>
    <row r="316" spans="1:19" ht="63.75" customHeight="1" x14ac:dyDescent="0.2">
      <c r="A316" s="119">
        <v>810</v>
      </c>
      <c r="B316" s="77" t="s">
        <v>230</v>
      </c>
      <c r="C316" s="69" t="s">
        <v>407</v>
      </c>
      <c r="D316" s="119" t="s">
        <v>240</v>
      </c>
      <c r="E316" s="69" t="s">
        <v>382</v>
      </c>
      <c r="F316" s="68">
        <v>2015</v>
      </c>
      <c r="G316" s="69" t="s">
        <v>383</v>
      </c>
      <c r="H316" s="63">
        <v>14778</v>
      </c>
      <c r="I316" s="63">
        <v>29710</v>
      </c>
      <c r="J316" s="69" t="s">
        <v>263</v>
      </c>
      <c r="K316" s="18">
        <v>1</v>
      </c>
      <c r="L316" s="73" t="s">
        <v>408</v>
      </c>
      <c r="M316" s="62">
        <v>1447</v>
      </c>
      <c r="N316" s="73"/>
      <c r="O316" s="12"/>
      <c r="P316" s="118" t="s">
        <v>1066</v>
      </c>
      <c r="Q316" s="118" t="s">
        <v>1067</v>
      </c>
      <c r="R316" s="118" t="s">
        <v>1099</v>
      </c>
      <c r="S316" s="69" t="s">
        <v>1155</v>
      </c>
    </row>
    <row r="317" spans="1:19" ht="76.5" x14ac:dyDescent="0.2">
      <c r="A317" s="74">
        <v>477</v>
      </c>
      <c r="B317" s="68" t="s">
        <v>217</v>
      </c>
      <c r="C317" s="70" t="s">
        <v>360</v>
      </c>
      <c r="D317" s="68" t="s">
        <v>314</v>
      </c>
      <c r="E317" s="70" t="s">
        <v>406</v>
      </c>
      <c r="F317" s="68" t="s">
        <v>361</v>
      </c>
      <c r="G317" s="70" t="s">
        <v>362</v>
      </c>
      <c r="H317" s="71">
        <v>16954</v>
      </c>
      <c r="I317" s="71">
        <v>46914</v>
      </c>
      <c r="J317" s="69" t="s">
        <v>263</v>
      </c>
      <c r="K317" s="72">
        <v>1</v>
      </c>
      <c r="L317" s="70" t="s">
        <v>363</v>
      </c>
      <c r="M317" s="71">
        <v>41744</v>
      </c>
      <c r="N317" s="70" t="s">
        <v>364</v>
      </c>
      <c r="O317" s="72">
        <v>2549</v>
      </c>
      <c r="P317" s="118" t="s">
        <v>1066</v>
      </c>
      <c r="Q317" s="118" t="s">
        <v>1067</v>
      </c>
      <c r="R317" s="118" t="s">
        <v>1099</v>
      </c>
      <c r="S317" s="69" t="s">
        <v>1164</v>
      </c>
    </row>
    <row r="318" spans="1:19" ht="63.75" customHeight="1" x14ac:dyDescent="0.2">
      <c r="A318" s="74">
        <v>478</v>
      </c>
      <c r="B318" s="68" t="s">
        <v>217</v>
      </c>
      <c r="C318" s="70" t="s">
        <v>365</v>
      </c>
      <c r="D318" s="68" t="s">
        <v>314</v>
      </c>
      <c r="E318" s="70" t="s">
        <v>404</v>
      </c>
      <c r="F318" s="68" t="s">
        <v>405</v>
      </c>
      <c r="G318" s="70" t="s">
        <v>366</v>
      </c>
      <c r="H318" s="71">
        <v>1070</v>
      </c>
      <c r="I318" s="71">
        <v>1070</v>
      </c>
      <c r="J318" s="69" t="s">
        <v>263</v>
      </c>
      <c r="K318" s="72">
        <v>1</v>
      </c>
      <c r="L318" s="70"/>
      <c r="M318" s="72"/>
      <c r="N318" s="70"/>
      <c r="O318" s="72"/>
      <c r="P318" s="118" t="s">
        <v>1066</v>
      </c>
      <c r="Q318" s="118" t="s">
        <v>1067</v>
      </c>
      <c r="R318" s="118" t="s">
        <v>1099</v>
      </c>
      <c r="S318" s="69" t="s">
        <v>1164</v>
      </c>
    </row>
    <row r="319" spans="1:19" ht="63.75" customHeight="1" x14ac:dyDescent="0.2">
      <c r="A319" s="39">
        <v>625</v>
      </c>
      <c r="B319" s="68" t="s">
        <v>230</v>
      </c>
      <c r="C319" s="35" t="s">
        <v>381</v>
      </c>
      <c r="D319" s="74" t="s">
        <v>314</v>
      </c>
      <c r="E319" s="70" t="s">
        <v>382</v>
      </c>
      <c r="F319" s="68">
        <v>2015</v>
      </c>
      <c r="G319" s="35" t="s">
        <v>383</v>
      </c>
      <c r="H319" s="37">
        <v>3290</v>
      </c>
      <c r="I319" s="37">
        <v>7012</v>
      </c>
      <c r="J319" s="69" t="s">
        <v>263</v>
      </c>
      <c r="K319" s="38">
        <v>1</v>
      </c>
      <c r="L319" s="35" t="s">
        <v>408</v>
      </c>
      <c r="M319" s="37">
        <v>370.47</v>
      </c>
      <c r="N319" s="70"/>
      <c r="O319" s="72"/>
      <c r="P319" s="118" t="s">
        <v>1066</v>
      </c>
      <c r="Q319" s="118" t="s">
        <v>1067</v>
      </c>
      <c r="R319" s="118" t="s">
        <v>1099</v>
      </c>
      <c r="S319" s="70" t="s">
        <v>1155</v>
      </c>
    </row>
    <row r="320" spans="1:19" ht="38.25" customHeight="1" x14ac:dyDescent="0.2">
      <c r="A320" s="39">
        <v>784</v>
      </c>
      <c r="B320" s="24" t="s">
        <v>217</v>
      </c>
      <c r="C320" s="73" t="s">
        <v>296</v>
      </c>
      <c r="D320" s="34" t="s">
        <v>314</v>
      </c>
      <c r="E320" s="73" t="s">
        <v>297</v>
      </c>
      <c r="F320" s="29">
        <v>2015</v>
      </c>
      <c r="G320" s="73" t="s">
        <v>243</v>
      </c>
      <c r="H320" s="37">
        <v>1134</v>
      </c>
      <c r="I320" s="37">
        <v>1134</v>
      </c>
      <c r="J320" s="69" t="s">
        <v>263</v>
      </c>
      <c r="K320" s="31">
        <v>1</v>
      </c>
      <c r="L320" s="47"/>
      <c r="M320" s="30"/>
      <c r="N320" s="10"/>
      <c r="O320" s="12"/>
      <c r="P320" s="118" t="s">
        <v>1066</v>
      </c>
      <c r="Q320" s="118" t="s">
        <v>1067</v>
      </c>
      <c r="R320" s="118" t="s">
        <v>1066</v>
      </c>
      <c r="S320" s="69" t="s">
        <v>1160</v>
      </c>
    </row>
    <row r="321" spans="1:19" ht="63.75" customHeight="1" x14ac:dyDescent="0.2">
      <c r="A321" s="39">
        <v>785</v>
      </c>
      <c r="B321" s="24" t="s">
        <v>217</v>
      </c>
      <c r="C321" s="73" t="s">
        <v>298</v>
      </c>
      <c r="D321" s="34" t="s">
        <v>314</v>
      </c>
      <c r="E321" s="73" t="s">
        <v>367</v>
      </c>
      <c r="F321" s="29">
        <v>2015</v>
      </c>
      <c r="G321" s="73" t="s">
        <v>243</v>
      </c>
      <c r="H321" s="37">
        <v>6942</v>
      </c>
      <c r="I321" s="37">
        <v>6942</v>
      </c>
      <c r="J321" s="69" t="s">
        <v>263</v>
      </c>
      <c r="K321" s="31">
        <v>1</v>
      </c>
      <c r="L321" s="47"/>
      <c r="M321" s="30"/>
      <c r="N321" s="69"/>
      <c r="O321" s="62"/>
      <c r="P321" s="118" t="s">
        <v>1066</v>
      </c>
      <c r="Q321" s="118" t="s">
        <v>1067</v>
      </c>
      <c r="R321" s="118" t="s">
        <v>1066</v>
      </c>
      <c r="S321" s="69" t="s">
        <v>1164</v>
      </c>
    </row>
    <row r="322" spans="1:19" ht="63.75" customHeight="1" x14ac:dyDescent="0.2">
      <c r="A322" s="39">
        <v>786</v>
      </c>
      <c r="B322" s="24" t="s">
        <v>217</v>
      </c>
      <c r="C322" s="73" t="s">
        <v>301</v>
      </c>
      <c r="D322" s="34" t="s">
        <v>314</v>
      </c>
      <c r="E322" s="73" t="s">
        <v>302</v>
      </c>
      <c r="F322" s="29">
        <v>2015</v>
      </c>
      <c r="G322" s="73" t="s">
        <v>300</v>
      </c>
      <c r="H322" s="30">
        <v>7230</v>
      </c>
      <c r="I322" s="30">
        <v>7230</v>
      </c>
      <c r="J322" s="69" t="s">
        <v>263</v>
      </c>
      <c r="K322" s="31">
        <v>1</v>
      </c>
      <c r="L322" s="47"/>
      <c r="M322" s="30"/>
      <c r="N322" s="69"/>
      <c r="O322" s="62"/>
      <c r="P322" s="118" t="s">
        <v>1066</v>
      </c>
      <c r="Q322" s="118" t="s">
        <v>1067</v>
      </c>
      <c r="R322" s="118" t="s">
        <v>1066</v>
      </c>
      <c r="S322" s="69" t="s">
        <v>1164</v>
      </c>
    </row>
    <row r="323" spans="1:19" ht="63.75" customHeight="1" x14ac:dyDescent="0.2">
      <c r="A323" s="39">
        <v>787</v>
      </c>
      <c r="B323" s="24" t="s">
        <v>217</v>
      </c>
      <c r="C323" s="73" t="s">
        <v>303</v>
      </c>
      <c r="D323" s="34" t="s">
        <v>314</v>
      </c>
      <c r="E323" s="73" t="s">
        <v>304</v>
      </c>
      <c r="F323" s="29">
        <v>2015</v>
      </c>
      <c r="G323" s="73" t="s">
        <v>300</v>
      </c>
      <c r="H323" s="30">
        <v>692</v>
      </c>
      <c r="I323" s="30">
        <v>692</v>
      </c>
      <c r="J323" s="69" t="s">
        <v>263</v>
      </c>
      <c r="K323" s="31">
        <v>1</v>
      </c>
      <c r="L323" s="47"/>
      <c r="M323" s="30"/>
      <c r="N323" s="69"/>
      <c r="O323" s="62"/>
      <c r="P323" s="118" t="s">
        <v>1066</v>
      </c>
      <c r="Q323" s="118" t="s">
        <v>1067</v>
      </c>
      <c r="R323" s="118" t="s">
        <v>1066</v>
      </c>
      <c r="S323" s="69" t="s">
        <v>1164</v>
      </c>
    </row>
    <row r="324" spans="1:19" ht="63.75" customHeight="1" x14ac:dyDescent="0.2">
      <c r="A324" s="39">
        <v>788</v>
      </c>
      <c r="B324" s="24" t="s">
        <v>217</v>
      </c>
      <c r="C324" s="47" t="s">
        <v>299</v>
      </c>
      <c r="D324" s="34" t="s">
        <v>314</v>
      </c>
      <c r="E324" s="73" t="s">
        <v>384</v>
      </c>
      <c r="F324" s="29">
        <v>2015</v>
      </c>
      <c r="G324" s="73" t="s">
        <v>300</v>
      </c>
      <c r="H324" s="30">
        <v>5886</v>
      </c>
      <c r="I324" s="30">
        <v>5886</v>
      </c>
      <c r="J324" s="69" t="s">
        <v>263</v>
      </c>
      <c r="K324" s="31">
        <v>1</v>
      </c>
      <c r="L324" s="47"/>
      <c r="M324" s="30"/>
      <c r="N324" s="69"/>
      <c r="O324" s="62"/>
      <c r="P324" s="118" t="s">
        <v>1066</v>
      </c>
      <c r="Q324" s="118" t="s">
        <v>1067</v>
      </c>
      <c r="R324" s="118" t="s">
        <v>1066</v>
      </c>
      <c r="S324" s="69" t="s">
        <v>1164</v>
      </c>
    </row>
    <row r="325" spans="1:19" ht="63.75" customHeight="1" x14ac:dyDescent="0.2">
      <c r="A325" s="39">
        <v>789</v>
      </c>
      <c r="B325" s="24" t="s">
        <v>217</v>
      </c>
      <c r="C325" s="73" t="s">
        <v>305</v>
      </c>
      <c r="D325" s="34" t="s">
        <v>314</v>
      </c>
      <c r="E325" s="73" t="s">
        <v>387</v>
      </c>
      <c r="F325" s="29">
        <v>2015</v>
      </c>
      <c r="G325" s="73" t="s">
        <v>300</v>
      </c>
      <c r="H325" s="30">
        <v>807</v>
      </c>
      <c r="I325" s="30">
        <v>807</v>
      </c>
      <c r="J325" s="69" t="s">
        <v>263</v>
      </c>
      <c r="K325" s="31">
        <v>1</v>
      </c>
      <c r="L325" s="47"/>
      <c r="M325" s="30"/>
      <c r="N325" s="69"/>
      <c r="O325" s="62"/>
      <c r="P325" s="118" t="s">
        <v>1066</v>
      </c>
      <c r="Q325" s="118" t="s">
        <v>1067</v>
      </c>
      <c r="R325" s="118" t="s">
        <v>1066</v>
      </c>
      <c r="S325" s="69" t="s">
        <v>1164</v>
      </c>
    </row>
    <row r="326" spans="1:19" ht="63.75" customHeight="1" x14ac:dyDescent="0.2">
      <c r="A326" s="39">
        <v>790</v>
      </c>
      <c r="B326" s="77" t="s">
        <v>217</v>
      </c>
      <c r="C326" s="73" t="s">
        <v>306</v>
      </c>
      <c r="D326" s="34" t="s">
        <v>314</v>
      </c>
      <c r="E326" s="73" t="s">
        <v>385</v>
      </c>
      <c r="F326" s="34" t="s">
        <v>242</v>
      </c>
      <c r="G326" s="73" t="s">
        <v>300</v>
      </c>
      <c r="H326" s="30">
        <v>1226</v>
      </c>
      <c r="I326" s="30">
        <v>1226</v>
      </c>
      <c r="J326" s="69" t="s">
        <v>263</v>
      </c>
      <c r="K326" s="31">
        <v>1</v>
      </c>
      <c r="L326" s="47"/>
      <c r="M326" s="30"/>
      <c r="N326" s="69"/>
      <c r="O326" s="62"/>
      <c r="P326" s="118" t="s">
        <v>1066</v>
      </c>
      <c r="Q326" s="118" t="s">
        <v>1067</v>
      </c>
      <c r="R326" s="118" t="s">
        <v>1066</v>
      </c>
      <c r="S326" s="69" t="s">
        <v>1164</v>
      </c>
    </row>
    <row r="327" spans="1:19" ht="63.75" customHeight="1" x14ac:dyDescent="0.2">
      <c r="A327" s="74">
        <v>791</v>
      </c>
      <c r="B327" s="119" t="s">
        <v>217</v>
      </c>
      <c r="C327" s="70" t="s">
        <v>307</v>
      </c>
      <c r="D327" s="34" t="s">
        <v>314</v>
      </c>
      <c r="E327" s="70" t="s">
        <v>386</v>
      </c>
      <c r="F327" s="29">
        <v>2015</v>
      </c>
      <c r="G327" s="73" t="s">
        <v>300</v>
      </c>
      <c r="H327" s="71">
        <v>4851</v>
      </c>
      <c r="I327" s="71">
        <v>4851</v>
      </c>
      <c r="J327" s="69" t="s">
        <v>263</v>
      </c>
      <c r="K327" s="31">
        <v>1</v>
      </c>
      <c r="L327" s="73"/>
      <c r="M327" s="71"/>
      <c r="N327" s="70"/>
      <c r="O327" s="72"/>
      <c r="P327" s="118" t="s">
        <v>1066</v>
      </c>
      <c r="Q327" s="118" t="s">
        <v>1067</v>
      </c>
      <c r="R327" s="118" t="s">
        <v>1066</v>
      </c>
      <c r="S327" s="69" t="s">
        <v>1164</v>
      </c>
    </row>
    <row r="328" spans="1:19" ht="63.75" customHeight="1" x14ac:dyDescent="0.2">
      <c r="A328" s="74">
        <v>792</v>
      </c>
      <c r="B328" s="77" t="s">
        <v>217</v>
      </c>
      <c r="C328" s="70" t="s">
        <v>308</v>
      </c>
      <c r="D328" s="34" t="s">
        <v>314</v>
      </c>
      <c r="E328" s="70" t="s">
        <v>309</v>
      </c>
      <c r="F328" s="29">
        <v>2015</v>
      </c>
      <c r="G328" s="73" t="s">
        <v>300</v>
      </c>
      <c r="H328" s="71">
        <v>10150</v>
      </c>
      <c r="I328" s="71">
        <v>10150</v>
      </c>
      <c r="J328" s="69" t="s">
        <v>263</v>
      </c>
      <c r="K328" s="31">
        <v>1</v>
      </c>
      <c r="L328" s="73"/>
      <c r="M328" s="71"/>
      <c r="N328" s="70"/>
      <c r="O328" s="72"/>
      <c r="P328" s="118" t="s">
        <v>1066</v>
      </c>
      <c r="Q328" s="118" t="s">
        <v>1067</v>
      </c>
      <c r="R328" s="118" t="s">
        <v>1066</v>
      </c>
      <c r="S328" s="69" t="s">
        <v>1164</v>
      </c>
    </row>
    <row r="329" spans="1:19" ht="63.75" customHeight="1" x14ac:dyDescent="0.2">
      <c r="A329" s="74">
        <v>793</v>
      </c>
      <c r="B329" s="77" t="s">
        <v>217</v>
      </c>
      <c r="C329" s="70" t="s">
        <v>310</v>
      </c>
      <c r="D329" s="34" t="s">
        <v>314</v>
      </c>
      <c r="E329" s="70" t="s">
        <v>388</v>
      </c>
      <c r="F329" s="29">
        <v>2015</v>
      </c>
      <c r="G329" s="73" t="s">
        <v>300</v>
      </c>
      <c r="H329" s="37">
        <v>2625</v>
      </c>
      <c r="I329" s="37">
        <v>2625</v>
      </c>
      <c r="J329" s="69" t="s">
        <v>263</v>
      </c>
      <c r="K329" s="38">
        <v>1</v>
      </c>
      <c r="L329" s="35"/>
      <c r="M329" s="37"/>
      <c r="N329" s="70"/>
      <c r="O329" s="72"/>
      <c r="P329" s="118" t="s">
        <v>1066</v>
      </c>
      <c r="Q329" s="118" t="s">
        <v>1067</v>
      </c>
      <c r="R329" s="118" t="s">
        <v>1066</v>
      </c>
      <c r="S329" s="69" t="s">
        <v>1164</v>
      </c>
    </row>
    <row r="330" spans="1:19" ht="63.75" customHeight="1" x14ac:dyDescent="0.2">
      <c r="A330" s="74">
        <v>794</v>
      </c>
      <c r="B330" s="77" t="s">
        <v>217</v>
      </c>
      <c r="C330" s="70" t="s">
        <v>311</v>
      </c>
      <c r="D330" s="34" t="s">
        <v>314</v>
      </c>
      <c r="E330" s="70" t="s">
        <v>1070</v>
      </c>
      <c r="F330" s="13" t="s">
        <v>242</v>
      </c>
      <c r="G330" s="73" t="s">
        <v>300</v>
      </c>
      <c r="H330" s="37">
        <v>4083</v>
      </c>
      <c r="I330" s="37">
        <v>4083</v>
      </c>
      <c r="J330" s="69" t="s">
        <v>263</v>
      </c>
      <c r="K330" s="31">
        <v>1</v>
      </c>
      <c r="L330" s="73"/>
      <c r="M330" s="37"/>
      <c r="N330" s="70"/>
      <c r="O330" s="72"/>
      <c r="P330" s="118" t="s">
        <v>1066</v>
      </c>
      <c r="Q330" s="118" t="s">
        <v>1067</v>
      </c>
      <c r="R330" s="118" t="s">
        <v>1066</v>
      </c>
      <c r="S330" s="69" t="s">
        <v>1164</v>
      </c>
    </row>
    <row r="331" spans="1:19" ht="63.75" customHeight="1" x14ac:dyDescent="0.2">
      <c r="A331" s="74">
        <v>795</v>
      </c>
      <c r="B331" s="77" t="s">
        <v>217</v>
      </c>
      <c r="C331" s="70" t="s">
        <v>312</v>
      </c>
      <c r="D331" s="34" t="s">
        <v>314</v>
      </c>
      <c r="E331" s="70" t="s">
        <v>1071</v>
      </c>
      <c r="F331" s="29">
        <v>2015</v>
      </c>
      <c r="G331" s="73" t="s">
        <v>300</v>
      </c>
      <c r="H331" s="71">
        <v>239</v>
      </c>
      <c r="I331" s="71">
        <v>239</v>
      </c>
      <c r="J331" s="69" t="s">
        <v>263</v>
      </c>
      <c r="K331" s="31">
        <v>1</v>
      </c>
      <c r="L331" s="70"/>
      <c r="M331" s="71"/>
      <c r="N331" s="70"/>
      <c r="O331" s="72"/>
      <c r="P331" s="119" t="s">
        <v>1066</v>
      </c>
      <c r="Q331" s="119" t="s">
        <v>1067</v>
      </c>
      <c r="R331" s="119" t="s">
        <v>1066</v>
      </c>
      <c r="S331" s="69" t="s">
        <v>1164</v>
      </c>
    </row>
    <row r="332" spans="1:19" ht="63.75" customHeight="1" x14ac:dyDescent="0.2">
      <c r="A332" s="74">
        <v>796</v>
      </c>
      <c r="B332" s="77" t="s">
        <v>217</v>
      </c>
      <c r="C332" s="70" t="s">
        <v>313</v>
      </c>
      <c r="D332" s="34" t="s">
        <v>314</v>
      </c>
      <c r="E332" s="70" t="s">
        <v>1072</v>
      </c>
      <c r="F332" s="29">
        <v>2015</v>
      </c>
      <c r="G332" s="73" t="s">
        <v>300</v>
      </c>
      <c r="H332" s="37">
        <v>810</v>
      </c>
      <c r="I332" s="37">
        <v>810</v>
      </c>
      <c r="J332" s="69" t="s">
        <v>263</v>
      </c>
      <c r="K332" s="31">
        <v>1</v>
      </c>
      <c r="L332" s="35"/>
      <c r="M332" s="37"/>
      <c r="N332" s="70"/>
      <c r="O332" s="72"/>
      <c r="P332" s="119" t="s">
        <v>1066</v>
      </c>
      <c r="Q332" s="119" t="s">
        <v>1067</v>
      </c>
      <c r="R332" s="118" t="s">
        <v>1066</v>
      </c>
      <c r="S332" s="69" t="s">
        <v>1164</v>
      </c>
    </row>
    <row r="333" spans="1:19" ht="63.75" customHeight="1" x14ac:dyDescent="0.2">
      <c r="A333" s="74">
        <v>797</v>
      </c>
      <c r="B333" s="68" t="s">
        <v>217</v>
      </c>
      <c r="C333" s="21" t="s">
        <v>368</v>
      </c>
      <c r="D333" s="68" t="s">
        <v>314</v>
      </c>
      <c r="E333" s="70" t="s">
        <v>369</v>
      </c>
      <c r="F333" s="74">
        <v>2015</v>
      </c>
      <c r="G333" s="70" t="s">
        <v>243</v>
      </c>
      <c r="H333" s="71">
        <v>55</v>
      </c>
      <c r="I333" s="71">
        <v>55</v>
      </c>
      <c r="J333" s="69" t="s">
        <v>263</v>
      </c>
      <c r="K333" s="72">
        <v>1</v>
      </c>
      <c r="L333" s="70"/>
      <c r="M333" s="71"/>
      <c r="N333" s="70"/>
      <c r="O333" s="72"/>
      <c r="P333" s="118" t="s">
        <v>1066</v>
      </c>
      <c r="Q333" s="118" t="s">
        <v>1067</v>
      </c>
      <c r="R333" s="118" t="s">
        <v>1066</v>
      </c>
      <c r="S333" s="69" t="s">
        <v>1164</v>
      </c>
    </row>
    <row r="334" spans="1:19" ht="63.75" customHeight="1" x14ac:dyDescent="0.2">
      <c r="A334" s="39">
        <v>798</v>
      </c>
      <c r="B334" s="77" t="s">
        <v>217</v>
      </c>
      <c r="C334" s="69" t="s">
        <v>372</v>
      </c>
      <c r="D334" s="119" t="s">
        <v>314</v>
      </c>
      <c r="E334" s="69" t="s">
        <v>373</v>
      </c>
      <c r="F334" s="13">
        <v>2015</v>
      </c>
      <c r="G334" s="69" t="s">
        <v>243</v>
      </c>
      <c r="H334" s="63">
        <v>427</v>
      </c>
      <c r="I334" s="63">
        <v>427</v>
      </c>
      <c r="J334" s="69" t="s">
        <v>263</v>
      </c>
      <c r="K334" s="62">
        <v>1</v>
      </c>
      <c r="L334" s="69"/>
      <c r="M334" s="63"/>
      <c r="N334" s="69"/>
      <c r="O334" s="62"/>
      <c r="P334" s="118" t="s">
        <v>1066</v>
      </c>
      <c r="Q334" s="118" t="s">
        <v>1067</v>
      </c>
      <c r="R334" s="118" t="s">
        <v>1066</v>
      </c>
      <c r="S334" s="69" t="s">
        <v>1160</v>
      </c>
    </row>
    <row r="335" spans="1:19" ht="63.75" customHeight="1" x14ac:dyDescent="0.2">
      <c r="A335" s="39">
        <v>799</v>
      </c>
      <c r="B335" s="77" t="s">
        <v>217</v>
      </c>
      <c r="C335" s="10" t="s">
        <v>374</v>
      </c>
      <c r="D335" s="24" t="s">
        <v>314</v>
      </c>
      <c r="E335" s="10" t="s">
        <v>375</v>
      </c>
      <c r="F335" s="13">
        <v>2015</v>
      </c>
      <c r="G335" s="10" t="s">
        <v>243</v>
      </c>
      <c r="H335" s="11">
        <v>569</v>
      </c>
      <c r="I335" s="11">
        <v>569</v>
      </c>
      <c r="J335" s="69" t="s">
        <v>263</v>
      </c>
      <c r="K335" s="62">
        <v>1</v>
      </c>
      <c r="L335" s="10"/>
      <c r="M335" s="11"/>
      <c r="N335" s="10"/>
      <c r="O335" s="12"/>
      <c r="P335" s="118" t="s">
        <v>1066</v>
      </c>
      <c r="Q335" s="118" t="s">
        <v>1067</v>
      </c>
      <c r="R335" s="118" t="s">
        <v>1066</v>
      </c>
      <c r="S335" s="69" t="s">
        <v>1160</v>
      </c>
    </row>
    <row r="336" spans="1:19" ht="63.75" customHeight="1" x14ac:dyDescent="0.2">
      <c r="A336" s="39">
        <v>800</v>
      </c>
      <c r="B336" s="77" t="s">
        <v>217</v>
      </c>
      <c r="C336" s="69" t="s">
        <v>376</v>
      </c>
      <c r="D336" s="119" t="s">
        <v>314</v>
      </c>
      <c r="E336" s="69" t="s">
        <v>377</v>
      </c>
      <c r="F336" s="68">
        <v>2015</v>
      </c>
      <c r="G336" s="69" t="s">
        <v>243</v>
      </c>
      <c r="H336" s="63">
        <v>185</v>
      </c>
      <c r="I336" s="63">
        <v>185</v>
      </c>
      <c r="J336" s="69" t="s">
        <v>263</v>
      </c>
      <c r="K336" s="62">
        <v>1</v>
      </c>
      <c r="L336" s="69"/>
      <c r="M336" s="63"/>
      <c r="N336" s="10"/>
      <c r="O336" s="12"/>
      <c r="P336" s="118" t="s">
        <v>1066</v>
      </c>
      <c r="Q336" s="118" t="s">
        <v>1067</v>
      </c>
      <c r="R336" s="118" t="s">
        <v>1066</v>
      </c>
      <c r="S336" s="69" t="s">
        <v>1164</v>
      </c>
    </row>
    <row r="337" spans="1:19" ht="63.75" customHeight="1" x14ac:dyDescent="0.2">
      <c r="A337" s="39">
        <v>155</v>
      </c>
      <c r="B337" s="77" t="s">
        <v>217</v>
      </c>
      <c r="C337" s="69" t="s">
        <v>344</v>
      </c>
      <c r="D337" s="119" t="s">
        <v>345</v>
      </c>
      <c r="E337" s="69" t="s">
        <v>346</v>
      </c>
      <c r="F337" s="68" t="s">
        <v>320</v>
      </c>
      <c r="G337" s="69" t="s">
        <v>243</v>
      </c>
      <c r="H337" s="71">
        <v>2500</v>
      </c>
      <c r="I337" s="71">
        <v>27000</v>
      </c>
      <c r="J337" s="69" t="s">
        <v>347</v>
      </c>
      <c r="K337" s="62">
        <v>15</v>
      </c>
      <c r="L337" s="69" t="s">
        <v>348</v>
      </c>
      <c r="M337" s="63">
        <v>2600</v>
      </c>
      <c r="N337" s="10"/>
      <c r="O337" s="12"/>
      <c r="P337" s="74" t="s">
        <v>1099</v>
      </c>
      <c r="Q337" s="74" t="s">
        <v>1097</v>
      </c>
      <c r="R337" s="74" t="s">
        <v>1066</v>
      </c>
      <c r="S337" s="69" t="s">
        <v>1150</v>
      </c>
    </row>
    <row r="338" spans="1:19" ht="63.75" customHeight="1" x14ac:dyDescent="0.2">
      <c r="A338" s="39">
        <v>156</v>
      </c>
      <c r="B338" s="77" t="s">
        <v>217</v>
      </c>
      <c r="C338" s="69" t="s">
        <v>349</v>
      </c>
      <c r="D338" s="119" t="s">
        <v>345</v>
      </c>
      <c r="E338" s="70" t="s">
        <v>389</v>
      </c>
      <c r="F338" s="68" t="s">
        <v>320</v>
      </c>
      <c r="G338" s="69" t="s">
        <v>243</v>
      </c>
      <c r="H338" s="63">
        <v>200</v>
      </c>
      <c r="I338" s="63">
        <v>200</v>
      </c>
      <c r="J338" s="69" t="s">
        <v>350</v>
      </c>
      <c r="K338" s="62">
        <v>35</v>
      </c>
      <c r="L338" s="69" t="s">
        <v>351</v>
      </c>
      <c r="M338" s="63">
        <v>1696</v>
      </c>
      <c r="N338" s="10" t="s">
        <v>352</v>
      </c>
      <c r="O338" s="12">
        <v>40</v>
      </c>
      <c r="P338" s="74" t="s">
        <v>1099</v>
      </c>
      <c r="Q338" s="74" t="s">
        <v>1097</v>
      </c>
      <c r="R338" s="74" t="s">
        <v>1066</v>
      </c>
      <c r="S338" s="69" t="s">
        <v>1165</v>
      </c>
    </row>
    <row r="339" spans="1:19" ht="63.75" customHeight="1" x14ac:dyDescent="0.2">
      <c r="A339" s="39">
        <v>157</v>
      </c>
      <c r="B339" s="77" t="s">
        <v>217</v>
      </c>
      <c r="C339" s="69" t="s">
        <v>353</v>
      </c>
      <c r="D339" s="119" t="s">
        <v>345</v>
      </c>
      <c r="E339" s="69" t="s">
        <v>354</v>
      </c>
      <c r="F339" s="68" t="s">
        <v>320</v>
      </c>
      <c r="G339" s="70" t="s">
        <v>243</v>
      </c>
      <c r="H339" s="71">
        <v>280</v>
      </c>
      <c r="I339" s="71">
        <v>756</v>
      </c>
      <c r="J339" s="69" t="s">
        <v>1127</v>
      </c>
      <c r="K339" s="62">
        <v>1</v>
      </c>
      <c r="L339" s="69"/>
      <c r="M339" s="63"/>
      <c r="N339" s="10"/>
      <c r="O339" s="12"/>
      <c r="P339" s="74" t="s">
        <v>1099</v>
      </c>
      <c r="Q339" s="74" t="s">
        <v>1097</v>
      </c>
      <c r="R339" s="74" t="s">
        <v>1066</v>
      </c>
      <c r="S339" s="69" t="s">
        <v>1165</v>
      </c>
    </row>
    <row r="340" spans="1:19" ht="63.75" customHeight="1" x14ac:dyDescent="0.2">
      <c r="A340" s="39">
        <v>371</v>
      </c>
      <c r="B340" s="77" t="s">
        <v>217</v>
      </c>
      <c r="C340" s="10" t="s">
        <v>355</v>
      </c>
      <c r="D340" s="24" t="s">
        <v>345</v>
      </c>
      <c r="E340" s="10" t="s">
        <v>356</v>
      </c>
      <c r="F340" s="13" t="s">
        <v>320</v>
      </c>
      <c r="G340" s="10" t="s">
        <v>243</v>
      </c>
      <c r="H340" s="11">
        <v>250</v>
      </c>
      <c r="I340" s="11">
        <v>250</v>
      </c>
      <c r="J340" s="69" t="s">
        <v>263</v>
      </c>
      <c r="K340" s="62">
        <v>1</v>
      </c>
      <c r="L340" s="69" t="s">
        <v>357</v>
      </c>
      <c r="M340" s="63">
        <v>210</v>
      </c>
      <c r="N340" s="69"/>
      <c r="O340" s="12"/>
      <c r="P340" s="74" t="s">
        <v>1099</v>
      </c>
      <c r="Q340" s="74" t="s">
        <v>1097</v>
      </c>
      <c r="R340" s="74" t="s">
        <v>1066</v>
      </c>
      <c r="S340" s="69" t="s">
        <v>1165</v>
      </c>
    </row>
    <row r="341" spans="1:19" ht="63.75" customHeight="1" x14ac:dyDescent="0.2">
      <c r="A341" s="39">
        <v>395</v>
      </c>
      <c r="B341" s="77" t="s">
        <v>217</v>
      </c>
      <c r="C341" s="10" t="s">
        <v>358</v>
      </c>
      <c r="D341" s="24" t="s">
        <v>345</v>
      </c>
      <c r="E341" s="10" t="s">
        <v>359</v>
      </c>
      <c r="F341" s="13" t="s">
        <v>320</v>
      </c>
      <c r="G341" s="10" t="s">
        <v>243</v>
      </c>
      <c r="H341" s="11">
        <v>300</v>
      </c>
      <c r="I341" s="11">
        <v>300</v>
      </c>
      <c r="J341" s="69" t="s">
        <v>263</v>
      </c>
      <c r="K341" s="62">
        <v>1</v>
      </c>
      <c r="L341" s="10" t="s">
        <v>357</v>
      </c>
      <c r="M341" s="11">
        <v>650</v>
      </c>
      <c r="N341" s="10"/>
      <c r="O341" s="12"/>
      <c r="P341" s="74" t="s">
        <v>1099</v>
      </c>
      <c r="Q341" s="74" t="s">
        <v>1097</v>
      </c>
      <c r="R341" s="74" t="s">
        <v>1066</v>
      </c>
      <c r="S341" s="69" t="s">
        <v>1160</v>
      </c>
    </row>
    <row r="342" spans="1:19" ht="63.75" customHeight="1" x14ac:dyDescent="0.2">
      <c r="A342" s="39">
        <v>397</v>
      </c>
      <c r="B342" s="77" t="s">
        <v>217</v>
      </c>
      <c r="C342" s="10" t="s">
        <v>1031</v>
      </c>
      <c r="D342" s="24" t="s">
        <v>345</v>
      </c>
      <c r="E342" s="10" t="s">
        <v>1032</v>
      </c>
      <c r="F342" s="13">
        <v>2015</v>
      </c>
      <c r="G342" s="10" t="s">
        <v>243</v>
      </c>
      <c r="H342" s="11">
        <v>500</v>
      </c>
      <c r="I342" s="11">
        <v>500</v>
      </c>
      <c r="J342" s="69" t="s">
        <v>263</v>
      </c>
      <c r="K342" s="62">
        <v>1</v>
      </c>
      <c r="L342" s="10"/>
      <c r="M342" s="11"/>
      <c r="N342" s="10"/>
      <c r="O342" s="12"/>
      <c r="P342" s="74" t="s">
        <v>1099</v>
      </c>
      <c r="Q342" s="74" t="s">
        <v>1097</v>
      </c>
      <c r="R342" s="74" t="s">
        <v>1066</v>
      </c>
      <c r="S342" s="69" t="s">
        <v>1165</v>
      </c>
    </row>
    <row r="343" spans="1:19" ht="63.75" customHeight="1" x14ac:dyDescent="0.2">
      <c r="A343" s="74">
        <v>605</v>
      </c>
      <c r="B343" s="68" t="s">
        <v>217</v>
      </c>
      <c r="C343" s="21" t="s">
        <v>378</v>
      </c>
      <c r="D343" s="68" t="s">
        <v>345</v>
      </c>
      <c r="E343" s="70" t="s">
        <v>390</v>
      </c>
      <c r="F343" s="74">
        <v>2015</v>
      </c>
      <c r="G343" s="70" t="s">
        <v>243</v>
      </c>
      <c r="H343" s="71">
        <v>484</v>
      </c>
      <c r="I343" s="37">
        <v>484</v>
      </c>
      <c r="J343" s="69" t="s">
        <v>263</v>
      </c>
      <c r="K343" s="72">
        <v>1</v>
      </c>
      <c r="L343" s="70"/>
      <c r="M343" s="71"/>
      <c r="N343" s="70"/>
      <c r="O343" s="38"/>
      <c r="P343" s="118" t="s">
        <v>1066</v>
      </c>
      <c r="Q343" s="118" t="s">
        <v>1067</v>
      </c>
      <c r="R343" s="118" t="s">
        <v>1066</v>
      </c>
      <c r="S343" s="70" t="s">
        <v>1164</v>
      </c>
    </row>
    <row r="344" spans="1:19" ht="63.75" customHeight="1" x14ac:dyDescent="0.2">
      <c r="A344" s="74">
        <v>607</v>
      </c>
      <c r="B344" s="68" t="s">
        <v>217</v>
      </c>
      <c r="C344" s="70" t="s">
        <v>379</v>
      </c>
      <c r="D344" s="68" t="s">
        <v>345</v>
      </c>
      <c r="E344" s="70" t="s">
        <v>380</v>
      </c>
      <c r="F344" s="13">
        <v>2015</v>
      </c>
      <c r="G344" s="70" t="s">
        <v>243</v>
      </c>
      <c r="H344" s="71">
        <v>96</v>
      </c>
      <c r="I344" s="71">
        <v>96</v>
      </c>
      <c r="J344" s="69" t="s">
        <v>263</v>
      </c>
      <c r="K344" s="72">
        <v>1</v>
      </c>
      <c r="L344" s="70"/>
      <c r="M344" s="71"/>
      <c r="N344" s="70"/>
      <c r="O344" s="72"/>
      <c r="P344" s="118" t="s">
        <v>1066</v>
      </c>
      <c r="Q344" s="118" t="s">
        <v>1067</v>
      </c>
      <c r="R344" s="118" t="s">
        <v>1066</v>
      </c>
      <c r="S344" s="70" t="s">
        <v>1164</v>
      </c>
    </row>
    <row r="345" spans="1:19" ht="63.75" customHeight="1" x14ac:dyDescent="0.2">
      <c r="A345" s="39">
        <v>873</v>
      </c>
      <c r="B345" s="77" t="s">
        <v>217</v>
      </c>
      <c r="C345" s="10" t="s">
        <v>1051</v>
      </c>
      <c r="D345" s="24" t="s">
        <v>345</v>
      </c>
      <c r="E345" s="10" t="s">
        <v>1057</v>
      </c>
      <c r="F345" s="13">
        <v>2015</v>
      </c>
      <c r="G345" s="10" t="s">
        <v>243</v>
      </c>
      <c r="H345" s="11">
        <v>120</v>
      </c>
      <c r="I345" s="11">
        <v>120</v>
      </c>
      <c r="J345" s="69" t="s">
        <v>263</v>
      </c>
      <c r="K345" s="62">
        <v>7</v>
      </c>
      <c r="L345" s="10"/>
      <c r="M345" s="11"/>
      <c r="N345" s="10"/>
      <c r="O345" s="12"/>
      <c r="P345" s="118" t="s">
        <v>1099</v>
      </c>
      <c r="Q345" s="68" t="s">
        <v>1097</v>
      </c>
      <c r="R345" s="118" t="s">
        <v>1066</v>
      </c>
      <c r="S345" s="69" t="s">
        <v>1165</v>
      </c>
    </row>
    <row r="346" spans="1:19" ht="63.75" customHeight="1" x14ac:dyDescent="0.2">
      <c r="A346" s="74">
        <v>158</v>
      </c>
      <c r="B346" s="68" t="s">
        <v>221</v>
      </c>
      <c r="C346" s="35" t="s">
        <v>317</v>
      </c>
      <c r="D346" s="74" t="s">
        <v>318</v>
      </c>
      <c r="E346" s="35" t="s">
        <v>319</v>
      </c>
      <c r="F346" s="74" t="s">
        <v>320</v>
      </c>
      <c r="G346" s="35" t="s">
        <v>243</v>
      </c>
      <c r="H346" s="37">
        <v>50</v>
      </c>
      <c r="I346" s="37">
        <v>50</v>
      </c>
      <c r="J346" s="69" t="s">
        <v>263</v>
      </c>
      <c r="K346" s="31">
        <v>1</v>
      </c>
      <c r="L346" s="35"/>
      <c r="M346" s="37"/>
      <c r="N346" s="70"/>
      <c r="O346" s="72"/>
      <c r="P346" s="74" t="s">
        <v>1099</v>
      </c>
      <c r="Q346" s="74" t="s">
        <v>1097</v>
      </c>
      <c r="R346" s="74" t="s">
        <v>1066</v>
      </c>
      <c r="S346" s="70" t="s">
        <v>1146</v>
      </c>
    </row>
    <row r="347" spans="1:19" ht="63.75" customHeight="1" x14ac:dyDescent="0.2">
      <c r="A347" s="74">
        <v>159</v>
      </c>
      <c r="B347" s="68" t="s">
        <v>232</v>
      </c>
      <c r="C347" s="35" t="s">
        <v>321</v>
      </c>
      <c r="D347" s="74" t="s">
        <v>318</v>
      </c>
      <c r="E347" s="35" t="s">
        <v>322</v>
      </c>
      <c r="F347" s="68" t="s">
        <v>320</v>
      </c>
      <c r="G347" s="35" t="s">
        <v>243</v>
      </c>
      <c r="H347" s="37">
        <v>9999</v>
      </c>
      <c r="I347" s="37">
        <v>9999</v>
      </c>
      <c r="J347" s="69" t="s">
        <v>263</v>
      </c>
      <c r="K347" s="38">
        <v>191</v>
      </c>
      <c r="L347" s="35" t="s">
        <v>323</v>
      </c>
      <c r="M347" s="38">
        <v>616</v>
      </c>
      <c r="N347" s="70"/>
      <c r="O347" s="72"/>
      <c r="P347" s="74" t="s">
        <v>1099</v>
      </c>
      <c r="Q347" s="74" t="s">
        <v>1097</v>
      </c>
      <c r="R347" s="74" t="s">
        <v>1066</v>
      </c>
      <c r="S347" s="70" t="s">
        <v>1156</v>
      </c>
    </row>
    <row r="348" spans="1:19" ht="63.75" customHeight="1" x14ac:dyDescent="0.2">
      <c r="A348" s="39">
        <v>160</v>
      </c>
      <c r="B348" s="77" t="s">
        <v>231</v>
      </c>
      <c r="C348" s="47" t="s">
        <v>324</v>
      </c>
      <c r="D348" s="29" t="s">
        <v>318</v>
      </c>
      <c r="E348" s="47" t="s">
        <v>325</v>
      </c>
      <c r="F348" s="34" t="s">
        <v>320</v>
      </c>
      <c r="G348" s="47" t="s">
        <v>243</v>
      </c>
      <c r="H348" s="30">
        <v>412</v>
      </c>
      <c r="I348" s="30">
        <v>412</v>
      </c>
      <c r="J348" s="69" t="s">
        <v>263</v>
      </c>
      <c r="K348" s="30">
        <v>48</v>
      </c>
      <c r="L348" s="47"/>
      <c r="M348" s="31"/>
      <c r="N348" s="47"/>
      <c r="O348" s="31"/>
      <c r="P348" s="74" t="s">
        <v>1099</v>
      </c>
      <c r="Q348" s="74" t="s">
        <v>1097</v>
      </c>
      <c r="R348" s="74" t="s">
        <v>1066</v>
      </c>
      <c r="S348" s="70" t="s">
        <v>1156</v>
      </c>
    </row>
    <row r="349" spans="1:19" ht="63.75" customHeight="1" x14ac:dyDescent="0.2">
      <c r="A349" s="39">
        <v>161</v>
      </c>
      <c r="B349" s="77" t="s">
        <v>232</v>
      </c>
      <c r="C349" s="47" t="s">
        <v>326</v>
      </c>
      <c r="D349" s="29" t="s">
        <v>318</v>
      </c>
      <c r="E349" s="47" t="s">
        <v>327</v>
      </c>
      <c r="F349" s="29" t="s">
        <v>320</v>
      </c>
      <c r="G349" s="47" t="s">
        <v>243</v>
      </c>
      <c r="H349" s="30">
        <v>354</v>
      </c>
      <c r="I349" s="30">
        <v>354</v>
      </c>
      <c r="J349" s="69" t="s">
        <v>263</v>
      </c>
      <c r="K349" s="30">
        <v>13</v>
      </c>
      <c r="L349" s="47"/>
      <c r="M349" s="31"/>
      <c r="N349" s="47"/>
      <c r="O349" s="31"/>
      <c r="P349" s="74" t="s">
        <v>1066</v>
      </c>
      <c r="Q349" s="74" t="s">
        <v>1097</v>
      </c>
      <c r="R349" s="74" t="s">
        <v>1066</v>
      </c>
      <c r="S349" s="70" t="s">
        <v>1156</v>
      </c>
    </row>
    <row r="350" spans="1:19" ht="63.75" customHeight="1" x14ac:dyDescent="0.2">
      <c r="A350" s="39">
        <v>162</v>
      </c>
      <c r="B350" s="77" t="s">
        <v>232</v>
      </c>
      <c r="C350" s="47" t="s">
        <v>328</v>
      </c>
      <c r="D350" s="29" t="s">
        <v>318</v>
      </c>
      <c r="E350" s="47" t="s">
        <v>329</v>
      </c>
      <c r="F350" s="29" t="s">
        <v>320</v>
      </c>
      <c r="G350" s="47" t="s">
        <v>243</v>
      </c>
      <c r="H350" s="30">
        <v>2536</v>
      </c>
      <c r="I350" s="30">
        <v>2536</v>
      </c>
      <c r="J350" s="69" t="s">
        <v>263</v>
      </c>
      <c r="K350" s="30">
        <v>40</v>
      </c>
      <c r="L350" s="47"/>
      <c r="M350" s="31"/>
      <c r="N350" s="47"/>
      <c r="O350" s="30"/>
      <c r="P350" s="74" t="s">
        <v>1066</v>
      </c>
      <c r="Q350" s="74" t="s">
        <v>1097</v>
      </c>
      <c r="R350" s="74" t="s">
        <v>1066</v>
      </c>
      <c r="S350" s="70" t="s">
        <v>1156</v>
      </c>
    </row>
    <row r="351" spans="1:19" ht="63.75" customHeight="1" x14ac:dyDescent="0.2">
      <c r="A351" s="39">
        <v>164</v>
      </c>
      <c r="B351" s="77" t="s">
        <v>228</v>
      </c>
      <c r="C351" s="10" t="s">
        <v>330</v>
      </c>
      <c r="D351" s="24" t="s">
        <v>318</v>
      </c>
      <c r="E351" s="10" t="s">
        <v>331</v>
      </c>
      <c r="F351" s="13" t="s">
        <v>320</v>
      </c>
      <c r="G351" s="10" t="s">
        <v>243</v>
      </c>
      <c r="H351" s="71">
        <v>250</v>
      </c>
      <c r="I351" s="71">
        <v>250</v>
      </c>
      <c r="J351" s="69" t="s">
        <v>263</v>
      </c>
      <c r="K351" s="62">
        <v>1</v>
      </c>
      <c r="L351" s="10"/>
      <c r="M351" s="11"/>
      <c r="N351" s="10"/>
      <c r="O351" s="12"/>
      <c r="P351" s="74" t="s">
        <v>1099</v>
      </c>
      <c r="Q351" s="74" t="s">
        <v>1097</v>
      </c>
      <c r="R351" s="74" t="s">
        <v>1066</v>
      </c>
      <c r="S351" s="70" t="s">
        <v>1158</v>
      </c>
    </row>
    <row r="352" spans="1:19" ht="63.75" customHeight="1" x14ac:dyDescent="0.2">
      <c r="A352" s="74">
        <v>165</v>
      </c>
      <c r="B352" s="68" t="s">
        <v>228</v>
      </c>
      <c r="C352" s="35" t="s">
        <v>332</v>
      </c>
      <c r="D352" s="74" t="s">
        <v>318</v>
      </c>
      <c r="E352" s="35" t="s">
        <v>333</v>
      </c>
      <c r="F352" s="74" t="s">
        <v>320</v>
      </c>
      <c r="G352" s="35" t="s">
        <v>243</v>
      </c>
      <c r="H352" s="37">
        <v>46000</v>
      </c>
      <c r="I352" s="37">
        <v>46000</v>
      </c>
      <c r="J352" s="69" t="s">
        <v>263</v>
      </c>
      <c r="K352" s="38">
        <v>33</v>
      </c>
      <c r="L352" s="35"/>
      <c r="M352" s="37"/>
      <c r="N352" s="70"/>
      <c r="O352" s="72"/>
      <c r="P352" s="119" t="s">
        <v>1099</v>
      </c>
      <c r="Q352" s="119" t="s">
        <v>1067</v>
      </c>
      <c r="R352" s="119" t="s">
        <v>1066</v>
      </c>
      <c r="S352" s="70" t="s">
        <v>1158</v>
      </c>
    </row>
    <row r="353" spans="1:19" ht="63.75" customHeight="1" x14ac:dyDescent="0.2">
      <c r="A353" s="39">
        <v>166</v>
      </c>
      <c r="B353" s="77" t="s">
        <v>229</v>
      </c>
      <c r="C353" s="10" t="s">
        <v>335</v>
      </c>
      <c r="D353" s="24" t="s">
        <v>318</v>
      </c>
      <c r="E353" s="10" t="s">
        <v>336</v>
      </c>
      <c r="F353" s="13" t="s">
        <v>320</v>
      </c>
      <c r="G353" s="10" t="s">
        <v>1103</v>
      </c>
      <c r="H353" s="71">
        <v>755</v>
      </c>
      <c r="I353" s="71">
        <v>3644</v>
      </c>
      <c r="J353" s="69" t="s">
        <v>263</v>
      </c>
      <c r="K353" s="62">
        <v>6</v>
      </c>
      <c r="L353" s="10" t="s">
        <v>334</v>
      </c>
      <c r="M353" s="11">
        <v>0</v>
      </c>
      <c r="N353" s="10"/>
      <c r="O353" s="12"/>
      <c r="P353" s="74" t="s">
        <v>1066</v>
      </c>
      <c r="Q353" s="74" t="s">
        <v>1097</v>
      </c>
      <c r="R353" s="119" t="s">
        <v>1099</v>
      </c>
      <c r="S353" s="69" t="s">
        <v>1159</v>
      </c>
    </row>
    <row r="354" spans="1:19" ht="63.75" customHeight="1" x14ac:dyDescent="0.2">
      <c r="A354" s="39">
        <v>374</v>
      </c>
      <c r="B354" s="77" t="s">
        <v>221</v>
      </c>
      <c r="C354" s="10" t="s">
        <v>1033</v>
      </c>
      <c r="D354" s="24" t="s">
        <v>318</v>
      </c>
      <c r="E354" s="10" t="s">
        <v>1035</v>
      </c>
      <c r="F354" s="13">
        <v>2015</v>
      </c>
      <c r="G354" s="10" t="s">
        <v>243</v>
      </c>
      <c r="H354" s="11">
        <v>100</v>
      </c>
      <c r="I354" s="11">
        <v>100</v>
      </c>
      <c r="J354" s="69" t="s">
        <v>263</v>
      </c>
      <c r="K354" s="62">
        <v>1</v>
      </c>
      <c r="L354" s="10"/>
      <c r="M354" s="11"/>
      <c r="N354" s="10"/>
      <c r="O354" s="12"/>
      <c r="P354" s="74" t="s">
        <v>1099</v>
      </c>
      <c r="Q354" s="74" t="s">
        <v>1097</v>
      </c>
      <c r="R354" s="74" t="s">
        <v>1066</v>
      </c>
      <c r="S354" s="70" t="s">
        <v>1156</v>
      </c>
    </row>
    <row r="355" spans="1:19" ht="63.75" customHeight="1" x14ac:dyDescent="0.2">
      <c r="A355" s="39">
        <v>378</v>
      </c>
      <c r="B355" s="77" t="s">
        <v>232</v>
      </c>
      <c r="C355" s="10" t="s">
        <v>1038</v>
      </c>
      <c r="D355" s="24" t="s">
        <v>318</v>
      </c>
      <c r="E355" s="10" t="s">
        <v>1039</v>
      </c>
      <c r="F355" s="13">
        <v>2015</v>
      </c>
      <c r="G355" s="10" t="s">
        <v>243</v>
      </c>
      <c r="H355" s="11">
        <v>50</v>
      </c>
      <c r="I355" s="11">
        <v>50</v>
      </c>
      <c r="J355" s="69" t="s">
        <v>263</v>
      </c>
      <c r="K355" s="62">
        <v>1</v>
      </c>
      <c r="L355" s="10"/>
      <c r="M355" s="11"/>
      <c r="N355" s="10"/>
      <c r="O355" s="12"/>
      <c r="P355" s="74" t="s">
        <v>1099</v>
      </c>
      <c r="Q355" s="74" t="s">
        <v>1097</v>
      </c>
      <c r="R355" s="74" t="s">
        <v>1066</v>
      </c>
      <c r="S355" s="70" t="s">
        <v>1156</v>
      </c>
    </row>
    <row r="356" spans="1:19" ht="63.75" customHeight="1" x14ac:dyDescent="0.2">
      <c r="A356" s="39">
        <v>379</v>
      </c>
      <c r="B356" s="77" t="s">
        <v>232</v>
      </c>
      <c r="C356" s="10" t="s">
        <v>1040</v>
      </c>
      <c r="D356" s="24" t="s">
        <v>318</v>
      </c>
      <c r="E356" s="10" t="s">
        <v>1041</v>
      </c>
      <c r="F356" s="13">
        <v>2015</v>
      </c>
      <c r="G356" s="10" t="s">
        <v>243</v>
      </c>
      <c r="H356" s="11">
        <v>50</v>
      </c>
      <c r="I356" s="11">
        <v>50</v>
      </c>
      <c r="J356" s="69" t="s">
        <v>263</v>
      </c>
      <c r="K356" s="62">
        <v>1</v>
      </c>
      <c r="L356" s="10"/>
      <c r="M356" s="11"/>
      <c r="N356" s="10"/>
      <c r="O356" s="12"/>
      <c r="P356" s="74" t="s">
        <v>1099</v>
      </c>
      <c r="Q356" s="74" t="s">
        <v>1097</v>
      </c>
      <c r="R356" s="74" t="s">
        <v>1066</v>
      </c>
      <c r="S356" s="70" t="s">
        <v>1156</v>
      </c>
    </row>
    <row r="357" spans="1:19" ht="63.75" customHeight="1" x14ac:dyDescent="0.2">
      <c r="A357" s="39">
        <v>383</v>
      </c>
      <c r="B357" s="77" t="s">
        <v>221</v>
      </c>
      <c r="C357" s="10" t="s">
        <v>1046</v>
      </c>
      <c r="D357" s="24" t="s">
        <v>318</v>
      </c>
      <c r="E357" s="10" t="s">
        <v>1047</v>
      </c>
      <c r="F357" s="13">
        <v>2015</v>
      </c>
      <c r="G357" s="10" t="s">
        <v>243</v>
      </c>
      <c r="H357" s="11">
        <v>100</v>
      </c>
      <c r="I357" s="52">
        <v>100</v>
      </c>
      <c r="J357" s="69" t="s">
        <v>263</v>
      </c>
      <c r="K357" s="62">
        <v>1</v>
      </c>
      <c r="L357" s="69"/>
      <c r="M357" s="63"/>
      <c r="N357" s="69"/>
      <c r="O357" s="51"/>
      <c r="P357" s="74" t="s">
        <v>1099</v>
      </c>
      <c r="Q357" s="74" t="s">
        <v>1097</v>
      </c>
      <c r="R357" s="74" t="s">
        <v>1066</v>
      </c>
      <c r="S357" s="70" t="s">
        <v>1156</v>
      </c>
    </row>
    <row r="358" spans="1:19" ht="63.75" customHeight="1" x14ac:dyDescent="0.2">
      <c r="A358" s="39">
        <v>531</v>
      </c>
      <c r="B358" s="77" t="s">
        <v>233</v>
      </c>
      <c r="C358" s="69" t="s">
        <v>337</v>
      </c>
      <c r="D358" s="48" t="s">
        <v>318</v>
      </c>
      <c r="E358" s="50" t="s">
        <v>338</v>
      </c>
      <c r="F358" s="49">
        <v>2015</v>
      </c>
      <c r="G358" s="50" t="s">
        <v>243</v>
      </c>
      <c r="H358" s="71">
        <v>484</v>
      </c>
      <c r="I358" s="71">
        <v>484</v>
      </c>
      <c r="J358" s="69" t="s">
        <v>263</v>
      </c>
      <c r="K358" s="62">
        <v>1</v>
      </c>
      <c r="L358" s="69"/>
      <c r="M358" s="62"/>
      <c r="N358" s="10"/>
      <c r="O358" s="12"/>
      <c r="P358" s="74" t="s">
        <v>1066</v>
      </c>
      <c r="Q358" s="74" t="s">
        <v>1097</v>
      </c>
      <c r="R358" s="74" t="s">
        <v>1066</v>
      </c>
      <c r="S358" s="69" t="s">
        <v>1159</v>
      </c>
    </row>
    <row r="359" spans="1:19" ht="63.75" customHeight="1" x14ac:dyDescent="0.2">
      <c r="A359" s="39">
        <v>657</v>
      </c>
      <c r="B359" s="77" t="s">
        <v>221</v>
      </c>
      <c r="C359" s="69" t="s">
        <v>1033</v>
      </c>
      <c r="D359" s="48" t="s">
        <v>318</v>
      </c>
      <c r="E359" s="50" t="s">
        <v>1034</v>
      </c>
      <c r="F359" s="49">
        <v>2015</v>
      </c>
      <c r="G359" s="50" t="s">
        <v>243</v>
      </c>
      <c r="H359" s="52">
        <v>50</v>
      </c>
      <c r="I359" s="52">
        <v>50</v>
      </c>
      <c r="J359" s="69" t="s">
        <v>263</v>
      </c>
      <c r="K359" s="62">
        <v>1</v>
      </c>
      <c r="L359" s="69"/>
      <c r="M359" s="11"/>
      <c r="N359" s="10"/>
      <c r="O359" s="12"/>
      <c r="P359" s="74" t="s">
        <v>1099</v>
      </c>
      <c r="Q359" s="74" t="s">
        <v>1097</v>
      </c>
      <c r="R359" s="74" t="s">
        <v>1066</v>
      </c>
      <c r="S359" s="69" t="s">
        <v>1146</v>
      </c>
    </row>
    <row r="360" spans="1:19" ht="63.75" customHeight="1" x14ac:dyDescent="0.2">
      <c r="A360" s="39">
        <v>715</v>
      </c>
      <c r="B360" s="77" t="s">
        <v>232</v>
      </c>
      <c r="C360" s="69" t="s">
        <v>1036</v>
      </c>
      <c r="D360" s="76" t="s">
        <v>318</v>
      </c>
      <c r="E360" s="69" t="s">
        <v>1037</v>
      </c>
      <c r="F360" s="49">
        <v>2015</v>
      </c>
      <c r="G360" s="50" t="s">
        <v>243</v>
      </c>
      <c r="H360" s="52">
        <v>150</v>
      </c>
      <c r="I360" s="52">
        <v>150</v>
      </c>
      <c r="J360" s="69" t="s">
        <v>263</v>
      </c>
      <c r="K360" s="62">
        <v>1</v>
      </c>
      <c r="L360" s="50"/>
      <c r="M360" s="52"/>
      <c r="N360" s="50"/>
      <c r="O360" s="51"/>
      <c r="P360" s="74" t="s">
        <v>1099</v>
      </c>
      <c r="Q360" s="74" t="s">
        <v>1097</v>
      </c>
      <c r="R360" s="74" t="s">
        <v>1066</v>
      </c>
      <c r="S360" s="70" t="s">
        <v>1156</v>
      </c>
    </row>
    <row r="361" spans="1:19" ht="63.75" customHeight="1" x14ac:dyDescent="0.2">
      <c r="A361" s="39">
        <v>867</v>
      </c>
      <c r="B361" s="77" t="s">
        <v>232</v>
      </c>
      <c r="C361" s="50" t="s">
        <v>1042</v>
      </c>
      <c r="D361" s="48" t="s">
        <v>318</v>
      </c>
      <c r="E361" s="50" t="s">
        <v>1043</v>
      </c>
      <c r="F361" s="49">
        <v>2015</v>
      </c>
      <c r="G361" s="50" t="s">
        <v>243</v>
      </c>
      <c r="H361" s="52">
        <v>115</v>
      </c>
      <c r="I361" s="52">
        <v>115</v>
      </c>
      <c r="J361" s="69" t="s">
        <v>263</v>
      </c>
      <c r="K361" s="62">
        <v>1</v>
      </c>
      <c r="L361" s="50"/>
      <c r="M361" s="52"/>
      <c r="N361" s="50"/>
      <c r="O361" s="51"/>
      <c r="P361" s="74" t="s">
        <v>1099</v>
      </c>
      <c r="Q361" s="74" t="s">
        <v>1097</v>
      </c>
      <c r="R361" s="74" t="s">
        <v>1066</v>
      </c>
      <c r="S361" s="70" t="s">
        <v>1156</v>
      </c>
    </row>
    <row r="362" spans="1:19" ht="63.75" customHeight="1" x14ac:dyDescent="0.2">
      <c r="A362" s="39">
        <v>868</v>
      </c>
      <c r="B362" s="77" t="s">
        <v>221</v>
      </c>
      <c r="C362" s="50" t="s">
        <v>1044</v>
      </c>
      <c r="D362" s="48" t="s">
        <v>318</v>
      </c>
      <c r="E362" s="50" t="s">
        <v>1045</v>
      </c>
      <c r="F362" s="49">
        <v>2015</v>
      </c>
      <c r="G362" s="50" t="s">
        <v>243</v>
      </c>
      <c r="H362" s="52">
        <v>85</v>
      </c>
      <c r="I362" s="52">
        <v>85</v>
      </c>
      <c r="J362" s="69" t="s">
        <v>263</v>
      </c>
      <c r="K362" s="62">
        <v>1</v>
      </c>
      <c r="L362" s="69"/>
      <c r="M362" s="63"/>
      <c r="N362" s="69"/>
      <c r="O362" s="62"/>
      <c r="P362" s="74" t="s">
        <v>1099</v>
      </c>
      <c r="Q362" s="74" t="s">
        <v>1097</v>
      </c>
      <c r="R362" s="74" t="s">
        <v>1066</v>
      </c>
      <c r="S362" s="70" t="s">
        <v>1156</v>
      </c>
    </row>
    <row r="363" spans="1:19" ht="63.75" customHeight="1" x14ac:dyDescent="0.2">
      <c r="A363" s="39">
        <v>878</v>
      </c>
      <c r="B363" s="77" t="s">
        <v>232</v>
      </c>
      <c r="C363" s="50" t="s">
        <v>1051</v>
      </c>
      <c r="D363" s="48" t="s">
        <v>318</v>
      </c>
      <c r="E363" s="50" t="s">
        <v>1062</v>
      </c>
      <c r="F363" s="49">
        <v>2015</v>
      </c>
      <c r="G363" s="50" t="s">
        <v>243</v>
      </c>
      <c r="H363" s="52">
        <v>82</v>
      </c>
      <c r="I363" s="52">
        <v>82</v>
      </c>
      <c r="J363" s="69" t="s">
        <v>263</v>
      </c>
      <c r="K363" s="62">
        <v>6</v>
      </c>
      <c r="L363" s="50"/>
      <c r="M363" s="52"/>
      <c r="N363" s="50"/>
      <c r="O363" s="51"/>
      <c r="P363" s="119" t="s">
        <v>1099</v>
      </c>
      <c r="Q363" s="68" t="s">
        <v>1097</v>
      </c>
      <c r="R363" s="119" t="s">
        <v>1066</v>
      </c>
      <c r="S363" s="70" t="s">
        <v>1156</v>
      </c>
    </row>
    <row r="364" spans="1:19" ht="63.75" customHeight="1" x14ac:dyDescent="0.2">
      <c r="A364" s="39">
        <v>870</v>
      </c>
      <c r="B364" s="77" t="s">
        <v>215</v>
      </c>
      <c r="C364" s="50" t="s">
        <v>1051</v>
      </c>
      <c r="D364" s="48" t="s">
        <v>1054</v>
      </c>
      <c r="E364" s="50" t="s">
        <v>1053</v>
      </c>
      <c r="F364" s="49">
        <v>2015</v>
      </c>
      <c r="G364" s="50" t="s">
        <v>243</v>
      </c>
      <c r="H364" s="52">
        <v>706</v>
      </c>
      <c r="I364" s="52">
        <v>706</v>
      </c>
      <c r="J364" s="69" t="s">
        <v>263</v>
      </c>
      <c r="K364" s="62">
        <v>42</v>
      </c>
      <c r="L364" s="50"/>
      <c r="M364" s="52"/>
      <c r="N364" s="50"/>
      <c r="O364" s="51"/>
      <c r="P364" s="119" t="s">
        <v>1099</v>
      </c>
      <c r="Q364" s="68" t="s">
        <v>1097</v>
      </c>
      <c r="R364" s="119" t="s">
        <v>1066</v>
      </c>
      <c r="S364" s="69" t="s">
        <v>1150</v>
      </c>
    </row>
    <row r="365" spans="1:19" ht="63.75" customHeight="1" x14ac:dyDescent="0.2">
      <c r="A365" s="39">
        <v>871</v>
      </c>
      <c r="B365" s="77" t="s">
        <v>236</v>
      </c>
      <c r="C365" s="50" t="s">
        <v>1051</v>
      </c>
      <c r="D365" s="48" t="s">
        <v>1054</v>
      </c>
      <c r="E365" s="50" t="s">
        <v>1055</v>
      </c>
      <c r="F365" s="49">
        <v>2015</v>
      </c>
      <c r="G365" s="50" t="s">
        <v>243</v>
      </c>
      <c r="H365" s="52">
        <v>4107</v>
      </c>
      <c r="I365" s="52">
        <v>4107</v>
      </c>
      <c r="J365" s="69" t="s">
        <v>263</v>
      </c>
      <c r="K365" s="62">
        <v>226</v>
      </c>
      <c r="L365" s="50"/>
      <c r="M365" s="52"/>
      <c r="N365" s="50"/>
      <c r="O365" s="51"/>
      <c r="P365" s="119" t="s">
        <v>1099</v>
      </c>
      <c r="Q365" s="68" t="s">
        <v>1097</v>
      </c>
      <c r="R365" s="119" t="s">
        <v>1066</v>
      </c>
      <c r="S365" s="69" t="s">
        <v>1168</v>
      </c>
    </row>
    <row r="366" spans="1:19" ht="63.75" customHeight="1" x14ac:dyDescent="0.2">
      <c r="A366" s="74">
        <v>495</v>
      </c>
      <c r="B366" s="77" t="s">
        <v>224</v>
      </c>
      <c r="C366" s="50" t="s">
        <v>487</v>
      </c>
      <c r="D366" s="48" t="s">
        <v>488</v>
      </c>
      <c r="E366" s="50" t="s">
        <v>539</v>
      </c>
      <c r="F366" s="49">
        <v>2015</v>
      </c>
      <c r="G366" s="50" t="s">
        <v>362</v>
      </c>
      <c r="H366" s="52">
        <v>5342</v>
      </c>
      <c r="I366" s="52">
        <v>34363</v>
      </c>
      <c r="J366" s="69" t="s">
        <v>294</v>
      </c>
      <c r="K366" s="62">
        <v>4.99</v>
      </c>
      <c r="L366" s="50" t="s">
        <v>436</v>
      </c>
      <c r="M366" s="52">
        <v>0</v>
      </c>
      <c r="N366" s="50"/>
      <c r="O366" s="51"/>
      <c r="P366" s="119" t="s">
        <v>1066</v>
      </c>
      <c r="Q366" s="119" t="s">
        <v>1067</v>
      </c>
      <c r="R366" s="119" t="s">
        <v>1099</v>
      </c>
      <c r="S366" s="69" t="s">
        <v>1152</v>
      </c>
    </row>
    <row r="367" spans="1:19" ht="63.75" customHeight="1" x14ac:dyDescent="0.2">
      <c r="A367" s="74">
        <v>496</v>
      </c>
      <c r="B367" s="77" t="s">
        <v>224</v>
      </c>
      <c r="C367" s="50" t="s">
        <v>489</v>
      </c>
      <c r="D367" s="48" t="s">
        <v>488</v>
      </c>
      <c r="E367" s="50" t="s">
        <v>539</v>
      </c>
      <c r="F367" s="49">
        <v>2015</v>
      </c>
      <c r="G367" s="50" t="s">
        <v>362</v>
      </c>
      <c r="H367" s="52">
        <v>4322</v>
      </c>
      <c r="I367" s="52">
        <v>26521</v>
      </c>
      <c r="J367" s="69" t="s">
        <v>294</v>
      </c>
      <c r="K367" s="62">
        <v>4.33</v>
      </c>
      <c r="L367" s="50" t="s">
        <v>436</v>
      </c>
      <c r="M367" s="52">
        <v>0</v>
      </c>
      <c r="N367" s="50"/>
      <c r="O367" s="51"/>
      <c r="P367" s="119" t="s">
        <v>1066</v>
      </c>
      <c r="Q367" s="119" t="s">
        <v>1067</v>
      </c>
      <c r="R367" s="119" t="s">
        <v>1099</v>
      </c>
      <c r="S367" s="69" t="s">
        <v>1152</v>
      </c>
    </row>
    <row r="368" spans="1:19" ht="63.75" customHeight="1" x14ac:dyDescent="0.2">
      <c r="A368" s="74">
        <v>497</v>
      </c>
      <c r="B368" s="77" t="s">
        <v>224</v>
      </c>
      <c r="C368" s="50" t="s">
        <v>490</v>
      </c>
      <c r="D368" s="48" t="s">
        <v>488</v>
      </c>
      <c r="E368" s="50" t="s">
        <v>540</v>
      </c>
      <c r="F368" s="49">
        <v>2015</v>
      </c>
      <c r="G368" s="50" t="s">
        <v>362</v>
      </c>
      <c r="H368" s="52">
        <v>10603</v>
      </c>
      <c r="I368" s="52">
        <v>26241</v>
      </c>
      <c r="J368" s="69" t="s">
        <v>294</v>
      </c>
      <c r="K368" s="62">
        <v>0.25</v>
      </c>
      <c r="L368" s="50" t="s">
        <v>436</v>
      </c>
      <c r="M368" s="52">
        <v>1</v>
      </c>
      <c r="N368" s="50"/>
      <c r="O368" s="51"/>
      <c r="P368" s="119" t="s">
        <v>1066</v>
      </c>
      <c r="Q368" s="119" t="s">
        <v>1067</v>
      </c>
      <c r="R368" s="119" t="s">
        <v>1099</v>
      </c>
      <c r="S368" s="69" t="s">
        <v>1152</v>
      </c>
    </row>
    <row r="369" spans="1:19" ht="63.75" customHeight="1" x14ac:dyDescent="0.2">
      <c r="A369" s="74">
        <v>498</v>
      </c>
      <c r="B369" s="77" t="s">
        <v>224</v>
      </c>
      <c r="C369" s="50" t="s">
        <v>491</v>
      </c>
      <c r="D369" s="48" t="s">
        <v>488</v>
      </c>
      <c r="E369" s="50" t="s">
        <v>541</v>
      </c>
      <c r="F369" s="49">
        <v>2015</v>
      </c>
      <c r="G369" s="50" t="s">
        <v>362</v>
      </c>
      <c r="H369" s="52">
        <v>4720</v>
      </c>
      <c r="I369" s="52">
        <v>20477</v>
      </c>
      <c r="J369" s="69" t="s">
        <v>436</v>
      </c>
      <c r="K369" s="62">
        <v>1</v>
      </c>
      <c r="L369" s="50"/>
      <c r="M369" s="52"/>
      <c r="N369" s="50"/>
      <c r="O369" s="51"/>
      <c r="P369" s="119" t="s">
        <v>1066</v>
      </c>
      <c r="Q369" s="119" t="s">
        <v>1067</v>
      </c>
      <c r="R369" s="119" t="s">
        <v>1099</v>
      </c>
      <c r="S369" s="69" t="s">
        <v>1152</v>
      </c>
    </row>
    <row r="370" spans="1:19" ht="63.75" customHeight="1" x14ac:dyDescent="0.2">
      <c r="A370" s="74">
        <v>499</v>
      </c>
      <c r="B370" s="77" t="s">
        <v>224</v>
      </c>
      <c r="C370" s="50" t="s">
        <v>492</v>
      </c>
      <c r="D370" s="48" t="s">
        <v>488</v>
      </c>
      <c r="E370" s="50" t="s">
        <v>541</v>
      </c>
      <c r="F370" s="49">
        <v>2015</v>
      </c>
      <c r="G370" s="50" t="s">
        <v>362</v>
      </c>
      <c r="H370" s="52">
        <v>1995</v>
      </c>
      <c r="I370" s="52">
        <v>9648</v>
      </c>
      <c r="J370" s="69" t="s">
        <v>436</v>
      </c>
      <c r="K370" s="62">
        <v>1</v>
      </c>
      <c r="L370" s="50"/>
      <c r="M370" s="52"/>
      <c r="N370" s="50"/>
      <c r="O370" s="51"/>
      <c r="P370" s="119" t="s">
        <v>1066</v>
      </c>
      <c r="Q370" s="119" t="s">
        <v>1067</v>
      </c>
      <c r="R370" s="119" t="s">
        <v>1099</v>
      </c>
      <c r="S370" s="69" t="s">
        <v>1152</v>
      </c>
    </row>
    <row r="371" spans="1:19" ht="63.75" customHeight="1" x14ac:dyDescent="0.2">
      <c r="A371" s="74">
        <v>500</v>
      </c>
      <c r="B371" s="77" t="s">
        <v>224</v>
      </c>
      <c r="C371" s="50" t="s">
        <v>493</v>
      </c>
      <c r="D371" s="48" t="s">
        <v>488</v>
      </c>
      <c r="E371" s="50" t="s">
        <v>541</v>
      </c>
      <c r="F371" s="49">
        <v>2015</v>
      </c>
      <c r="G371" s="50" t="s">
        <v>362</v>
      </c>
      <c r="H371" s="52">
        <v>1973</v>
      </c>
      <c r="I371" s="52">
        <v>7307</v>
      </c>
      <c r="J371" s="69" t="s">
        <v>436</v>
      </c>
      <c r="K371" s="62">
        <v>1</v>
      </c>
      <c r="L371" s="50"/>
      <c r="M371" s="52"/>
      <c r="N371" s="50"/>
      <c r="O371" s="51"/>
      <c r="P371" s="119" t="s">
        <v>1066</v>
      </c>
      <c r="Q371" s="119" t="s">
        <v>1067</v>
      </c>
      <c r="R371" s="119" t="s">
        <v>1099</v>
      </c>
      <c r="S371" s="69" t="s">
        <v>1152</v>
      </c>
    </row>
    <row r="372" spans="1:19" ht="63.75" customHeight="1" x14ac:dyDescent="0.2">
      <c r="A372" s="74">
        <v>577</v>
      </c>
      <c r="B372" s="77" t="s">
        <v>224</v>
      </c>
      <c r="C372" s="50" t="s">
        <v>494</v>
      </c>
      <c r="D372" s="48" t="s">
        <v>488</v>
      </c>
      <c r="E372" s="50" t="s">
        <v>539</v>
      </c>
      <c r="F372" s="49">
        <v>2015</v>
      </c>
      <c r="G372" s="50" t="s">
        <v>362</v>
      </c>
      <c r="H372" s="52">
        <v>3112</v>
      </c>
      <c r="I372" s="52">
        <v>31401</v>
      </c>
      <c r="J372" s="69" t="s">
        <v>294</v>
      </c>
      <c r="K372" s="62">
        <v>4.21</v>
      </c>
      <c r="L372" s="50" t="s">
        <v>436</v>
      </c>
      <c r="M372" s="52">
        <v>0</v>
      </c>
      <c r="N372" s="50"/>
      <c r="O372" s="51"/>
      <c r="P372" s="119" t="s">
        <v>1066</v>
      </c>
      <c r="Q372" s="119" t="s">
        <v>1067</v>
      </c>
      <c r="R372" s="119" t="s">
        <v>1099</v>
      </c>
      <c r="S372" s="69" t="s">
        <v>1152</v>
      </c>
    </row>
    <row r="373" spans="1:19" ht="63.75" customHeight="1" x14ac:dyDescent="0.2">
      <c r="A373" s="74">
        <v>578</v>
      </c>
      <c r="B373" s="77" t="s">
        <v>224</v>
      </c>
      <c r="C373" s="50" t="s">
        <v>495</v>
      </c>
      <c r="D373" s="48" t="s">
        <v>488</v>
      </c>
      <c r="E373" s="50" t="s">
        <v>539</v>
      </c>
      <c r="F373" s="49">
        <v>2015</v>
      </c>
      <c r="G373" s="50" t="s">
        <v>362</v>
      </c>
      <c r="H373" s="52">
        <v>484</v>
      </c>
      <c r="I373" s="52">
        <v>8835</v>
      </c>
      <c r="J373" s="69" t="s">
        <v>294</v>
      </c>
      <c r="K373" s="62">
        <v>0.4</v>
      </c>
      <c r="L373" s="50" t="s">
        <v>436</v>
      </c>
      <c r="M373" s="52">
        <v>0</v>
      </c>
      <c r="N373" s="50"/>
      <c r="O373" s="51"/>
      <c r="P373" s="119" t="s">
        <v>1066</v>
      </c>
      <c r="Q373" s="119" t="s">
        <v>1067</v>
      </c>
      <c r="R373" s="119" t="s">
        <v>1099</v>
      </c>
      <c r="S373" s="69" t="s">
        <v>1152</v>
      </c>
    </row>
    <row r="374" spans="1:19" ht="63.75" customHeight="1" x14ac:dyDescent="0.2">
      <c r="A374" s="74">
        <v>579</v>
      </c>
      <c r="B374" s="77" t="s">
        <v>224</v>
      </c>
      <c r="C374" s="50" t="s">
        <v>496</v>
      </c>
      <c r="D374" s="48" t="s">
        <v>488</v>
      </c>
      <c r="E374" s="50" t="s">
        <v>539</v>
      </c>
      <c r="F374" s="49">
        <v>2015</v>
      </c>
      <c r="G374" s="50" t="s">
        <v>362</v>
      </c>
      <c r="H374" s="52">
        <v>2456</v>
      </c>
      <c r="I374" s="52">
        <v>34157</v>
      </c>
      <c r="J374" s="69" t="s">
        <v>294</v>
      </c>
      <c r="K374" s="62">
        <v>9.36</v>
      </c>
      <c r="L374" s="50" t="s">
        <v>436</v>
      </c>
      <c r="M374" s="52">
        <v>0</v>
      </c>
      <c r="N374" s="50"/>
      <c r="O374" s="51"/>
      <c r="P374" s="119" t="s">
        <v>1066</v>
      </c>
      <c r="Q374" s="119" t="s">
        <v>1067</v>
      </c>
      <c r="R374" s="119" t="s">
        <v>1099</v>
      </c>
      <c r="S374" s="69" t="s">
        <v>1152</v>
      </c>
    </row>
    <row r="375" spans="1:19" ht="63.75" customHeight="1" x14ac:dyDescent="0.2">
      <c r="A375" s="74">
        <v>580</v>
      </c>
      <c r="B375" s="77" t="s">
        <v>224</v>
      </c>
      <c r="C375" s="50" t="s">
        <v>497</v>
      </c>
      <c r="D375" s="48" t="s">
        <v>488</v>
      </c>
      <c r="E375" s="50" t="s">
        <v>539</v>
      </c>
      <c r="F375" s="49">
        <v>2015</v>
      </c>
      <c r="G375" s="50" t="s">
        <v>362</v>
      </c>
      <c r="H375" s="52">
        <v>1037</v>
      </c>
      <c r="I375" s="52">
        <v>19770</v>
      </c>
      <c r="J375" s="69" t="s">
        <v>294</v>
      </c>
      <c r="K375" s="62">
        <v>2.2000000000000002</v>
      </c>
      <c r="L375" s="50" t="s">
        <v>436</v>
      </c>
      <c r="M375" s="52">
        <v>0</v>
      </c>
      <c r="N375" s="50"/>
      <c r="O375" s="51"/>
      <c r="P375" s="119" t="s">
        <v>1066</v>
      </c>
      <c r="Q375" s="119" t="s">
        <v>1067</v>
      </c>
      <c r="R375" s="119" t="s">
        <v>1099</v>
      </c>
      <c r="S375" s="69" t="s">
        <v>1152</v>
      </c>
    </row>
    <row r="376" spans="1:19" ht="63.75" customHeight="1" x14ac:dyDescent="0.2">
      <c r="A376" s="74">
        <v>581</v>
      </c>
      <c r="B376" s="77" t="s">
        <v>224</v>
      </c>
      <c r="C376" s="50" t="s">
        <v>514</v>
      </c>
      <c r="D376" s="48" t="s">
        <v>488</v>
      </c>
      <c r="E376" s="50" t="s">
        <v>515</v>
      </c>
      <c r="F376" s="49">
        <v>2015</v>
      </c>
      <c r="G376" s="50" t="s">
        <v>243</v>
      </c>
      <c r="H376" s="52">
        <v>5000</v>
      </c>
      <c r="I376" s="52">
        <v>5000</v>
      </c>
      <c r="J376" s="69" t="s">
        <v>294</v>
      </c>
      <c r="K376" s="62">
        <v>1.1000000000000001</v>
      </c>
      <c r="L376" s="50" t="s">
        <v>436</v>
      </c>
      <c r="M376" s="52">
        <v>0</v>
      </c>
      <c r="N376" s="50"/>
      <c r="O376" s="51"/>
      <c r="P376" s="119" t="s">
        <v>1066</v>
      </c>
      <c r="Q376" s="119" t="s">
        <v>1067</v>
      </c>
      <c r="R376" s="119" t="s">
        <v>1066</v>
      </c>
      <c r="S376" s="69" t="s">
        <v>1152</v>
      </c>
    </row>
    <row r="377" spans="1:19" ht="51" customHeight="1" x14ac:dyDescent="0.2">
      <c r="A377" s="74">
        <v>582</v>
      </c>
      <c r="B377" s="48" t="s">
        <v>224</v>
      </c>
      <c r="C377" s="50" t="s">
        <v>516</v>
      </c>
      <c r="D377" s="48" t="s">
        <v>488</v>
      </c>
      <c r="E377" s="50" t="s">
        <v>517</v>
      </c>
      <c r="F377" s="49">
        <v>2015</v>
      </c>
      <c r="G377" s="50" t="s">
        <v>243</v>
      </c>
      <c r="H377" s="52">
        <v>3016</v>
      </c>
      <c r="I377" s="52">
        <v>3016</v>
      </c>
      <c r="J377" s="69" t="s">
        <v>294</v>
      </c>
      <c r="K377" s="62">
        <v>0.53</v>
      </c>
      <c r="L377" s="50" t="s">
        <v>436</v>
      </c>
      <c r="M377" s="52">
        <v>0</v>
      </c>
      <c r="N377" s="50"/>
      <c r="O377" s="51"/>
      <c r="P377" s="119" t="s">
        <v>1066</v>
      </c>
      <c r="Q377" s="119" t="s">
        <v>1067</v>
      </c>
      <c r="R377" s="119" t="s">
        <v>1066</v>
      </c>
      <c r="S377" s="69" t="s">
        <v>1152</v>
      </c>
    </row>
    <row r="378" spans="1:19" ht="38.25" customHeight="1" x14ac:dyDescent="0.2">
      <c r="A378" s="74">
        <v>583</v>
      </c>
      <c r="B378" s="48" t="s">
        <v>224</v>
      </c>
      <c r="C378" s="50" t="s">
        <v>518</v>
      </c>
      <c r="D378" s="48" t="s">
        <v>488</v>
      </c>
      <c r="E378" s="50" t="s">
        <v>519</v>
      </c>
      <c r="F378" s="49">
        <v>2015</v>
      </c>
      <c r="G378" s="50" t="s">
        <v>243</v>
      </c>
      <c r="H378" s="52">
        <v>5458</v>
      </c>
      <c r="I378" s="52">
        <v>5458</v>
      </c>
      <c r="J378" s="69" t="s">
        <v>294</v>
      </c>
      <c r="K378" s="62">
        <v>2.2000000000000002</v>
      </c>
      <c r="L378" s="50" t="s">
        <v>436</v>
      </c>
      <c r="M378" s="52">
        <v>0</v>
      </c>
      <c r="N378" s="50"/>
      <c r="O378" s="51"/>
      <c r="P378" s="119" t="s">
        <v>1066</v>
      </c>
      <c r="Q378" s="119" t="s">
        <v>1067</v>
      </c>
      <c r="R378" s="119" t="s">
        <v>1066</v>
      </c>
      <c r="S378" s="69" t="s">
        <v>1152</v>
      </c>
    </row>
    <row r="379" spans="1:19" ht="63.75" customHeight="1" x14ac:dyDescent="0.2">
      <c r="A379" s="74">
        <v>584</v>
      </c>
      <c r="B379" s="48" t="s">
        <v>224</v>
      </c>
      <c r="C379" s="50" t="s">
        <v>520</v>
      </c>
      <c r="D379" s="48" t="s">
        <v>488</v>
      </c>
      <c r="E379" s="50" t="s">
        <v>521</v>
      </c>
      <c r="F379" s="49">
        <v>2015</v>
      </c>
      <c r="G379" s="50" t="s">
        <v>243</v>
      </c>
      <c r="H379" s="52">
        <v>3846</v>
      </c>
      <c r="I379" s="52">
        <v>3846</v>
      </c>
      <c r="J379" s="69" t="s">
        <v>294</v>
      </c>
      <c r="K379" s="62">
        <v>1.1000000000000001</v>
      </c>
      <c r="L379" s="50" t="s">
        <v>436</v>
      </c>
      <c r="M379" s="52">
        <v>0</v>
      </c>
      <c r="N379" s="50"/>
      <c r="O379" s="51"/>
      <c r="P379" s="119" t="s">
        <v>1066</v>
      </c>
      <c r="Q379" s="119" t="s">
        <v>1067</v>
      </c>
      <c r="R379" s="119" t="s">
        <v>1066</v>
      </c>
      <c r="S379" s="69" t="s">
        <v>1152</v>
      </c>
    </row>
    <row r="380" spans="1:19" ht="38.25" customHeight="1" x14ac:dyDescent="0.2">
      <c r="A380" s="74">
        <v>585</v>
      </c>
      <c r="B380" s="48" t="s">
        <v>224</v>
      </c>
      <c r="C380" s="50" t="s">
        <v>522</v>
      </c>
      <c r="D380" s="48" t="s">
        <v>488</v>
      </c>
      <c r="E380" s="50" t="s">
        <v>523</v>
      </c>
      <c r="F380" s="49">
        <v>2015</v>
      </c>
      <c r="G380" s="50" t="s">
        <v>243</v>
      </c>
      <c r="H380" s="52">
        <v>3000</v>
      </c>
      <c r="I380" s="52">
        <v>3000</v>
      </c>
      <c r="J380" s="69" t="s">
        <v>294</v>
      </c>
      <c r="K380" s="62">
        <v>0.4</v>
      </c>
      <c r="L380" s="50" t="s">
        <v>436</v>
      </c>
      <c r="M380" s="52">
        <v>0</v>
      </c>
      <c r="N380" s="50"/>
      <c r="O380" s="51"/>
      <c r="P380" s="119" t="s">
        <v>1066</v>
      </c>
      <c r="Q380" s="119" t="s">
        <v>1067</v>
      </c>
      <c r="R380" s="119" t="s">
        <v>1066</v>
      </c>
      <c r="S380" s="69" t="s">
        <v>1152</v>
      </c>
    </row>
    <row r="381" spans="1:19" ht="63.75" customHeight="1" x14ac:dyDescent="0.2">
      <c r="A381" s="74">
        <v>586</v>
      </c>
      <c r="B381" s="48" t="s">
        <v>224</v>
      </c>
      <c r="C381" s="50" t="s">
        <v>524</v>
      </c>
      <c r="D381" s="48" t="s">
        <v>488</v>
      </c>
      <c r="E381" s="50" t="s">
        <v>515</v>
      </c>
      <c r="F381" s="49">
        <v>2015</v>
      </c>
      <c r="G381" s="50" t="s">
        <v>243</v>
      </c>
      <c r="H381" s="52">
        <v>4707</v>
      </c>
      <c r="I381" s="52">
        <v>4707</v>
      </c>
      <c r="J381" s="69" t="s">
        <v>294</v>
      </c>
      <c r="K381" s="62">
        <v>0.25</v>
      </c>
      <c r="L381" s="50" t="s">
        <v>436</v>
      </c>
      <c r="M381" s="52">
        <v>0</v>
      </c>
      <c r="N381" s="50"/>
      <c r="O381" s="51"/>
      <c r="P381" s="119" t="s">
        <v>1066</v>
      </c>
      <c r="Q381" s="119" t="s">
        <v>1067</v>
      </c>
      <c r="R381" s="119" t="s">
        <v>1066</v>
      </c>
      <c r="S381" s="69" t="s">
        <v>1152</v>
      </c>
    </row>
    <row r="382" spans="1:19" ht="63.75" customHeight="1" x14ac:dyDescent="0.2">
      <c r="A382" s="74">
        <v>587</v>
      </c>
      <c r="B382" s="48" t="s">
        <v>224</v>
      </c>
      <c r="C382" s="50" t="s">
        <v>525</v>
      </c>
      <c r="D382" s="48" t="s">
        <v>488</v>
      </c>
      <c r="E382" s="50" t="s">
        <v>515</v>
      </c>
      <c r="F382" s="49">
        <v>2015</v>
      </c>
      <c r="G382" s="50" t="s">
        <v>243</v>
      </c>
      <c r="H382" s="52">
        <v>5907</v>
      </c>
      <c r="I382" s="52">
        <v>5907</v>
      </c>
      <c r="J382" s="69" t="s">
        <v>294</v>
      </c>
      <c r="K382" s="62">
        <v>2.8</v>
      </c>
      <c r="L382" s="50" t="s">
        <v>436</v>
      </c>
      <c r="M382" s="52">
        <v>0</v>
      </c>
      <c r="N382" s="50"/>
      <c r="O382" s="51"/>
      <c r="P382" s="119" t="s">
        <v>1066</v>
      </c>
      <c r="Q382" s="119" t="s">
        <v>1067</v>
      </c>
      <c r="R382" s="119" t="s">
        <v>1066</v>
      </c>
      <c r="S382" s="69" t="s">
        <v>1152</v>
      </c>
    </row>
    <row r="383" spans="1:19" ht="38.25" customHeight="1" x14ac:dyDescent="0.2">
      <c r="A383" s="74">
        <v>588</v>
      </c>
      <c r="B383" s="48" t="s">
        <v>224</v>
      </c>
      <c r="C383" s="50" t="s">
        <v>526</v>
      </c>
      <c r="D383" s="48" t="s">
        <v>488</v>
      </c>
      <c r="E383" s="50" t="s">
        <v>515</v>
      </c>
      <c r="F383" s="49">
        <v>2015</v>
      </c>
      <c r="G383" s="50" t="s">
        <v>243</v>
      </c>
      <c r="H383" s="52">
        <v>9000</v>
      </c>
      <c r="I383" s="52">
        <v>9000</v>
      </c>
      <c r="J383" s="69" t="s">
        <v>294</v>
      </c>
      <c r="K383" s="62">
        <v>3.1</v>
      </c>
      <c r="L383" s="50" t="s">
        <v>436</v>
      </c>
      <c r="M383" s="52">
        <v>0</v>
      </c>
      <c r="N383" s="50"/>
      <c r="O383" s="51"/>
      <c r="P383" s="119" t="s">
        <v>1066</v>
      </c>
      <c r="Q383" s="119" t="s">
        <v>1067</v>
      </c>
      <c r="R383" s="119" t="s">
        <v>1066</v>
      </c>
      <c r="S383" s="69" t="s">
        <v>1152</v>
      </c>
    </row>
    <row r="384" spans="1:19" ht="38.25" customHeight="1" x14ac:dyDescent="0.2">
      <c r="A384" s="74">
        <v>589</v>
      </c>
      <c r="B384" s="77" t="s">
        <v>224</v>
      </c>
      <c r="C384" s="50" t="s">
        <v>527</v>
      </c>
      <c r="D384" s="48" t="s">
        <v>488</v>
      </c>
      <c r="E384" s="50" t="s">
        <v>517</v>
      </c>
      <c r="F384" s="49">
        <v>2015</v>
      </c>
      <c r="G384" s="50" t="s">
        <v>243</v>
      </c>
      <c r="H384" s="52">
        <v>3889</v>
      </c>
      <c r="I384" s="52">
        <v>3889</v>
      </c>
      <c r="J384" s="69" t="s">
        <v>294</v>
      </c>
      <c r="K384" s="62">
        <v>0.6</v>
      </c>
      <c r="L384" s="50" t="s">
        <v>436</v>
      </c>
      <c r="M384" s="52">
        <v>0</v>
      </c>
      <c r="N384" s="50"/>
      <c r="O384" s="51"/>
      <c r="P384" s="119" t="s">
        <v>1066</v>
      </c>
      <c r="Q384" s="119" t="s">
        <v>1067</v>
      </c>
      <c r="R384" s="119" t="s">
        <v>1066</v>
      </c>
      <c r="S384" s="69" t="s">
        <v>1152</v>
      </c>
    </row>
    <row r="385" spans="1:19" ht="38.25" customHeight="1" x14ac:dyDescent="0.2">
      <c r="A385" s="74">
        <v>590</v>
      </c>
      <c r="B385" s="77" t="s">
        <v>224</v>
      </c>
      <c r="C385" s="50" t="s">
        <v>538</v>
      </c>
      <c r="D385" s="48" t="s">
        <v>488</v>
      </c>
      <c r="E385" s="50" t="s">
        <v>544</v>
      </c>
      <c r="F385" s="49">
        <v>2015</v>
      </c>
      <c r="G385" s="50" t="s">
        <v>243</v>
      </c>
      <c r="H385" s="52">
        <v>2000</v>
      </c>
      <c r="I385" s="52">
        <v>2000</v>
      </c>
      <c r="J385" s="69" t="s">
        <v>263</v>
      </c>
      <c r="K385" s="62">
        <v>1</v>
      </c>
      <c r="L385" s="50"/>
      <c r="M385" s="52"/>
      <c r="N385" s="50"/>
      <c r="O385" s="51"/>
      <c r="P385" s="119" t="s">
        <v>1066</v>
      </c>
      <c r="Q385" s="119" t="s">
        <v>1067</v>
      </c>
      <c r="R385" s="119" t="s">
        <v>1066</v>
      </c>
      <c r="S385" s="69" t="s">
        <v>1152</v>
      </c>
    </row>
    <row r="386" spans="1:19" ht="63.75" customHeight="1" x14ac:dyDescent="0.2">
      <c r="A386" s="74">
        <v>591</v>
      </c>
      <c r="B386" s="48" t="s">
        <v>224</v>
      </c>
      <c r="C386" s="69" t="s">
        <v>528</v>
      </c>
      <c r="D386" s="48" t="s">
        <v>488</v>
      </c>
      <c r="E386" s="50" t="s">
        <v>529</v>
      </c>
      <c r="F386" s="49">
        <v>2015</v>
      </c>
      <c r="G386" s="50" t="s">
        <v>243</v>
      </c>
      <c r="H386" s="52">
        <v>2700</v>
      </c>
      <c r="I386" s="52">
        <v>2700</v>
      </c>
      <c r="J386" s="69" t="s">
        <v>294</v>
      </c>
      <c r="K386" s="62">
        <v>0.05</v>
      </c>
      <c r="L386" s="69" t="s">
        <v>436</v>
      </c>
      <c r="M386" s="63">
        <v>0</v>
      </c>
      <c r="N386" s="50"/>
      <c r="O386" s="51"/>
      <c r="P386" s="119" t="s">
        <v>1066</v>
      </c>
      <c r="Q386" s="119" t="s">
        <v>1067</v>
      </c>
      <c r="R386" s="119" t="s">
        <v>1066</v>
      </c>
      <c r="S386" s="69" t="s">
        <v>1152</v>
      </c>
    </row>
    <row r="387" spans="1:19" ht="51" customHeight="1" x14ac:dyDescent="0.2">
      <c r="A387" s="74">
        <v>592</v>
      </c>
      <c r="B387" s="48" t="s">
        <v>224</v>
      </c>
      <c r="C387" s="69" t="s">
        <v>530</v>
      </c>
      <c r="D387" s="48" t="s">
        <v>488</v>
      </c>
      <c r="E387" s="50" t="s">
        <v>515</v>
      </c>
      <c r="F387" s="49">
        <v>2015</v>
      </c>
      <c r="G387" s="50" t="s">
        <v>243</v>
      </c>
      <c r="H387" s="52">
        <v>6105</v>
      </c>
      <c r="I387" s="52">
        <v>6105</v>
      </c>
      <c r="J387" s="69" t="s">
        <v>294</v>
      </c>
      <c r="K387" s="62">
        <v>0.1</v>
      </c>
      <c r="L387" s="69" t="s">
        <v>436</v>
      </c>
      <c r="M387" s="52">
        <v>0</v>
      </c>
      <c r="N387" s="50"/>
      <c r="O387" s="51"/>
      <c r="P387" s="119" t="s">
        <v>1066</v>
      </c>
      <c r="Q387" s="119" t="s">
        <v>1067</v>
      </c>
      <c r="R387" s="119" t="s">
        <v>1066</v>
      </c>
      <c r="S387" s="69" t="s">
        <v>1152</v>
      </c>
    </row>
    <row r="388" spans="1:19" ht="38.25" customHeight="1" x14ac:dyDescent="0.2">
      <c r="A388" s="74">
        <v>593</v>
      </c>
      <c r="B388" s="48" t="s">
        <v>224</v>
      </c>
      <c r="C388" s="50" t="s">
        <v>511</v>
      </c>
      <c r="D388" s="48" t="s">
        <v>488</v>
      </c>
      <c r="E388" s="50" t="s">
        <v>542</v>
      </c>
      <c r="F388" s="49">
        <v>2015</v>
      </c>
      <c r="G388" s="50" t="s">
        <v>1136</v>
      </c>
      <c r="H388" s="52">
        <v>12356</v>
      </c>
      <c r="I388" s="52">
        <v>12356</v>
      </c>
      <c r="J388" s="69" t="s">
        <v>294</v>
      </c>
      <c r="K388" s="62">
        <v>0.61</v>
      </c>
      <c r="L388" s="50" t="s">
        <v>436</v>
      </c>
      <c r="M388" s="52">
        <v>0</v>
      </c>
      <c r="N388" s="50"/>
      <c r="O388" s="51"/>
      <c r="P388" s="119" t="s">
        <v>1066</v>
      </c>
      <c r="Q388" s="119" t="s">
        <v>1067</v>
      </c>
      <c r="R388" s="119" t="s">
        <v>1099</v>
      </c>
      <c r="S388" s="69" t="s">
        <v>1152</v>
      </c>
    </row>
    <row r="389" spans="1:19" ht="51" customHeight="1" x14ac:dyDescent="0.2">
      <c r="A389" s="74">
        <v>594</v>
      </c>
      <c r="B389" s="48" t="s">
        <v>224</v>
      </c>
      <c r="C389" s="50" t="s">
        <v>531</v>
      </c>
      <c r="D389" s="48" t="s">
        <v>488</v>
      </c>
      <c r="E389" s="50" t="s">
        <v>532</v>
      </c>
      <c r="F389" s="49">
        <v>2015</v>
      </c>
      <c r="G389" s="50" t="s">
        <v>243</v>
      </c>
      <c r="H389" s="52">
        <v>5229</v>
      </c>
      <c r="I389" s="52">
        <v>5229</v>
      </c>
      <c r="J389" s="69" t="s">
        <v>294</v>
      </c>
      <c r="K389" s="62">
        <v>0.1</v>
      </c>
      <c r="L389" s="50" t="s">
        <v>436</v>
      </c>
      <c r="M389" s="52">
        <v>0</v>
      </c>
      <c r="N389" s="70" t="s">
        <v>447</v>
      </c>
      <c r="O389" s="72">
        <v>1</v>
      </c>
      <c r="P389" s="119" t="s">
        <v>1066</v>
      </c>
      <c r="Q389" s="119" t="s">
        <v>1067</v>
      </c>
      <c r="R389" s="119" t="s">
        <v>1066</v>
      </c>
      <c r="S389" s="69" t="s">
        <v>1152</v>
      </c>
    </row>
    <row r="390" spans="1:19" ht="51" customHeight="1" x14ac:dyDescent="0.2">
      <c r="A390" s="74">
        <v>595</v>
      </c>
      <c r="B390" s="48" t="s">
        <v>224</v>
      </c>
      <c r="C390" s="50" t="s">
        <v>533</v>
      </c>
      <c r="D390" s="48" t="s">
        <v>488</v>
      </c>
      <c r="E390" s="50" t="s">
        <v>515</v>
      </c>
      <c r="F390" s="49">
        <v>2015</v>
      </c>
      <c r="G390" s="50" t="s">
        <v>243</v>
      </c>
      <c r="H390" s="52">
        <v>3732</v>
      </c>
      <c r="I390" s="52">
        <v>3732</v>
      </c>
      <c r="J390" s="69" t="s">
        <v>294</v>
      </c>
      <c r="K390" s="62">
        <v>0.22</v>
      </c>
      <c r="L390" s="50" t="s">
        <v>436</v>
      </c>
      <c r="M390" s="52">
        <v>0</v>
      </c>
      <c r="N390" s="50"/>
      <c r="O390" s="51"/>
      <c r="P390" s="119" t="s">
        <v>1066</v>
      </c>
      <c r="Q390" s="119" t="s">
        <v>1067</v>
      </c>
      <c r="R390" s="119" t="s">
        <v>1066</v>
      </c>
      <c r="S390" s="69" t="s">
        <v>1152</v>
      </c>
    </row>
    <row r="391" spans="1:19" ht="51" customHeight="1" x14ac:dyDescent="0.2">
      <c r="A391" s="74">
        <v>596</v>
      </c>
      <c r="B391" s="48" t="s">
        <v>224</v>
      </c>
      <c r="C391" s="50" t="s">
        <v>534</v>
      </c>
      <c r="D391" s="48" t="s">
        <v>488</v>
      </c>
      <c r="E391" s="50" t="s">
        <v>515</v>
      </c>
      <c r="F391" s="49">
        <v>2015</v>
      </c>
      <c r="G391" s="50" t="s">
        <v>243</v>
      </c>
      <c r="H391" s="52">
        <v>2074</v>
      </c>
      <c r="I391" s="52">
        <v>2074</v>
      </c>
      <c r="J391" s="69" t="s">
        <v>294</v>
      </c>
      <c r="K391" s="62">
        <v>0.1</v>
      </c>
      <c r="L391" s="50" t="s">
        <v>436</v>
      </c>
      <c r="M391" s="52">
        <v>0</v>
      </c>
      <c r="N391" s="70" t="s">
        <v>447</v>
      </c>
      <c r="O391" s="72">
        <v>1</v>
      </c>
      <c r="P391" s="119" t="s">
        <v>1066</v>
      </c>
      <c r="Q391" s="119" t="s">
        <v>1067</v>
      </c>
      <c r="R391" s="119" t="s">
        <v>1066</v>
      </c>
      <c r="S391" s="69" t="s">
        <v>1152</v>
      </c>
    </row>
    <row r="392" spans="1:19" ht="51" customHeight="1" x14ac:dyDescent="0.2">
      <c r="A392" s="74">
        <v>597</v>
      </c>
      <c r="B392" s="48" t="s">
        <v>224</v>
      </c>
      <c r="C392" s="50" t="s">
        <v>535</v>
      </c>
      <c r="D392" s="48" t="s">
        <v>488</v>
      </c>
      <c r="E392" s="50" t="s">
        <v>515</v>
      </c>
      <c r="F392" s="49">
        <v>2015</v>
      </c>
      <c r="G392" s="50" t="s">
        <v>243</v>
      </c>
      <c r="H392" s="52">
        <v>4288</v>
      </c>
      <c r="I392" s="52">
        <v>4288</v>
      </c>
      <c r="J392" s="69" t="s">
        <v>294</v>
      </c>
      <c r="K392" s="62">
        <v>0.15</v>
      </c>
      <c r="L392" s="50" t="s">
        <v>436</v>
      </c>
      <c r="M392" s="52">
        <v>0</v>
      </c>
      <c r="N392" s="50"/>
      <c r="O392" s="51"/>
      <c r="P392" s="119" t="s">
        <v>1066</v>
      </c>
      <c r="Q392" s="119" t="s">
        <v>1067</v>
      </c>
      <c r="R392" s="119" t="s">
        <v>1066</v>
      </c>
      <c r="S392" s="69" t="s">
        <v>1152</v>
      </c>
    </row>
    <row r="393" spans="1:19" ht="51" customHeight="1" x14ac:dyDescent="0.2">
      <c r="A393" s="74">
        <v>598</v>
      </c>
      <c r="B393" s="48" t="s">
        <v>224</v>
      </c>
      <c r="C393" s="50" t="s">
        <v>536</v>
      </c>
      <c r="D393" s="48" t="s">
        <v>488</v>
      </c>
      <c r="E393" s="50" t="s">
        <v>537</v>
      </c>
      <c r="F393" s="49">
        <v>2015</v>
      </c>
      <c r="G393" s="50" t="s">
        <v>243</v>
      </c>
      <c r="H393" s="52">
        <v>6165</v>
      </c>
      <c r="I393" s="52">
        <v>6165</v>
      </c>
      <c r="J393" s="69" t="s">
        <v>294</v>
      </c>
      <c r="K393" s="62">
        <v>0.26</v>
      </c>
      <c r="L393" s="50" t="s">
        <v>436</v>
      </c>
      <c r="M393" s="52">
        <v>0</v>
      </c>
      <c r="N393" s="50"/>
      <c r="O393" s="51"/>
      <c r="P393" s="119" t="s">
        <v>1066</v>
      </c>
      <c r="Q393" s="119" t="s">
        <v>1067</v>
      </c>
      <c r="R393" s="119" t="s">
        <v>1066</v>
      </c>
      <c r="S393" s="69" t="s">
        <v>1152</v>
      </c>
    </row>
    <row r="394" spans="1:19" ht="38.25" customHeight="1" x14ac:dyDescent="0.2">
      <c r="A394" s="74">
        <v>730</v>
      </c>
      <c r="B394" s="48" t="s">
        <v>224</v>
      </c>
      <c r="C394" s="50" t="s">
        <v>505</v>
      </c>
      <c r="D394" s="48" t="s">
        <v>488</v>
      </c>
      <c r="E394" s="50" t="s">
        <v>542</v>
      </c>
      <c r="F394" s="49">
        <v>2015</v>
      </c>
      <c r="G394" s="50" t="s">
        <v>1136</v>
      </c>
      <c r="H394" s="52">
        <v>3352</v>
      </c>
      <c r="I394" s="52">
        <v>22345</v>
      </c>
      <c r="J394" s="69" t="s">
        <v>294</v>
      </c>
      <c r="K394" s="62">
        <v>1.0900000000000001</v>
      </c>
      <c r="L394" s="50" t="s">
        <v>436</v>
      </c>
      <c r="M394" s="52">
        <v>0</v>
      </c>
      <c r="N394" s="50"/>
      <c r="O394" s="51"/>
      <c r="P394" s="119" t="s">
        <v>1066</v>
      </c>
      <c r="Q394" s="119" t="s">
        <v>1067</v>
      </c>
      <c r="R394" s="119" t="s">
        <v>1099</v>
      </c>
      <c r="S394" s="69" t="s">
        <v>1152</v>
      </c>
    </row>
    <row r="395" spans="1:19" ht="25.5" customHeight="1" x14ac:dyDescent="0.2">
      <c r="A395" s="74">
        <v>731</v>
      </c>
      <c r="B395" s="48" t="s">
        <v>224</v>
      </c>
      <c r="C395" s="50" t="s">
        <v>498</v>
      </c>
      <c r="D395" s="48" t="s">
        <v>488</v>
      </c>
      <c r="E395" s="50" t="s">
        <v>542</v>
      </c>
      <c r="F395" s="68">
        <v>2015</v>
      </c>
      <c r="G395" s="69" t="s">
        <v>1136</v>
      </c>
      <c r="H395" s="63">
        <v>2433</v>
      </c>
      <c r="I395" s="63">
        <v>16219</v>
      </c>
      <c r="J395" s="69" t="s">
        <v>294</v>
      </c>
      <c r="K395" s="51">
        <v>2.99</v>
      </c>
      <c r="L395" s="50" t="s">
        <v>436</v>
      </c>
      <c r="M395" s="52">
        <v>0</v>
      </c>
      <c r="N395" s="50"/>
      <c r="O395" s="51"/>
      <c r="P395" s="119" t="s">
        <v>1066</v>
      </c>
      <c r="Q395" s="119" t="s">
        <v>1067</v>
      </c>
      <c r="R395" s="119" t="s">
        <v>1099</v>
      </c>
      <c r="S395" s="69" t="s">
        <v>1152</v>
      </c>
    </row>
    <row r="396" spans="1:19" ht="63.75" customHeight="1" x14ac:dyDescent="0.2">
      <c r="A396" s="74">
        <v>732</v>
      </c>
      <c r="B396" s="48" t="s">
        <v>224</v>
      </c>
      <c r="C396" s="69" t="s">
        <v>506</v>
      </c>
      <c r="D396" s="78" t="s">
        <v>488</v>
      </c>
      <c r="E396" s="69" t="s">
        <v>542</v>
      </c>
      <c r="F396" s="68">
        <v>2015</v>
      </c>
      <c r="G396" s="69" t="s">
        <v>1136</v>
      </c>
      <c r="H396" s="63">
        <v>4600</v>
      </c>
      <c r="I396" s="63">
        <v>30665</v>
      </c>
      <c r="J396" s="69" t="s">
        <v>294</v>
      </c>
      <c r="K396" s="51">
        <v>3.84</v>
      </c>
      <c r="L396" s="50" t="s">
        <v>436</v>
      </c>
      <c r="M396" s="52">
        <v>0</v>
      </c>
      <c r="N396" s="50"/>
      <c r="O396" s="51"/>
      <c r="P396" s="119" t="s">
        <v>1066</v>
      </c>
      <c r="Q396" s="119" t="s">
        <v>1067</v>
      </c>
      <c r="R396" s="119" t="s">
        <v>1099</v>
      </c>
      <c r="S396" s="69" t="s">
        <v>1152</v>
      </c>
    </row>
    <row r="397" spans="1:19" ht="63.75" customHeight="1" x14ac:dyDescent="0.2">
      <c r="A397" s="74">
        <v>733</v>
      </c>
      <c r="B397" s="48" t="s">
        <v>224</v>
      </c>
      <c r="C397" s="69" t="s">
        <v>499</v>
      </c>
      <c r="D397" s="78" t="s">
        <v>488</v>
      </c>
      <c r="E397" s="69" t="s">
        <v>542</v>
      </c>
      <c r="F397" s="68">
        <v>2015</v>
      </c>
      <c r="G397" s="69" t="s">
        <v>1136</v>
      </c>
      <c r="H397" s="63">
        <v>4630</v>
      </c>
      <c r="I397" s="63">
        <v>30869</v>
      </c>
      <c r="J397" s="69" t="s">
        <v>294</v>
      </c>
      <c r="K397" s="51">
        <v>4.04</v>
      </c>
      <c r="L397" s="50" t="s">
        <v>436</v>
      </c>
      <c r="M397" s="52">
        <v>0</v>
      </c>
      <c r="N397" s="50"/>
      <c r="O397" s="51"/>
      <c r="P397" s="119" t="s">
        <v>1066</v>
      </c>
      <c r="Q397" s="119" t="s">
        <v>1067</v>
      </c>
      <c r="R397" s="119" t="s">
        <v>1099</v>
      </c>
      <c r="S397" s="69" t="s">
        <v>1152</v>
      </c>
    </row>
    <row r="398" spans="1:19" ht="38.25" customHeight="1" x14ac:dyDescent="0.2">
      <c r="A398" s="74">
        <v>734</v>
      </c>
      <c r="B398" s="48" t="s">
        <v>224</v>
      </c>
      <c r="C398" s="69" t="s">
        <v>500</v>
      </c>
      <c r="D398" s="78" t="s">
        <v>488</v>
      </c>
      <c r="E398" s="69" t="s">
        <v>542</v>
      </c>
      <c r="F398" s="68">
        <v>2015</v>
      </c>
      <c r="G398" s="69" t="s">
        <v>1136</v>
      </c>
      <c r="H398" s="63">
        <v>2867</v>
      </c>
      <c r="I398" s="63">
        <v>19114</v>
      </c>
      <c r="J398" s="69" t="s">
        <v>294</v>
      </c>
      <c r="K398" s="51">
        <v>1.64</v>
      </c>
      <c r="L398" s="50" t="s">
        <v>436</v>
      </c>
      <c r="M398" s="52">
        <v>0</v>
      </c>
      <c r="N398" s="50"/>
      <c r="O398" s="51"/>
      <c r="P398" s="119" t="s">
        <v>1066</v>
      </c>
      <c r="Q398" s="119" t="s">
        <v>1067</v>
      </c>
      <c r="R398" s="119" t="s">
        <v>1099</v>
      </c>
      <c r="S398" s="69" t="s">
        <v>1152</v>
      </c>
    </row>
    <row r="399" spans="1:19" ht="63.75" customHeight="1" x14ac:dyDescent="0.2">
      <c r="A399" s="74">
        <v>735</v>
      </c>
      <c r="B399" s="48" t="s">
        <v>224</v>
      </c>
      <c r="C399" s="69" t="s">
        <v>512</v>
      </c>
      <c r="D399" s="78" t="s">
        <v>488</v>
      </c>
      <c r="E399" s="69" t="s">
        <v>542</v>
      </c>
      <c r="F399" s="68">
        <v>2015</v>
      </c>
      <c r="G399" s="69" t="s">
        <v>1136</v>
      </c>
      <c r="H399" s="63">
        <v>942</v>
      </c>
      <c r="I399" s="63">
        <v>6280</v>
      </c>
      <c r="J399" s="69" t="s">
        <v>294</v>
      </c>
      <c r="K399" s="51">
        <v>0.19</v>
      </c>
      <c r="L399" s="50" t="s">
        <v>436</v>
      </c>
      <c r="M399" s="52">
        <v>0</v>
      </c>
      <c r="N399" s="50"/>
      <c r="O399" s="51"/>
      <c r="P399" s="79" t="s">
        <v>1066</v>
      </c>
      <c r="Q399" s="119" t="s">
        <v>1067</v>
      </c>
      <c r="R399" s="79" t="s">
        <v>1099</v>
      </c>
      <c r="S399" s="69" t="s">
        <v>1152</v>
      </c>
    </row>
    <row r="400" spans="1:19" ht="38.25" customHeight="1" x14ac:dyDescent="0.2">
      <c r="A400" s="74">
        <v>736</v>
      </c>
      <c r="B400" s="48" t="s">
        <v>224</v>
      </c>
      <c r="C400" s="69" t="s">
        <v>501</v>
      </c>
      <c r="D400" s="78" t="s">
        <v>488</v>
      </c>
      <c r="E400" s="69" t="s">
        <v>542</v>
      </c>
      <c r="F400" s="68">
        <v>2015</v>
      </c>
      <c r="G400" s="69" t="s">
        <v>1136</v>
      </c>
      <c r="H400" s="63">
        <v>1908</v>
      </c>
      <c r="I400" s="63">
        <v>12718</v>
      </c>
      <c r="J400" s="69" t="s">
        <v>294</v>
      </c>
      <c r="K400" s="51">
        <v>0.8</v>
      </c>
      <c r="L400" s="50" t="s">
        <v>436</v>
      </c>
      <c r="M400" s="52">
        <v>0</v>
      </c>
      <c r="N400" s="50"/>
      <c r="O400" s="51"/>
      <c r="P400" s="79" t="s">
        <v>1066</v>
      </c>
      <c r="Q400" s="119" t="s">
        <v>1067</v>
      </c>
      <c r="R400" s="79" t="s">
        <v>1099</v>
      </c>
      <c r="S400" s="69" t="s">
        <v>1152</v>
      </c>
    </row>
    <row r="401" spans="1:19" ht="63.75" x14ac:dyDescent="0.2">
      <c r="A401" s="74">
        <v>737</v>
      </c>
      <c r="B401" s="48" t="s">
        <v>224</v>
      </c>
      <c r="C401" s="69" t="s">
        <v>502</v>
      </c>
      <c r="D401" s="78" t="s">
        <v>488</v>
      </c>
      <c r="E401" s="69" t="s">
        <v>542</v>
      </c>
      <c r="F401" s="68">
        <v>2015</v>
      </c>
      <c r="G401" s="69" t="s">
        <v>1136</v>
      </c>
      <c r="H401" s="63">
        <v>1495</v>
      </c>
      <c r="I401" s="63">
        <v>9964</v>
      </c>
      <c r="J401" s="69" t="s">
        <v>294</v>
      </c>
      <c r="K401" s="51">
        <v>1.39</v>
      </c>
      <c r="L401" s="50" t="s">
        <v>436</v>
      </c>
      <c r="M401" s="52">
        <v>0</v>
      </c>
      <c r="N401" s="50"/>
      <c r="O401" s="51"/>
      <c r="P401" s="79" t="s">
        <v>1066</v>
      </c>
      <c r="Q401" s="119" t="s">
        <v>1067</v>
      </c>
      <c r="R401" s="79" t="s">
        <v>1099</v>
      </c>
      <c r="S401" s="69" t="s">
        <v>1152</v>
      </c>
    </row>
    <row r="402" spans="1:19" ht="38.25" customHeight="1" x14ac:dyDescent="0.2">
      <c r="A402" s="74">
        <v>738</v>
      </c>
      <c r="B402" s="48" t="s">
        <v>224</v>
      </c>
      <c r="C402" s="69" t="s">
        <v>503</v>
      </c>
      <c r="D402" s="78" t="s">
        <v>488</v>
      </c>
      <c r="E402" s="69" t="s">
        <v>543</v>
      </c>
      <c r="F402" s="68">
        <v>2015</v>
      </c>
      <c r="G402" s="69" t="s">
        <v>1136</v>
      </c>
      <c r="H402" s="63">
        <v>381</v>
      </c>
      <c r="I402" s="63">
        <v>7662</v>
      </c>
      <c r="J402" s="69" t="s">
        <v>436</v>
      </c>
      <c r="K402" s="51">
        <v>1</v>
      </c>
      <c r="L402" s="50"/>
      <c r="M402" s="52"/>
      <c r="N402" s="50"/>
      <c r="O402" s="51"/>
      <c r="P402" s="79" t="s">
        <v>1066</v>
      </c>
      <c r="Q402" s="119" t="s">
        <v>1067</v>
      </c>
      <c r="R402" s="79" t="s">
        <v>1099</v>
      </c>
      <c r="S402" s="69" t="s">
        <v>1152</v>
      </c>
    </row>
    <row r="403" spans="1:19" ht="51" customHeight="1" x14ac:dyDescent="0.2">
      <c r="A403" s="74">
        <v>739</v>
      </c>
      <c r="B403" s="48" t="s">
        <v>224</v>
      </c>
      <c r="C403" s="69" t="s">
        <v>513</v>
      </c>
      <c r="D403" s="78" t="s">
        <v>488</v>
      </c>
      <c r="E403" s="69" t="s">
        <v>542</v>
      </c>
      <c r="F403" s="68">
        <v>2015</v>
      </c>
      <c r="G403" s="69" t="s">
        <v>1136</v>
      </c>
      <c r="H403" s="63">
        <v>298</v>
      </c>
      <c r="I403" s="63">
        <v>5964</v>
      </c>
      <c r="J403" s="69" t="s">
        <v>436</v>
      </c>
      <c r="K403" s="51">
        <v>1</v>
      </c>
      <c r="L403" s="50"/>
      <c r="M403" s="52"/>
      <c r="N403" s="50"/>
      <c r="O403" s="51"/>
      <c r="P403" s="79" t="s">
        <v>1066</v>
      </c>
      <c r="Q403" s="119" t="s">
        <v>1067</v>
      </c>
      <c r="R403" s="79" t="s">
        <v>1099</v>
      </c>
      <c r="S403" s="69" t="s">
        <v>1152</v>
      </c>
    </row>
    <row r="404" spans="1:19" ht="51" customHeight="1" x14ac:dyDescent="0.2">
      <c r="A404" s="74">
        <v>740</v>
      </c>
      <c r="B404" s="48" t="s">
        <v>224</v>
      </c>
      <c r="C404" s="69" t="s">
        <v>508</v>
      </c>
      <c r="D404" s="78" t="s">
        <v>488</v>
      </c>
      <c r="E404" s="69" t="s">
        <v>543</v>
      </c>
      <c r="F404" s="68">
        <v>2015</v>
      </c>
      <c r="G404" s="69" t="s">
        <v>1136</v>
      </c>
      <c r="H404" s="63">
        <v>362</v>
      </c>
      <c r="I404" s="63">
        <v>7250</v>
      </c>
      <c r="J404" s="69" t="s">
        <v>436</v>
      </c>
      <c r="K404" s="51">
        <v>1</v>
      </c>
      <c r="L404" s="50"/>
      <c r="M404" s="52"/>
      <c r="N404" s="50"/>
      <c r="O404" s="51"/>
      <c r="P404" s="79" t="s">
        <v>1066</v>
      </c>
      <c r="Q404" s="119" t="s">
        <v>1067</v>
      </c>
      <c r="R404" s="79" t="s">
        <v>1099</v>
      </c>
      <c r="S404" s="69" t="s">
        <v>1152</v>
      </c>
    </row>
    <row r="405" spans="1:19" ht="89.25" customHeight="1" x14ac:dyDescent="0.2">
      <c r="A405" s="74">
        <v>741</v>
      </c>
      <c r="B405" s="48" t="s">
        <v>224</v>
      </c>
      <c r="C405" s="50" t="s">
        <v>504</v>
      </c>
      <c r="D405" s="48" t="s">
        <v>488</v>
      </c>
      <c r="E405" s="50" t="s">
        <v>543</v>
      </c>
      <c r="F405" s="49">
        <v>2015</v>
      </c>
      <c r="G405" s="50" t="s">
        <v>1136</v>
      </c>
      <c r="H405" s="52">
        <v>73</v>
      </c>
      <c r="I405" s="52">
        <v>1467</v>
      </c>
      <c r="J405" s="69" t="s">
        <v>436</v>
      </c>
      <c r="K405" s="51">
        <v>1</v>
      </c>
      <c r="L405" s="50"/>
      <c r="M405" s="52"/>
      <c r="N405" s="50"/>
      <c r="O405" s="51"/>
      <c r="P405" s="48" t="s">
        <v>1066</v>
      </c>
      <c r="Q405" s="119" t="s">
        <v>1067</v>
      </c>
      <c r="R405" s="48" t="s">
        <v>1099</v>
      </c>
      <c r="S405" s="69" t="s">
        <v>1152</v>
      </c>
    </row>
    <row r="406" spans="1:19" ht="38.25" customHeight="1" x14ac:dyDescent="0.2">
      <c r="A406" s="74">
        <v>742</v>
      </c>
      <c r="B406" s="48" t="s">
        <v>224</v>
      </c>
      <c r="C406" s="50" t="s">
        <v>507</v>
      </c>
      <c r="D406" s="48" t="s">
        <v>488</v>
      </c>
      <c r="E406" s="50" t="s">
        <v>543</v>
      </c>
      <c r="F406" s="49">
        <v>2015</v>
      </c>
      <c r="G406" s="50" t="s">
        <v>1136</v>
      </c>
      <c r="H406" s="52">
        <v>244</v>
      </c>
      <c r="I406" s="52">
        <v>4886</v>
      </c>
      <c r="J406" s="69" t="s">
        <v>436</v>
      </c>
      <c r="K406" s="51">
        <v>1</v>
      </c>
      <c r="L406" s="50"/>
      <c r="M406" s="52"/>
      <c r="N406" s="50"/>
      <c r="O406" s="51"/>
      <c r="P406" s="48" t="s">
        <v>1066</v>
      </c>
      <c r="Q406" s="119" t="s">
        <v>1067</v>
      </c>
      <c r="R406" s="48" t="s">
        <v>1099</v>
      </c>
      <c r="S406" s="69" t="s">
        <v>1152</v>
      </c>
    </row>
    <row r="407" spans="1:19" ht="114.75" customHeight="1" x14ac:dyDescent="0.2">
      <c r="A407" s="74">
        <v>743</v>
      </c>
      <c r="B407" s="48" t="s">
        <v>224</v>
      </c>
      <c r="C407" s="50" t="s">
        <v>509</v>
      </c>
      <c r="D407" s="80" t="s">
        <v>488</v>
      </c>
      <c r="E407" s="50" t="s">
        <v>542</v>
      </c>
      <c r="F407" s="49">
        <v>2015</v>
      </c>
      <c r="G407" s="50" t="s">
        <v>1136</v>
      </c>
      <c r="H407" s="52">
        <v>3706</v>
      </c>
      <c r="I407" s="52">
        <v>24705</v>
      </c>
      <c r="J407" s="50" t="s">
        <v>294</v>
      </c>
      <c r="K407" s="51">
        <v>4.95</v>
      </c>
      <c r="L407" s="50" t="s">
        <v>436</v>
      </c>
      <c r="M407" s="52">
        <v>0</v>
      </c>
      <c r="N407" s="50"/>
      <c r="O407" s="51"/>
      <c r="P407" s="48" t="s">
        <v>1066</v>
      </c>
      <c r="Q407" s="119" t="s">
        <v>1067</v>
      </c>
      <c r="R407" s="48" t="s">
        <v>1099</v>
      </c>
      <c r="S407" s="69" t="s">
        <v>1152</v>
      </c>
    </row>
    <row r="408" spans="1:19" ht="89.25" customHeight="1" x14ac:dyDescent="0.2">
      <c r="A408" s="74">
        <v>815</v>
      </c>
      <c r="B408" s="48" t="s">
        <v>224</v>
      </c>
      <c r="C408" s="50" t="s">
        <v>510</v>
      </c>
      <c r="D408" s="80" t="s">
        <v>488</v>
      </c>
      <c r="E408" s="50" t="s">
        <v>542</v>
      </c>
      <c r="F408" s="68">
        <v>2015</v>
      </c>
      <c r="G408" s="69" t="s">
        <v>1136</v>
      </c>
      <c r="H408" s="52">
        <v>17110</v>
      </c>
      <c r="I408" s="52">
        <v>33286</v>
      </c>
      <c r="J408" s="69" t="s">
        <v>294</v>
      </c>
      <c r="K408" s="62">
        <v>7.01</v>
      </c>
      <c r="L408" s="69" t="s">
        <v>436</v>
      </c>
      <c r="M408" s="63">
        <v>0</v>
      </c>
      <c r="N408" s="50"/>
      <c r="O408" s="51"/>
      <c r="P408" s="80" t="s">
        <v>1066</v>
      </c>
      <c r="Q408" s="119" t="s">
        <v>1067</v>
      </c>
      <c r="R408" s="80" t="s">
        <v>1099</v>
      </c>
      <c r="S408" s="69" t="s">
        <v>1152</v>
      </c>
    </row>
    <row r="409" spans="1:19" ht="51" hidden="1" customHeight="1" x14ac:dyDescent="0.2">
      <c r="A409" s="39"/>
      <c r="B409" s="48" t="s">
        <v>225</v>
      </c>
      <c r="C409" s="50" t="s">
        <v>1125</v>
      </c>
      <c r="D409" s="48"/>
      <c r="E409" s="50"/>
      <c r="F409" s="49"/>
      <c r="G409" s="50"/>
      <c r="H409" s="52">
        <v>0</v>
      </c>
      <c r="I409" s="52">
        <v>0</v>
      </c>
      <c r="J409" s="50"/>
      <c r="K409" s="51">
        <v>0</v>
      </c>
      <c r="L409" s="50"/>
      <c r="M409" s="52"/>
      <c r="N409" s="50"/>
      <c r="O409" s="51"/>
      <c r="P409" s="48" t="s">
        <v>1066</v>
      </c>
      <c r="Q409" s="48" t="s">
        <v>1067</v>
      </c>
      <c r="R409" s="48" t="s">
        <v>1099</v>
      </c>
      <c r="S409" s="69"/>
    </row>
    <row r="410" spans="1:19" ht="51" hidden="1" customHeight="1" x14ac:dyDescent="0.2">
      <c r="A410" s="39"/>
      <c r="B410" s="48" t="s">
        <v>226</v>
      </c>
      <c r="C410" s="69" t="s">
        <v>1125</v>
      </c>
      <c r="D410" s="48"/>
      <c r="E410" s="50"/>
      <c r="F410" s="49"/>
      <c r="G410" s="50"/>
      <c r="H410" s="52">
        <v>0</v>
      </c>
      <c r="I410" s="52">
        <v>0</v>
      </c>
      <c r="J410" s="50"/>
      <c r="K410" s="51">
        <v>0</v>
      </c>
      <c r="L410" s="50"/>
      <c r="M410" s="52"/>
      <c r="N410" s="50"/>
      <c r="O410" s="51"/>
      <c r="P410" s="48" t="s">
        <v>1066</v>
      </c>
      <c r="Q410" s="48" t="s">
        <v>1097</v>
      </c>
      <c r="R410" s="48" t="s">
        <v>1066</v>
      </c>
      <c r="S410" s="69" t="s">
        <v>1154</v>
      </c>
    </row>
    <row r="411" spans="1:19" x14ac:dyDescent="0.2">
      <c r="A411" s="39"/>
      <c r="B411" s="48"/>
      <c r="C411" s="50"/>
      <c r="D411" s="48"/>
      <c r="E411" s="50"/>
      <c r="F411" s="49"/>
      <c r="G411" s="50"/>
      <c r="H411" s="52"/>
      <c r="I411" s="52"/>
      <c r="J411" s="50"/>
      <c r="K411" s="51"/>
      <c r="L411" s="50"/>
      <c r="M411" s="52"/>
      <c r="N411" s="50"/>
      <c r="O411" s="51"/>
      <c r="P411" s="48"/>
      <c r="Q411" s="48"/>
      <c r="R411" s="48"/>
      <c r="S411" s="69"/>
    </row>
    <row r="412" spans="1:19" x14ac:dyDescent="0.2">
      <c r="A412" s="39"/>
      <c r="B412" s="48"/>
      <c r="C412" s="50"/>
      <c r="D412" s="48"/>
      <c r="E412" s="50"/>
      <c r="F412" s="49"/>
      <c r="G412" s="50"/>
      <c r="H412" s="52"/>
      <c r="I412" s="52"/>
      <c r="J412" s="50"/>
      <c r="K412" s="51"/>
      <c r="L412" s="50"/>
      <c r="M412" s="52"/>
      <c r="N412" s="50"/>
      <c r="O412" s="51"/>
      <c r="P412" s="48"/>
      <c r="Q412" s="48"/>
      <c r="R412" s="48"/>
      <c r="S412" s="69"/>
    </row>
    <row r="413" spans="1:19" x14ac:dyDescent="0.2">
      <c r="A413" s="39"/>
      <c r="B413" s="48"/>
      <c r="C413" s="50"/>
      <c r="D413" s="48"/>
      <c r="E413" s="50"/>
      <c r="F413" s="49"/>
      <c r="G413" s="50"/>
      <c r="H413" s="52"/>
      <c r="I413" s="52"/>
      <c r="J413" s="50"/>
      <c r="K413" s="51"/>
      <c r="L413" s="50"/>
      <c r="M413" s="52"/>
      <c r="N413" s="50"/>
      <c r="O413" s="51"/>
      <c r="P413" s="48"/>
      <c r="Q413" s="48"/>
      <c r="R413" s="48"/>
      <c r="S413" s="69"/>
    </row>
    <row r="414" spans="1:19" x14ac:dyDescent="0.2">
      <c r="A414" s="39"/>
      <c r="B414" s="48"/>
      <c r="C414" s="69"/>
      <c r="D414" s="75"/>
      <c r="E414" s="69"/>
      <c r="F414" s="49"/>
      <c r="G414" s="50"/>
      <c r="H414" s="52"/>
      <c r="I414" s="52"/>
      <c r="J414" s="50"/>
      <c r="K414" s="51"/>
      <c r="L414" s="50"/>
      <c r="M414" s="52"/>
      <c r="N414" s="50"/>
      <c r="O414" s="51"/>
      <c r="P414" s="48"/>
      <c r="Q414" s="48"/>
      <c r="R414" s="48"/>
      <c r="S414" s="69"/>
    </row>
    <row r="415" spans="1:19" x14ac:dyDescent="0.2">
      <c r="A415" s="39"/>
      <c r="B415" s="48"/>
      <c r="C415" s="50"/>
      <c r="D415" s="48"/>
      <c r="E415" s="50"/>
      <c r="F415" s="49"/>
      <c r="G415" s="50"/>
      <c r="H415" s="52"/>
      <c r="I415" s="52"/>
      <c r="J415" s="50"/>
      <c r="K415" s="51"/>
      <c r="L415" s="50"/>
      <c r="M415" s="52"/>
      <c r="N415" s="50"/>
      <c r="O415" s="51"/>
      <c r="P415" s="48"/>
      <c r="Q415" s="48"/>
      <c r="R415" s="48"/>
      <c r="S415" s="69"/>
    </row>
    <row r="416" spans="1:19" x14ac:dyDescent="0.2">
      <c r="A416" s="39"/>
      <c r="B416" s="48"/>
      <c r="C416" s="50"/>
      <c r="D416" s="48"/>
      <c r="E416" s="50"/>
      <c r="F416" s="49"/>
      <c r="G416" s="50"/>
      <c r="H416" s="52"/>
      <c r="I416" s="52"/>
      <c r="J416" s="50"/>
      <c r="K416" s="51"/>
      <c r="L416" s="50"/>
      <c r="M416" s="52"/>
      <c r="N416" s="50"/>
      <c r="O416" s="51"/>
      <c r="P416" s="48"/>
      <c r="Q416" s="48"/>
      <c r="R416" s="48"/>
      <c r="S416" s="69"/>
    </row>
    <row r="417" spans="1:19" x14ac:dyDescent="0.2">
      <c r="A417" s="39"/>
      <c r="B417" s="48"/>
      <c r="C417" s="50"/>
      <c r="D417" s="48"/>
      <c r="E417" s="50"/>
      <c r="F417" s="49"/>
      <c r="G417" s="50"/>
      <c r="H417" s="52"/>
      <c r="I417" s="52"/>
      <c r="J417" s="50"/>
      <c r="K417" s="51"/>
      <c r="L417" s="50"/>
      <c r="M417" s="52"/>
      <c r="N417" s="50"/>
      <c r="O417" s="51"/>
      <c r="P417" s="48"/>
      <c r="Q417" s="48"/>
      <c r="R417" s="48"/>
      <c r="S417" s="69"/>
    </row>
    <row r="418" spans="1:19" x14ac:dyDescent="0.2">
      <c r="A418" s="39"/>
      <c r="B418" s="48"/>
      <c r="C418" s="50"/>
      <c r="D418" s="48"/>
      <c r="E418" s="50"/>
      <c r="F418" s="49"/>
      <c r="G418" s="50"/>
      <c r="H418" s="52"/>
      <c r="I418" s="52"/>
      <c r="J418" s="50"/>
      <c r="K418" s="51"/>
      <c r="L418" s="50"/>
      <c r="M418" s="52"/>
      <c r="N418" s="50"/>
      <c r="O418" s="51"/>
      <c r="P418" s="48"/>
      <c r="Q418" s="48"/>
      <c r="R418" s="48"/>
      <c r="S418" s="69"/>
    </row>
    <row r="419" spans="1:19" x14ac:dyDescent="0.2">
      <c r="A419" s="39"/>
      <c r="B419" s="48"/>
      <c r="C419" s="50"/>
      <c r="D419" s="48"/>
      <c r="E419" s="50"/>
      <c r="F419" s="49"/>
      <c r="G419" s="50"/>
      <c r="H419" s="52"/>
      <c r="I419" s="52"/>
      <c r="J419" s="50"/>
      <c r="K419" s="51"/>
      <c r="L419" s="50"/>
      <c r="M419" s="52"/>
      <c r="N419" s="50"/>
      <c r="O419" s="51"/>
      <c r="P419" s="48"/>
      <c r="Q419" s="48"/>
      <c r="R419" s="48"/>
      <c r="S419" s="69"/>
    </row>
    <row r="420" spans="1:19" x14ac:dyDescent="0.2">
      <c r="A420" s="39"/>
      <c r="B420" s="48"/>
      <c r="C420" s="50"/>
      <c r="D420" s="48"/>
      <c r="E420" s="50"/>
      <c r="F420" s="49"/>
      <c r="G420" s="50"/>
      <c r="H420" s="52"/>
      <c r="I420" s="52"/>
      <c r="J420" s="50"/>
      <c r="K420" s="51"/>
      <c r="L420" s="50"/>
      <c r="M420" s="52"/>
      <c r="N420" s="50"/>
      <c r="O420" s="51"/>
      <c r="P420" s="48"/>
      <c r="Q420" s="48"/>
      <c r="R420" s="48"/>
      <c r="S420" s="69"/>
    </row>
    <row r="421" spans="1:19" x14ac:dyDescent="0.2">
      <c r="A421" s="39"/>
      <c r="B421" s="48"/>
      <c r="C421" s="50"/>
      <c r="D421" s="48"/>
      <c r="E421" s="50"/>
      <c r="F421" s="49"/>
      <c r="G421" s="50"/>
      <c r="H421" s="52"/>
      <c r="I421" s="52"/>
      <c r="J421" s="50"/>
      <c r="K421" s="51"/>
      <c r="L421" s="50"/>
      <c r="M421" s="52"/>
      <c r="N421" s="50"/>
      <c r="O421" s="51"/>
      <c r="P421" s="48"/>
      <c r="Q421" s="48"/>
      <c r="R421" s="48"/>
      <c r="S421" s="69"/>
    </row>
    <row r="422" spans="1:19" x14ac:dyDescent="0.2">
      <c r="A422" s="39"/>
      <c r="B422" s="48"/>
      <c r="C422" s="50"/>
      <c r="D422" s="48"/>
      <c r="E422" s="50"/>
      <c r="F422" s="49"/>
      <c r="G422" s="50"/>
      <c r="H422" s="52"/>
      <c r="I422" s="52"/>
      <c r="J422" s="50"/>
      <c r="K422" s="51"/>
      <c r="L422" s="50"/>
      <c r="M422" s="52"/>
      <c r="N422" s="50"/>
      <c r="O422" s="51"/>
      <c r="P422" s="48"/>
      <c r="Q422" s="48"/>
      <c r="R422" s="48"/>
      <c r="S422" s="69"/>
    </row>
    <row r="423" spans="1:19" x14ac:dyDescent="0.2">
      <c r="A423" s="39"/>
      <c r="B423" s="48"/>
      <c r="C423" s="50"/>
      <c r="D423" s="48"/>
      <c r="E423" s="50"/>
      <c r="F423" s="49"/>
      <c r="G423" s="50"/>
      <c r="H423" s="52"/>
      <c r="I423" s="52"/>
      <c r="J423" s="50"/>
      <c r="K423" s="51"/>
      <c r="L423" s="50"/>
      <c r="M423" s="52"/>
      <c r="N423" s="50"/>
      <c r="O423" s="51"/>
      <c r="P423" s="48"/>
      <c r="Q423" s="48"/>
      <c r="R423" s="48"/>
      <c r="S423" s="69"/>
    </row>
    <row r="424" spans="1:19" x14ac:dyDescent="0.2">
      <c r="A424" s="39"/>
      <c r="B424" s="48"/>
      <c r="C424" s="50"/>
      <c r="D424" s="48"/>
      <c r="E424" s="50"/>
      <c r="F424" s="49"/>
      <c r="G424" s="50"/>
      <c r="H424" s="52"/>
      <c r="I424" s="52"/>
      <c r="J424" s="50"/>
      <c r="K424" s="51"/>
      <c r="L424" s="50"/>
      <c r="M424" s="52"/>
      <c r="N424" s="50"/>
      <c r="O424" s="51"/>
      <c r="P424" s="48"/>
      <c r="Q424" s="48"/>
      <c r="R424" s="48"/>
      <c r="S424" s="69"/>
    </row>
    <row r="425" spans="1:19" x14ac:dyDescent="0.2">
      <c r="A425" s="39"/>
      <c r="B425" s="48"/>
      <c r="C425" s="50"/>
      <c r="D425" s="48"/>
      <c r="E425" s="50"/>
      <c r="F425" s="49"/>
      <c r="G425" s="50"/>
      <c r="H425" s="52"/>
      <c r="I425" s="52"/>
      <c r="J425" s="50"/>
      <c r="K425" s="51"/>
      <c r="L425" s="50"/>
      <c r="M425" s="52"/>
      <c r="N425" s="50"/>
      <c r="O425" s="51"/>
      <c r="P425" s="48"/>
      <c r="Q425" s="48"/>
      <c r="R425" s="48"/>
      <c r="S425" s="69"/>
    </row>
    <row r="426" spans="1:19" x14ac:dyDescent="0.2">
      <c r="A426" s="39"/>
      <c r="B426" s="48"/>
      <c r="C426" s="50"/>
      <c r="D426" s="48"/>
      <c r="E426" s="50"/>
      <c r="F426" s="49"/>
      <c r="G426" s="50"/>
      <c r="H426" s="52"/>
      <c r="I426" s="52"/>
      <c r="J426" s="50"/>
      <c r="K426" s="51"/>
      <c r="L426" s="50"/>
      <c r="M426" s="52"/>
      <c r="N426" s="50"/>
      <c r="O426" s="51"/>
      <c r="P426" s="48"/>
      <c r="Q426" s="48"/>
      <c r="R426" s="48"/>
      <c r="S426" s="69"/>
    </row>
    <row r="427" spans="1:19" x14ac:dyDescent="0.2">
      <c r="A427" s="39"/>
      <c r="B427" s="48"/>
      <c r="C427" s="50"/>
      <c r="D427" s="48"/>
      <c r="E427" s="50"/>
      <c r="F427" s="49"/>
      <c r="G427" s="50"/>
      <c r="H427" s="52"/>
      <c r="I427" s="52"/>
      <c r="J427" s="50"/>
      <c r="K427" s="51"/>
      <c r="L427" s="50"/>
      <c r="M427" s="52"/>
      <c r="N427" s="50"/>
      <c r="O427" s="51"/>
      <c r="P427" s="48"/>
      <c r="Q427" s="48"/>
      <c r="R427" s="48"/>
      <c r="S427" s="69"/>
    </row>
    <row r="428" spans="1:19" x14ac:dyDescent="0.2">
      <c r="A428" s="39"/>
      <c r="B428" s="48"/>
      <c r="C428" s="50"/>
      <c r="D428" s="48"/>
      <c r="E428" s="50"/>
      <c r="F428" s="49"/>
      <c r="G428" s="50"/>
      <c r="H428" s="52"/>
      <c r="I428" s="52"/>
      <c r="J428" s="50"/>
      <c r="K428" s="51"/>
      <c r="L428" s="50"/>
      <c r="M428" s="52"/>
      <c r="N428" s="50"/>
      <c r="O428" s="51"/>
      <c r="P428" s="48"/>
      <c r="Q428" s="48"/>
      <c r="R428" s="48"/>
      <c r="S428" s="69"/>
    </row>
    <row r="429" spans="1:19" x14ac:dyDescent="0.2">
      <c r="A429" s="39"/>
      <c r="B429" s="48"/>
      <c r="C429" s="50"/>
      <c r="D429" s="48"/>
      <c r="E429" s="50"/>
      <c r="F429" s="49"/>
      <c r="G429" s="50"/>
      <c r="H429" s="52"/>
      <c r="I429" s="52"/>
      <c r="J429" s="50"/>
      <c r="K429" s="51"/>
      <c r="L429" s="50"/>
      <c r="M429" s="52"/>
      <c r="N429" s="50"/>
      <c r="O429" s="51"/>
      <c r="P429" s="48"/>
      <c r="Q429" s="48"/>
      <c r="R429" s="48"/>
      <c r="S429" s="69"/>
    </row>
    <row r="430" spans="1:19" x14ac:dyDescent="0.2">
      <c r="A430" s="39"/>
      <c r="B430" s="48"/>
      <c r="C430" s="50"/>
      <c r="D430" s="48"/>
      <c r="E430" s="50"/>
      <c r="F430" s="49"/>
      <c r="G430" s="50"/>
      <c r="H430" s="52"/>
      <c r="I430" s="52"/>
      <c r="J430" s="50"/>
      <c r="K430" s="51"/>
      <c r="L430" s="50"/>
      <c r="M430" s="52"/>
      <c r="N430" s="50"/>
      <c r="O430" s="51"/>
      <c r="P430" s="48"/>
      <c r="Q430" s="48"/>
      <c r="R430" s="48"/>
      <c r="S430" s="69"/>
    </row>
    <row r="431" spans="1:19" x14ac:dyDescent="0.2">
      <c r="A431" s="39"/>
      <c r="B431" s="48"/>
      <c r="C431" s="50"/>
      <c r="D431" s="48"/>
      <c r="E431" s="50"/>
      <c r="F431" s="49"/>
      <c r="G431" s="50"/>
      <c r="H431" s="52"/>
      <c r="I431" s="52"/>
      <c r="J431" s="50"/>
      <c r="K431" s="51"/>
      <c r="L431" s="50"/>
      <c r="M431" s="52"/>
      <c r="N431" s="50"/>
      <c r="O431" s="51"/>
      <c r="P431" s="48"/>
      <c r="Q431" s="48"/>
      <c r="R431" s="48"/>
      <c r="S431" s="69"/>
    </row>
    <row r="432" spans="1:19" x14ac:dyDescent="0.2">
      <c r="A432" s="39"/>
      <c r="B432" s="48"/>
      <c r="C432" s="50"/>
      <c r="D432" s="48"/>
      <c r="E432" s="50"/>
      <c r="F432" s="49"/>
      <c r="G432" s="50"/>
      <c r="H432" s="52"/>
      <c r="I432" s="52"/>
      <c r="J432" s="50"/>
      <c r="K432" s="51"/>
      <c r="L432" s="50"/>
      <c r="M432" s="52"/>
      <c r="N432" s="50"/>
      <c r="O432" s="51"/>
      <c r="P432" s="48"/>
      <c r="Q432" s="48"/>
      <c r="R432" s="48"/>
      <c r="S432" s="69"/>
    </row>
    <row r="433" spans="1:19" x14ac:dyDescent="0.2">
      <c r="A433" s="39"/>
      <c r="B433" s="48"/>
      <c r="C433" s="50"/>
      <c r="D433" s="48"/>
      <c r="E433" s="50"/>
      <c r="F433" s="49"/>
      <c r="G433" s="50"/>
      <c r="H433" s="52"/>
      <c r="I433" s="52"/>
      <c r="J433" s="50"/>
      <c r="K433" s="51"/>
      <c r="L433" s="50"/>
      <c r="M433" s="52"/>
      <c r="N433" s="50"/>
      <c r="O433" s="51"/>
      <c r="P433" s="48"/>
      <c r="Q433" s="48"/>
      <c r="R433" s="48"/>
      <c r="S433" s="69"/>
    </row>
    <row r="434" spans="1:19" x14ac:dyDescent="0.2">
      <c r="A434" s="39"/>
      <c r="B434" s="48"/>
      <c r="C434" s="50"/>
      <c r="D434" s="48"/>
      <c r="E434" s="50"/>
      <c r="F434" s="49"/>
      <c r="G434" s="50"/>
      <c r="H434" s="52"/>
      <c r="I434" s="52"/>
      <c r="J434" s="50"/>
      <c r="K434" s="51"/>
      <c r="L434" s="50"/>
      <c r="M434" s="52"/>
      <c r="N434" s="50"/>
      <c r="O434" s="51"/>
      <c r="P434" s="48"/>
      <c r="Q434" s="48"/>
      <c r="R434" s="48"/>
      <c r="S434" s="69"/>
    </row>
    <row r="435" spans="1:19" x14ac:dyDescent="0.2">
      <c r="A435" s="39"/>
      <c r="B435" s="48"/>
      <c r="C435" s="50"/>
      <c r="D435" s="48"/>
      <c r="E435" s="50"/>
      <c r="F435" s="49"/>
      <c r="G435" s="50"/>
      <c r="H435" s="52"/>
      <c r="I435" s="52"/>
      <c r="J435" s="50"/>
      <c r="K435" s="51"/>
      <c r="L435" s="50"/>
      <c r="M435" s="52"/>
      <c r="N435" s="50"/>
      <c r="O435" s="51"/>
      <c r="P435" s="48"/>
      <c r="Q435" s="48"/>
      <c r="R435" s="48"/>
      <c r="S435" s="69"/>
    </row>
    <row r="436" spans="1:19" x14ac:dyDescent="0.2">
      <c r="A436" s="39"/>
      <c r="B436" s="48"/>
      <c r="C436" s="50"/>
      <c r="D436" s="48"/>
      <c r="E436" s="50"/>
      <c r="F436" s="49"/>
      <c r="G436" s="50"/>
      <c r="H436" s="52"/>
      <c r="I436" s="52"/>
      <c r="J436" s="50"/>
      <c r="K436" s="51"/>
      <c r="L436" s="50"/>
      <c r="M436" s="52"/>
      <c r="N436" s="50"/>
      <c r="O436" s="51"/>
      <c r="P436" s="48"/>
      <c r="Q436" s="48"/>
      <c r="R436" s="48"/>
      <c r="S436" s="69"/>
    </row>
    <row r="437" spans="1:19" x14ac:dyDescent="0.2">
      <c r="A437" s="39"/>
      <c r="B437" s="48"/>
      <c r="C437" s="50"/>
      <c r="D437" s="48"/>
      <c r="E437" s="50"/>
      <c r="F437" s="49"/>
      <c r="G437" s="50"/>
      <c r="H437" s="52"/>
      <c r="I437" s="52"/>
      <c r="J437" s="50"/>
      <c r="K437" s="51"/>
      <c r="L437" s="50"/>
      <c r="M437" s="52"/>
      <c r="N437" s="50"/>
      <c r="O437" s="51"/>
      <c r="P437" s="48"/>
      <c r="Q437" s="48"/>
      <c r="R437" s="48"/>
      <c r="S437" s="69"/>
    </row>
    <row r="438" spans="1:19" x14ac:dyDescent="0.2">
      <c r="A438" s="39"/>
      <c r="B438" s="48"/>
      <c r="C438" s="50"/>
      <c r="D438" s="48"/>
      <c r="E438" s="50"/>
      <c r="F438" s="49"/>
      <c r="G438" s="50"/>
      <c r="H438" s="52"/>
      <c r="I438" s="52"/>
      <c r="J438" s="50"/>
      <c r="K438" s="51"/>
      <c r="L438" s="50"/>
      <c r="M438" s="52"/>
      <c r="N438" s="50"/>
      <c r="O438" s="51"/>
      <c r="P438" s="48"/>
      <c r="Q438" s="48"/>
      <c r="R438" s="48"/>
      <c r="S438" s="69"/>
    </row>
    <row r="439" spans="1:19" x14ac:dyDescent="0.2">
      <c r="A439" s="39"/>
      <c r="B439" s="48"/>
      <c r="C439" s="50"/>
      <c r="D439" s="48"/>
      <c r="E439" s="50"/>
      <c r="F439" s="49"/>
      <c r="G439" s="50"/>
      <c r="H439" s="52"/>
      <c r="I439" s="52"/>
      <c r="J439" s="50"/>
      <c r="K439" s="51"/>
      <c r="L439" s="50"/>
      <c r="M439" s="52"/>
      <c r="N439" s="50"/>
      <c r="O439" s="51"/>
      <c r="P439" s="48"/>
      <c r="Q439" s="48"/>
      <c r="R439" s="48"/>
      <c r="S439" s="69"/>
    </row>
    <row r="440" spans="1:19" x14ac:dyDescent="0.2">
      <c r="A440" s="39"/>
      <c r="B440" s="48"/>
      <c r="C440" s="50"/>
      <c r="D440" s="48"/>
      <c r="E440" s="50"/>
      <c r="F440" s="49"/>
      <c r="G440" s="50"/>
      <c r="H440" s="52"/>
      <c r="I440" s="52"/>
      <c r="J440" s="50"/>
      <c r="K440" s="51"/>
      <c r="L440" s="50"/>
      <c r="M440" s="52"/>
      <c r="N440" s="50"/>
      <c r="O440" s="51"/>
      <c r="P440" s="48"/>
      <c r="Q440" s="48"/>
      <c r="R440" s="48"/>
      <c r="S440" s="69"/>
    </row>
    <row r="441" spans="1:19" x14ac:dyDescent="0.2">
      <c r="A441" s="39"/>
      <c r="B441" s="48"/>
      <c r="C441" s="50"/>
      <c r="D441" s="48"/>
      <c r="E441" s="50"/>
      <c r="F441" s="49"/>
      <c r="G441" s="50"/>
      <c r="H441" s="52"/>
      <c r="I441" s="52"/>
      <c r="J441" s="50"/>
      <c r="K441" s="51"/>
      <c r="L441" s="50"/>
      <c r="M441" s="52"/>
      <c r="N441" s="50"/>
      <c r="O441" s="51"/>
      <c r="P441" s="48"/>
      <c r="Q441" s="48"/>
      <c r="R441" s="48"/>
      <c r="S441" s="69"/>
    </row>
    <row r="442" spans="1:19" x14ac:dyDescent="0.2">
      <c r="A442" s="39"/>
      <c r="B442" s="48"/>
      <c r="C442" s="50"/>
      <c r="D442" s="48"/>
      <c r="E442" s="50"/>
      <c r="F442" s="49"/>
      <c r="G442" s="50"/>
      <c r="H442" s="52"/>
      <c r="I442" s="52"/>
      <c r="J442" s="50"/>
      <c r="K442" s="51"/>
      <c r="L442" s="50"/>
      <c r="M442" s="52"/>
      <c r="N442" s="50"/>
      <c r="O442" s="51"/>
      <c r="P442" s="48"/>
      <c r="Q442" s="48"/>
      <c r="R442" s="48"/>
      <c r="S442" s="69"/>
    </row>
    <row r="443" spans="1:19" x14ac:dyDescent="0.2">
      <c r="A443" s="39"/>
      <c r="B443" s="48"/>
      <c r="C443" s="50"/>
      <c r="D443" s="48"/>
      <c r="E443" s="50"/>
      <c r="F443" s="49"/>
      <c r="G443" s="50"/>
      <c r="H443" s="52"/>
      <c r="I443" s="52"/>
      <c r="J443" s="50"/>
      <c r="K443" s="51"/>
      <c r="L443" s="50"/>
      <c r="M443" s="52"/>
      <c r="N443" s="50"/>
      <c r="O443" s="51"/>
      <c r="P443" s="48"/>
      <c r="Q443" s="48"/>
      <c r="R443" s="48"/>
      <c r="S443" s="69"/>
    </row>
    <row r="444" spans="1:19" x14ac:dyDescent="0.2">
      <c r="A444" s="39"/>
      <c r="B444" s="48"/>
      <c r="C444" s="50"/>
      <c r="D444" s="48"/>
      <c r="E444" s="50"/>
      <c r="F444" s="49"/>
      <c r="G444" s="50"/>
      <c r="H444" s="52"/>
      <c r="I444" s="52"/>
      <c r="J444" s="50"/>
      <c r="K444" s="51"/>
      <c r="L444" s="50"/>
      <c r="M444" s="52"/>
      <c r="N444" s="50"/>
      <c r="O444" s="51"/>
      <c r="P444" s="48"/>
      <c r="Q444" s="48"/>
      <c r="R444" s="48"/>
      <c r="S444" s="69"/>
    </row>
    <row r="445" spans="1:19" x14ac:dyDescent="0.2">
      <c r="A445" s="39"/>
      <c r="B445" s="48"/>
      <c r="C445" s="50"/>
      <c r="D445" s="48"/>
      <c r="E445" s="50"/>
      <c r="F445" s="49"/>
      <c r="G445" s="50"/>
      <c r="H445" s="52"/>
      <c r="I445" s="52"/>
      <c r="J445" s="50"/>
      <c r="K445" s="51"/>
      <c r="L445" s="50"/>
      <c r="M445" s="52"/>
      <c r="N445" s="50"/>
      <c r="O445" s="51"/>
      <c r="P445" s="48"/>
      <c r="Q445" s="48"/>
      <c r="R445" s="48"/>
      <c r="S445" s="69"/>
    </row>
    <row r="446" spans="1:19" x14ac:dyDescent="0.2">
      <c r="A446" s="39"/>
      <c r="B446" s="48"/>
      <c r="C446" s="50"/>
      <c r="D446" s="48"/>
      <c r="E446" s="50"/>
      <c r="F446" s="49"/>
      <c r="G446" s="50"/>
      <c r="H446" s="52"/>
      <c r="I446" s="52"/>
      <c r="J446" s="50"/>
      <c r="K446" s="51"/>
      <c r="L446" s="50"/>
      <c r="M446" s="52"/>
      <c r="N446" s="50"/>
      <c r="O446" s="51"/>
      <c r="P446" s="48"/>
      <c r="Q446" s="48"/>
      <c r="R446" s="48"/>
      <c r="S446" s="69"/>
    </row>
    <row r="447" spans="1:19" x14ac:dyDescent="0.2">
      <c r="A447" s="39"/>
      <c r="B447" s="48"/>
      <c r="C447" s="50"/>
      <c r="D447" s="48"/>
      <c r="E447" s="50"/>
      <c r="F447" s="49"/>
      <c r="G447" s="50"/>
      <c r="H447" s="52"/>
      <c r="I447" s="52"/>
      <c r="J447" s="50"/>
      <c r="K447" s="51"/>
      <c r="L447" s="50"/>
      <c r="M447" s="52"/>
      <c r="N447" s="50"/>
      <c r="O447" s="51"/>
      <c r="P447" s="48"/>
      <c r="Q447" s="48"/>
      <c r="R447" s="48"/>
      <c r="S447" s="69"/>
    </row>
    <row r="448" spans="1:19" x14ac:dyDescent="0.2">
      <c r="A448" s="39"/>
      <c r="B448" s="48"/>
      <c r="C448" s="50"/>
      <c r="D448" s="48"/>
      <c r="E448" s="50"/>
      <c r="F448" s="49"/>
      <c r="G448" s="50"/>
      <c r="H448" s="52"/>
      <c r="I448" s="52"/>
      <c r="J448" s="50"/>
      <c r="K448" s="51"/>
      <c r="L448" s="50"/>
      <c r="M448" s="52"/>
      <c r="N448" s="50"/>
      <c r="O448" s="51"/>
      <c r="P448" s="48"/>
      <c r="Q448" s="48"/>
      <c r="R448" s="48"/>
      <c r="S448" s="69"/>
    </row>
    <row r="449" spans="1:19" x14ac:dyDescent="0.2">
      <c r="A449" s="39"/>
      <c r="B449" s="48"/>
      <c r="C449" s="50"/>
      <c r="D449" s="48"/>
      <c r="E449" s="50"/>
      <c r="F449" s="49"/>
      <c r="G449" s="50"/>
      <c r="H449" s="52"/>
      <c r="I449" s="52"/>
      <c r="J449" s="50"/>
      <c r="K449" s="51"/>
      <c r="L449" s="50"/>
      <c r="M449" s="52"/>
      <c r="N449" s="50"/>
      <c r="O449" s="51"/>
      <c r="P449" s="48"/>
      <c r="Q449" s="48"/>
      <c r="R449" s="48"/>
      <c r="S449" s="69"/>
    </row>
    <row r="450" spans="1:19" x14ac:dyDescent="0.2">
      <c r="A450" s="39"/>
      <c r="B450" s="48"/>
      <c r="C450" s="50"/>
      <c r="D450" s="48"/>
      <c r="E450" s="50"/>
      <c r="F450" s="49"/>
      <c r="G450" s="50"/>
      <c r="H450" s="52"/>
      <c r="I450" s="52"/>
      <c r="J450" s="50"/>
      <c r="K450" s="51"/>
      <c r="L450" s="50"/>
      <c r="M450" s="52"/>
      <c r="N450" s="50"/>
      <c r="O450" s="51"/>
      <c r="P450" s="48"/>
      <c r="Q450" s="48"/>
      <c r="R450" s="48"/>
      <c r="S450" s="69"/>
    </row>
    <row r="451" spans="1:19" x14ac:dyDescent="0.2">
      <c r="A451" s="39"/>
      <c r="B451" s="48"/>
      <c r="C451" s="50"/>
      <c r="D451" s="48"/>
      <c r="E451" s="50"/>
      <c r="F451" s="49"/>
      <c r="G451" s="50"/>
      <c r="H451" s="52"/>
      <c r="I451" s="52"/>
      <c r="J451" s="50"/>
      <c r="K451" s="51"/>
      <c r="L451" s="50"/>
      <c r="M451" s="52"/>
      <c r="N451" s="50"/>
      <c r="O451" s="51"/>
      <c r="P451" s="48"/>
      <c r="Q451" s="48"/>
      <c r="R451" s="48"/>
      <c r="S451" s="69"/>
    </row>
    <row r="452" spans="1:19" x14ac:dyDescent="0.2">
      <c r="A452" s="39"/>
      <c r="B452" s="48"/>
      <c r="C452" s="50"/>
      <c r="D452" s="48"/>
      <c r="E452" s="50"/>
      <c r="F452" s="49"/>
      <c r="G452" s="50"/>
      <c r="H452" s="52"/>
      <c r="I452" s="52"/>
      <c r="J452" s="50"/>
      <c r="K452" s="51"/>
      <c r="L452" s="50"/>
      <c r="M452" s="52"/>
      <c r="N452" s="50"/>
      <c r="O452" s="51"/>
      <c r="P452" s="48"/>
      <c r="Q452" s="48"/>
      <c r="R452" s="48"/>
      <c r="S452" s="69"/>
    </row>
    <row r="453" spans="1:19" x14ac:dyDescent="0.2">
      <c r="A453" s="39"/>
      <c r="B453" s="48"/>
      <c r="C453" s="50"/>
      <c r="D453" s="48"/>
      <c r="E453" s="50"/>
      <c r="F453" s="49"/>
      <c r="G453" s="50"/>
      <c r="H453" s="52"/>
      <c r="I453" s="52"/>
      <c r="J453" s="50"/>
      <c r="K453" s="51"/>
      <c r="L453" s="50"/>
      <c r="M453" s="52"/>
      <c r="N453" s="50"/>
      <c r="O453" s="51"/>
      <c r="P453" s="48"/>
      <c r="Q453" s="48"/>
      <c r="R453" s="48"/>
      <c r="S453" s="69"/>
    </row>
    <row r="454" spans="1:19" x14ac:dyDescent="0.2">
      <c r="A454" s="39"/>
      <c r="B454" s="48"/>
      <c r="C454" s="50"/>
      <c r="D454" s="48"/>
      <c r="E454" s="50"/>
      <c r="F454" s="49"/>
      <c r="G454" s="50"/>
      <c r="H454" s="52"/>
      <c r="I454" s="52"/>
      <c r="J454" s="50"/>
      <c r="K454" s="51"/>
      <c r="L454" s="50"/>
      <c r="M454" s="52"/>
      <c r="N454" s="50"/>
      <c r="O454" s="51"/>
      <c r="P454" s="48"/>
      <c r="Q454" s="48"/>
      <c r="R454" s="48"/>
      <c r="S454" s="69"/>
    </row>
    <row r="455" spans="1:19" x14ac:dyDescent="0.2">
      <c r="A455" s="39"/>
      <c r="B455" s="48"/>
      <c r="C455" s="50"/>
      <c r="D455" s="48"/>
      <c r="E455" s="50"/>
      <c r="F455" s="49"/>
      <c r="G455" s="50"/>
      <c r="H455" s="52"/>
      <c r="I455" s="52"/>
      <c r="J455" s="50"/>
      <c r="K455" s="51"/>
      <c r="L455" s="50"/>
      <c r="M455" s="52"/>
      <c r="N455" s="50"/>
      <c r="O455" s="51"/>
      <c r="P455" s="48"/>
      <c r="Q455" s="48"/>
      <c r="R455" s="48"/>
      <c r="S455" s="69"/>
    </row>
    <row r="456" spans="1:19" x14ac:dyDescent="0.2">
      <c r="A456" s="39"/>
      <c r="B456" s="24"/>
      <c r="C456" s="10"/>
      <c r="D456" s="24"/>
      <c r="E456" s="10"/>
      <c r="F456" s="13"/>
      <c r="G456" s="10"/>
      <c r="H456" s="11"/>
      <c r="I456" s="11"/>
      <c r="J456" s="10"/>
      <c r="K456" s="12"/>
      <c r="L456" s="10"/>
      <c r="M456" s="11"/>
      <c r="N456" s="10"/>
      <c r="O456" s="12"/>
      <c r="P456" s="24"/>
      <c r="Q456" s="24"/>
      <c r="R456" s="24"/>
      <c r="S456" s="69"/>
    </row>
    <row r="457" spans="1:19" x14ac:dyDescent="0.2">
      <c r="A457" s="39"/>
      <c r="B457" s="24"/>
      <c r="C457" s="10"/>
      <c r="D457" s="24"/>
      <c r="E457" s="10"/>
      <c r="F457" s="13"/>
      <c r="G457" s="10"/>
      <c r="H457" s="11"/>
      <c r="I457" s="11"/>
      <c r="J457" s="10"/>
      <c r="K457" s="12"/>
      <c r="L457" s="10"/>
      <c r="M457" s="11"/>
      <c r="N457" s="10"/>
      <c r="O457" s="12"/>
      <c r="P457" s="24"/>
      <c r="Q457" s="24"/>
      <c r="R457" s="24"/>
      <c r="S457" s="69"/>
    </row>
    <row r="458" spans="1:19" x14ac:dyDescent="0.2">
      <c r="A458" s="39"/>
      <c r="B458" s="24"/>
      <c r="C458" s="10"/>
      <c r="D458" s="24"/>
      <c r="E458" s="10"/>
      <c r="F458" s="13"/>
      <c r="G458" s="10"/>
      <c r="H458" s="11"/>
      <c r="I458" s="11"/>
      <c r="J458" s="10"/>
      <c r="K458" s="12"/>
      <c r="L458" s="10"/>
      <c r="M458" s="11"/>
      <c r="N458" s="10"/>
      <c r="O458" s="12"/>
      <c r="P458" s="24"/>
      <c r="Q458" s="24"/>
      <c r="R458" s="24"/>
      <c r="S458" s="69"/>
    </row>
    <row r="459" spans="1:19" x14ac:dyDescent="0.2">
      <c r="A459" s="39"/>
      <c r="B459" s="24"/>
      <c r="C459" s="10"/>
      <c r="D459" s="24"/>
      <c r="E459" s="10"/>
      <c r="F459" s="13"/>
      <c r="G459" s="10"/>
      <c r="H459" s="11"/>
      <c r="I459" s="11"/>
      <c r="J459" s="10"/>
      <c r="K459" s="12"/>
      <c r="L459" s="10"/>
      <c r="M459" s="11"/>
      <c r="N459" s="10"/>
      <c r="O459" s="12"/>
      <c r="P459" s="24"/>
      <c r="Q459" s="24"/>
      <c r="R459" s="24"/>
      <c r="S459" s="69"/>
    </row>
    <row r="460" spans="1:19" x14ac:dyDescent="0.2">
      <c r="A460" s="39"/>
      <c r="B460" s="24"/>
      <c r="C460" s="10"/>
      <c r="D460" s="24"/>
      <c r="E460" s="10"/>
      <c r="F460" s="13"/>
      <c r="G460" s="10"/>
      <c r="H460" s="11"/>
      <c r="I460" s="11"/>
      <c r="J460" s="10"/>
      <c r="K460" s="12"/>
      <c r="L460" s="10"/>
      <c r="M460" s="11"/>
      <c r="N460" s="10"/>
      <c r="O460" s="12"/>
      <c r="P460" s="24"/>
      <c r="Q460" s="24"/>
      <c r="R460" s="24"/>
      <c r="S460" s="69"/>
    </row>
    <row r="461" spans="1:19" x14ac:dyDescent="0.2">
      <c r="A461" s="39"/>
      <c r="B461" s="24"/>
      <c r="C461" s="10"/>
      <c r="D461" s="24"/>
      <c r="E461" s="10"/>
      <c r="F461" s="13"/>
      <c r="G461" s="10"/>
      <c r="H461" s="11"/>
      <c r="I461" s="11"/>
      <c r="J461" s="10"/>
      <c r="K461" s="12"/>
      <c r="L461" s="10"/>
      <c r="M461" s="11"/>
      <c r="N461" s="10"/>
      <c r="O461" s="12"/>
      <c r="P461" s="24"/>
      <c r="Q461" s="24"/>
      <c r="R461" s="24"/>
      <c r="S461" s="69"/>
    </row>
    <row r="462" spans="1:19" x14ac:dyDescent="0.2">
      <c r="A462" s="39"/>
      <c r="B462" s="24"/>
      <c r="C462" s="10"/>
      <c r="D462" s="24"/>
      <c r="E462" s="10"/>
      <c r="F462" s="13"/>
      <c r="G462" s="10"/>
      <c r="H462" s="11"/>
      <c r="I462" s="11"/>
      <c r="J462" s="10"/>
      <c r="K462" s="12"/>
      <c r="L462" s="10"/>
      <c r="M462" s="11"/>
      <c r="N462" s="10"/>
      <c r="O462" s="12"/>
      <c r="P462" s="24"/>
      <c r="Q462" s="24"/>
      <c r="R462" s="24"/>
      <c r="S462" s="69"/>
    </row>
    <row r="463" spans="1:19" x14ac:dyDescent="0.2">
      <c r="A463" s="39"/>
      <c r="B463" s="24"/>
      <c r="C463" s="10"/>
      <c r="D463" s="24"/>
      <c r="E463" s="10"/>
      <c r="F463" s="13"/>
      <c r="G463" s="10"/>
      <c r="H463" s="11"/>
      <c r="I463" s="11"/>
      <c r="J463" s="10"/>
      <c r="K463" s="12"/>
      <c r="L463" s="10"/>
      <c r="M463" s="11"/>
      <c r="N463" s="10"/>
      <c r="O463" s="12"/>
      <c r="P463" s="24"/>
      <c r="Q463" s="24"/>
      <c r="R463" s="24"/>
      <c r="S463" s="69"/>
    </row>
    <row r="464" spans="1:19" x14ac:dyDescent="0.2">
      <c r="A464" s="39"/>
      <c r="B464" s="24"/>
      <c r="C464" s="10"/>
      <c r="D464" s="24"/>
      <c r="E464" s="10"/>
      <c r="F464" s="13"/>
      <c r="G464" s="10"/>
      <c r="H464" s="11"/>
      <c r="I464" s="11"/>
      <c r="J464" s="10"/>
      <c r="K464" s="12"/>
      <c r="L464" s="10"/>
      <c r="M464" s="11"/>
      <c r="N464" s="10"/>
      <c r="O464" s="12"/>
      <c r="P464" s="24"/>
      <c r="Q464" s="24"/>
      <c r="R464" s="24"/>
      <c r="S464" s="69"/>
    </row>
    <row r="465" spans="1:19" x14ac:dyDescent="0.2">
      <c r="A465" s="39"/>
      <c r="B465" s="24"/>
      <c r="C465" s="10"/>
      <c r="D465" s="24"/>
      <c r="E465" s="10"/>
      <c r="F465" s="13"/>
      <c r="G465" s="10"/>
      <c r="H465" s="11"/>
      <c r="I465" s="11"/>
      <c r="J465" s="10"/>
      <c r="K465" s="12"/>
      <c r="L465" s="10"/>
      <c r="M465" s="11"/>
      <c r="N465" s="10"/>
      <c r="O465" s="12"/>
      <c r="P465" s="24"/>
      <c r="Q465" s="24"/>
      <c r="R465" s="24"/>
      <c r="S465" s="69"/>
    </row>
    <row r="466" spans="1:19" x14ac:dyDescent="0.2">
      <c r="A466" s="39"/>
      <c r="B466" s="24"/>
      <c r="C466" s="10"/>
      <c r="D466" s="24"/>
      <c r="E466" s="10"/>
      <c r="F466" s="13"/>
      <c r="G466" s="10"/>
      <c r="H466" s="11"/>
      <c r="I466" s="11"/>
      <c r="J466" s="10"/>
      <c r="K466" s="12"/>
      <c r="L466" s="10"/>
      <c r="M466" s="11"/>
      <c r="N466" s="10"/>
      <c r="O466" s="12"/>
      <c r="P466" s="24"/>
      <c r="Q466" s="24"/>
      <c r="R466" s="24"/>
      <c r="S466" s="69"/>
    </row>
    <row r="467" spans="1:19" x14ac:dyDescent="0.2">
      <c r="A467" s="39"/>
      <c r="B467" s="24"/>
      <c r="C467" s="10"/>
      <c r="D467" s="24"/>
      <c r="E467" s="10"/>
      <c r="F467" s="13"/>
      <c r="G467" s="10"/>
      <c r="H467" s="11"/>
      <c r="I467" s="11"/>
      <c r="J467" s="10"/>
      <c r="K467" s="12"/>
      <c r="L467" s="10"/>
      <c r="M467" s="11"/>
      <c r="N467" s="10"/>
      <c r="O467" s="12"/>
      <c r="P467" s="24"/>
      <c r="Q467" s="24"/>
      <c r="R467" s="24"/>
      <c r="S467" s="69"/>
    </row>
    <row r="468" spans="1:19" x14ac:dyDescent="0.2">
      <c r="A468" s="39"/>
      <c r="B468" s="24"/>
      <c r="C468" s="10"/>
      <c r="D468" s="24"/>
      <c r="E468" s="10"/>
      <c r="F468" s="13"/>
      <c r="G468" s="10"/>
      <c r="H468" s="11"/>
      <c r="I468" s="11"/>
      <c r="J468" s="10"/>
      <c r="K468" s="12"/>
      <c r="L468" s="10"/>
      <c r="M468" s="11"/>
      <c r="N468" s="10"/>
      <c r="O468" s="12"/>
      <c r="P468" s="24"/>
      <c r="Q468" s="24"/>
      <c r="R468" s="24"/>
      <c r="S468" s="69"/>
    </row>
    <row r="469" spans="1:19" x14ac:dyDescent="0.2">
      <c r="A469" s="39"/>
      <c r="B469" s="24"/>
      <c r="C469" s="10"/>
      <c r="D469" s="24"/>
      <c r="E469" s="10"/>
      <c r="F469" s="13"/>
      <c r="G469" s="10"/>
      <c r="H469" s="11"/>
      <c r="I469" s="11"/>
      <c r="J469" s="10"/>
      <c r="K469" s="12"/>
      <c r="L469" s="10"/>
      <c r="M469" s="11"/>
      <c r="N469" s="10"/>
      <c r="O469" s="12"/>
      <c r="P469" s="24"/>
      <c r="Q469" s="24"/>
      <c r="R469" s="24"/>
      <c r="S469" s="69"/>
    </row>
    <row r="470" spans="1:19" x14ac:dyDescent="0.2">
      <c r="A470" s="39"/>
      <c r="B470" s="24"/>
      <c r="C470" s="10"/>
      <c r="D470" s="24"/>
      <c r="E470" s="10"/>
      <c r="F470" s="13"/>
      <c r="G470" s="10"/>
      <c r="H470" s="11"/>
      <c r="I470" s="11"/>
      <c r="J470" s="10"/>
      <c r="K470" s="12"/>
      <c r="L470" s="10"/>
      <c r="M470" s="11"/>
      <c r="N470" s="10"/>
      <c r="O470" s="12"/>
      <c r="P470" s="24"/>
      <c r="Q470" s="24"/>
      <c r="R470" s="24"/>
      <c r="S470" s="69"/>
    </row>
    <row r="471" spans="1:19" x14ac:dyDescent="0.2">
      <c r="A471" s="39"/>
      <c r="B471" s="24"/>
      <c r="C471" s="10"/>
      <c r="D471" s="24"/>
      <c r="E471" s="10"/>
      <c r="F471" s="13"/>
      <c r="G471" s="10"/>
      <c r="H471" s="11"/>
      <c r="I471" s="11"/>
      <c r="J471" s="10"/>
      <c r="K471" s="12"/>
      <c r="L471" s="10"/>
      <c r="M471" s="11"/>
      <c r="N471" s="10"/>
      <c r="O471" s="12"/>
      <c r="P471" s="24"/>
      <c r="Q471" s="24"/>
      <c r="R471" s="24"/>
      <c r="S471" s="69"/>
    </row>
    <row r="472" spans="1:19" x14ac:dyDescent="0.2">
      <c r="A472" s="39"/>
      <c r="B472" s="24"/>
      <c r="C472" s="10"/>
      <c r="D472" s="24"/>
      <c r="E472" s="10"/>
      <c r="F472" s="13"/>
      <c r="G472" s="10"/>
      <c r="H472" s="11"/>
      <c r="I472" s="11"/>
      <c r="J472" s="10"/>
      <c r="K472" s="12"/>
      <c r="L472" s="10"/>
      <c r="M472" s="11"/>
      <c r="N472" s="10"/>
      <c r="O472" s="12"/>
      <c r="P472" s="24"/>
      <c r="Q472" s="24"/>
      <c r="R472" s="24"/>
      <c r="S472" s="69"/>
    </row>
    <row r="473" spans="1:19" x14ac:dyDescent="0.2">
      <c r="A473" s="39"/>
      <c r="B473" s="24"/>
      <c r="C473" s="10"/>
      <c r="D473" s="24"/>
      <c r="E473" s="10"/>
      <c r="F473" s="13"/>
      <c r="G473" s="10"/>
      <c r="H473" s="11"/>
      <c r="I473" s="11"/>
      <c r="J473" s="10"/>
      <c r="K473" s="12"/>
      <c r="L473" s="10"/>
      <c r="M473" s="11"/>
      <c r="N473" s="10"/>
      <c r="O473" s="12"/>
      <c r="P473" s="24"/>
      <c r="Q473" s="24"/>
      <c r="R473" s="24"/>
      <c r="S473" s="69"/>
    </row>
  </sheetData>
  <autoFilter ref="A3:S410">
    <sortState ref="A4:S410">
      <sortCondition ref="D3:D410"/>
    </sortState>
  </autoFilter>
  <mergeCells count="6">
    <mergeCell ref="B1:D1"/>
    <mergeCell ref="P2:R2"/>
    <mergeCell ref="G2:I2"/>
    <mergeCell ref="J2:K2"/>
    <mergeCell ref="L2:M2"/>
    <mergeCell ref="N2:O2"/>
  </mergeCells>
  <phoneticPr fontId="0" type="noConversion"/>
  <pageMargins left="0.31496062992125984" right="0.31496062992125984" top="0.78740157480314965" bottom="0.78740157480314965" header="0.31496062992125984" footer="0.31496062992125984"/>
  <pageSetup paperSize="9" scale="54" fitToHeight="0" orientation="landscape" r:id="rId1"/>
  <headerFooter alignWithMargins="0">
    <oddHeader>&amp;LPříloha č. 2 – Tabulkový přehled realizovaných činností</oddHeader>
    <oddFooter>&amp;LZastupitelstvo Olomouckého kraje 29. 4. 2016
32. - Program rozvoje územního obvodu Olomouckého kraje – vyhodnocení za rok 2015
Příloha č. 2 – Tabulkový přehled realizovaných činností&amp;RStrana &amp;P (celkem &amp;N)</oddFooter>
  </headerFooter>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'Seznam priorit'!$A$2:$A$26</xm:f>
          </x14:formula1>
          <xm:sqref>B4:B473</xm:sqref>
        </x14:dataValidation>
        <x14:dataValidation type="list" allowBlank="1" showInputMessage="1" showErrorMessage="1">
          <x14:formula1>
            <xm:f>'Seznam oblastí podpory (2)'!$A$2:$A$25</xm:f>
          </x14:formula1>
          <xm:sqref>S4:S410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election activeCell="A6" sqref="A6"/>
    </sheetView>
  </sheetViews>
  <sheetFormatPr defaultRowHeight="12.75" x14ac:dyDescent="0.2"/>
  <cols>
    <col min="1" max="1" width="43.42578125" customWidth="1"/>
    <col min="2" max="2" width="9.28515625" customWidth="1"/>
  </cols>
  <sheetData>
    <row r="1" spans="1:2" x14ac:dyDescent="0.2">
      <c r="A1" s="23" t="s">
        <v>13</v>
      </c>
      <c r="B1" s="23"/>
    </row>
    <row r="2" spans="1:2" x14ac:dyDescent="0.2">
      <c r="A2" t="s">
        <v>235</v>
      </c>
      <c r="B2" s="1"/>
    </row>
    <row r="3" spans="1:2" x14ac:dyDescent="0.2">
      <c r="A3" t="s">
        <v>214</v>
      </c>
      <c r="B3" s="1"/>
    </row>
    <row r="4" spans="1:2" x14ac:dyDescent="0.2">
      <c r="A4" t="s">
        <v>215</v>
      </c>
      <c r="B4" s="1"/>
    </row>
    <row r="5" spans="1:2" x14ac:dyDescent="0.2">
      <c r="A5" s="22" t="s">
        <v>1130</v>
      </c>
      <c r="B5" s="1"/>
    </row>
    <row r="6" spans="1:2" x14ac:dyDescent="0.2">
      <c r="A6" t="s">
        <v>216</v>
      </c>
      <c r="B6" s="1"/>
    </row>
    <row r="7" spans="1:2" x14ac:dyDescent="0.2">
      <c r="A7" t="s">
        <v>217</v>
      </c>
      <c r="B7" s="1"/>
    </row>
    <row r="8" spans="1:2" x14ac:dyDescent="0.2">
      <c r="A8" t="s">
        <v>218</v>
      </c>
      <c r="B8" s="1"/>
    </row>
    <row r="9" spans="1:2" x14ac:dyDescent="0.2">
      <c r="A9" t="s">
        <v>219</v>
      </c>
      <c r="B9" s="1"/>
    </row>
    <row r="10" spans="1:2" x14ac:dyDescent="0.2">
      <c r="A10" t="s">
        <v>220</v>
      </c>
      <c r="B10" s="1"/>
    </row>
    <row r="11" spans="1:2" x14ac:dyDescent="0.2">
      <c r="A11" t="s">
        <v>221</v>
      </c>
      <c r="B11" s="1"/>
    </row>
    <row r="12" spans="1:2" x14ac:dyDescent="0.2">
      <c r="A12" t="s">
        <v>222</v>
      </c>
      <c r="B12" s="1"/>
    </row>
    <row r="13" spans="1:2" x14ac:dyDescent="0.2">
      <c r="A13" t="s">
        <v>223</v>
      </c>
      <c r="B13" s="1"/>
    </row>
    <row r="14" spans="1:2" x14ac:dyDescent="0.2">
      <c r="A14" t="s">
        <v>224</v>
      </c>
      <c r="B14" s="1"/>
    </row>
    <row r="15" spans="1:2" x14ac:dyDescent="0.2">
      <c r="A15" t="s">
        <v>225</v>
      </c>
      <c r="B15" s="1"/>
    </row>
    <row r="16" spans="1:2" x14ac:dyDescent="0.2">
      <c r="A16" t="s">
        <v>226</v>
      </c>
      <c r="B16" s="1"/>
    </row>
    <row r="17" spans="1:2" x14ac:dyDescent="0.2">
      <c r="A17" t="s">
        <v>227</v>
      </c>
      <c r="B17" s="1"/>
    </row>
    <row r="18" spans="1:2" x14ac:dyDescent="0.2">
      <c r="A18" t="s">
        <v>228</v>
      </c>
      <c r="B18" s="1"/>
    </row>
    <row r="19" spans="1:2" x14ac:dyDescent="0.2">
      <c r="A19" t="s">
        <v>229</v>
      </c>
      <c r="B19" s="1"/>
    </row>
    <row r="20" spans="1:2" x14ac:dyDescent="0.2">
      <c r="A20" t="s">
        <v>230</v>
      </c>
      <c r="B20" s="1"/>
    </row>
    <row r="21" spans="1:2" x14ac:dyDescent="0.2">
      <c r="A21" t="s">
        <v>231</v>
      </c>
      <c r="B21" s="1"/>
    </row>
    <row r="22" spans="1:2" x14ac:dyDescent="0.2">
      <c r="A22" t="s">
        <v>232</v>
      </c>
      <c r="B22" s="1"/>
    </row>
    <row r="23" spans="1:2" x14ac:dyDescent="0.2">
      <c r="A23" t="s">
        <v>237</v>
      </c>
      <c r="B23" s="1"/>
    </row>
    <row r="24" spans="1:2" x14ac:dyDescent="0.2">
      <c r="A24" t="s">
        <v>233</v>
      </c>
      <c r="B24" s="1"/>
    </row>
    <row r="25" spans="1:2" x14ac:dyDescent="0.2">
      <c r="A25" t="s">
        <v>234</v>
      </c>
      <c r="B25" s="1"/>
    </row>
    <row r="26" spans="1:2" x14ac:dyDescent="0.2">
      <c r="A26" t="s">
        <v>238</v>
      </c>
      <c r="B26" s="22"/>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2"/>
  <sheetViews>
    <sheetView topLeftCell="A139" workbookViewId="0">
      <selection activeCell="A26" sqref="A26:XFD26"/>
    </sheetView>
  </sheetViews>
  <sheetFormatPr defaultRowHeight="12.75" x14ac:dyDescent="0.2"/>
  <sheetData>
    <row r="1" spans="1:2" x14ac:dyDescent="0.2">
      <c r="A1" s="23" t="s">
        <v>15</v>
      </c>
    </row>
    <row r="2" spans="1:2" x14ac:dyDescent="0.2">
      <c r="A2" t="s">
        <v>16</v>
      </c>
    </row>
    <row r="3" spans="1:2" x14ac:dyDescent="0.2">
      <c r="A3" t="s">
        <v>17</v>
      </c>
    </row>
    <row r="4" spans="1:2" x14ac:dyDescent="0.2">
      <c r="A4" t="s">
        <v>18</v>
      </c>
    </row>
    <row r="5" spans="1:2" x14ac:dyDescent="0.2">
      <c r="A5" t="s">
        <v>19</v>
      </c>
    </row>
    <row r="6" spans="1:2" x14ac:dyDescent="0.2">
      <c r="A6" t="s">
        <v>20</v>
      </c>
    </row>
    <row r="7" spans="1:2" x14ac:dyDescent="0.2">
      <c r="A7" t="s">
        <v>21</v>
      </c>
      <c r="B7" s="23"/>
    </row>
    <row r="8" spans="1:2" x14ac:dyDescent="0.2">
      <c r="A8" t="s">
        <v>22</v>
      </c>
    </row>
    <row r="9" spans="1:2" x14ac:dyDescent="0.2">
      <c r="A9" t="s">
        <v>23</v>
      </c>
    </row>
    <row r="10" spans="1:2" x14ac:dyDescent="0.2">
      <c r="A10" t="s">
        <v>24</v>
      </c>
    </row>
    <row r="11" spans="1:2" x14ac:dyDescent="0.2">
      <c r="A11" t="s">
        <v>25</v>
      </c>
    </row>
    <row r="12" spans="1:2" x14ac:dyDescent="0.2">
      <c r="A12" t="s">
        <v>26</v>
      </c>
    </row>
    <row r="13" spans="1:2" x14ac:dyDescent="0.2">
      <c r="A13" t="s">
        <v>27</v>
      </c>
    </row>
    <row r="14" spans="1:2" x14ac:dyDescent="0.2">
      <c r="A14" t="s">
        <v>28</v>
      </c>
    </row>
    <row r="15" spans="1:2" x14ac:dyDescent="0.2">
      <c r="A15" t="s">
        <v>29</v>
      </c>
    </row>
    <row r="16" spans="1:2" x14ac:dyDescent="0.2">
      <c r="A16" t="s">
        <v>30</v>
      </c>
    </row>
    <row r="17" spans="1:1" x14ac:dyDescent="0.2">
      <c r="A17" t="s">
        <v>31</v>
      </c>
    </row>
    <row r="18" spans="1:1" x14ac:dyDescent="0.2">
      <c r="A18" t="s">
        <v>32</v>
      </c>
    </row>
    <row r="19" spans="1:1" x14ac:dyDescent="0.2">
      <c r="A19" t="s">
        <v>33</v>
      </c>
    </row>
    <row r="20" spans="1:1" x14ac:dyDescent="0.2">
      <c r="A20" t="s">
        <v>34</v>
      </c>
    </row>
    <row r="21" spans="1:1" x14ac:dyDescent="0.2">
      <c r="A21" t="s">
        <v>35</v>
      </c>
    </row>
    <row r="22" spans="1:1" x14ac:dyDescent="0.2">
      <c r="A22" t="s">
        <v>36</v>
      </c>
    </row>
    <row r="23" spans="1:1" x14ac:dyDescent="0.2">
      <c r="A23" t="s">
        <v>37</v>
      </c>
    </row>
    <row r="24" spans="1:1" x14ac:dyDescent="0.2">
      <c r="A24" t="s">
        <v>38</v>
      </c>
    </row>
    <row r="25" spans="1:1" x14ac:dyDescent="0.2">
      <c r="A25" t="s">
        <v>39</v>
      </c>
    </row>
    <row r="26" spans="1:1" x14ac:dyDescent="0.2">
      <c r="A26" t="s">
        <v>40</v>
      </c>
    </row>
    <row r="27" spans="1:1" x14ac:dyDescent="0.2">
      <c r="A27" t="s">
        <v>41</v>
      </c>
    </row>
    <row r="28" spans="1:1" x14ac:dyDescent="0.2">
      <c r="A28" t="s">
        <v>42</v>
      </c>
    </row>
    <row r="29" spans="1:1" x14ac:dyDescent="0.2">
      <c r="A29" t="s">
        <v>43</v>
      </c>
    </row>
    <row r="30" spans="1:1" x14ac:dyDescent="0.2">
      <c r="A30" t="s">
        <v>44</v>
      </c>
    </row>
    <row r="31" spans="1:1" x14ac:dyDescent="0.2">
      <c r="A31" t="s">
        <v>45</v>
      </c>
    </row>
    <row r="32" spans="1:1" x14ac:dyDescent="0.2">
      <c r="A32" t="s">
        <v>46</v>
      </c>
    </row>
    <row r="33" spans="1:1" x14ac:dyDescent="0.2">
      <c r="A33" t="s">
        <v>47</v>
      </c>
    </row>
    <row r="34" spans="1:1" x14ac:dyDescent="0.2">
      <c r="A34" t="s">
        <v>48</v>
      </c>
    </row>
    <row r="35" spans="1:1" x14ac:dyDescent="0.2">
      <c r="A35" t="s">
        <v>49</v>
      </c>
    </row>
    <row r="36" spans="1:1" x14ac:dyDescent="0.2">
      <c r="A36" t="s">
        <v>50</v>
      </c>
    </row>
    <row r="37" spans="1:1" x14ac:dyDescent="0.2">
      <c r="A37" t="s">
        <v>51</v>
      </c>
    </row>
    <row r="38" spans="1:1" x14ac:dyDescent="0.2">
      <c r="A38" t="s">
        <v>52</v>
      </c>
    </row>
    <row r="39" spans="1:1" x14ac:dyDescent="0.2">
      <c r="A39" t="s">
        <v>53</v>
      </c>
    </row>
    <row r="40" spans="1:1" x14ac:dyDescent="0.2">
      <c r="A40" t="s">
        <v>54</v>
      </c>
    </row>
    <row r="41" spans="1:1" x14ac:dyDescent="0.2">
      <c r="A41" t="s">
        <v>55</v>
      </c>
    </row>
    <row r="42" spans="1:1" x14ac:dyDescent="0.2">
      <c r="A42" t="s">
        <v>56</v>
      </c>
    </row>
    <row r="43" spans="1:1" x14ac:dyDescent="0.2">
      <c r="A43" t="s">
        <v>57</v>
      </c>
    </row>
    <row r="44" spans="1:1" x14ac:dyDescent="0.2">
      <c r="A44" t="s">
        <v>58</v>
      </c>
    </row>
    <row r="45" spans="1:1" x14ac:dyDescent="0.2">
      <c r="A45" t="s">
        <v>59</v>
      </c>
    </row>
    <row r="46" spans="1:1" x14ac:dyDescent="0.2">
      <c r="A46" t="s">
        <v>60</v>
      </c>
    </row>
    <row r="47" spans="1:1" x14ac:dyDescent="0.2">
      <c r="A47" t="s">
        <v>61</v>
      </c>
    </row>
    <row r="48" spans="1:1" x14ac:dyDescent="0.2">
      <c r="A48" t="s">
        <v>62</v>
      </c>
    </row>
    <row r="49" spans="1:1" x14ac:dyDescent="0.2">
      <c r="A49" t="s">
        <v>63</v>
      </c>
    </row>
    <row r="50" spans="1:1" x14ac:dyDescent="0.2">
      <c r="A50" t="s">
        <v>64</v>
      </c>
    </row>
    <row r="51" spans="1:1" x14ac:dyDescent="0.2">
      <c r="A51" t="s">
        <v>65</v>
      </c>
    </row>
    <row r="52" spans="1:1" x14ac:dyDescent="0.2">
      <c r="A52" t="s">
        <v>66</v>
      </c>
    </row>
    <row r="53" spans="1:1" x14ac:dyDescent="0.2">
      <c r="A53" t="s">
        <v>67</v>
      </c>
    </row>
    <row r="54" spans="1:1" x14ac:dyDescent="0.2">
      <c r="A54" t="s">
        <v>68</v>
      </c>
    </row>
    <row r="55" spans="1:1" x14ac:dyDescent="0.2">
      <c r="A55" t="s">
        <v>69</v>
      </c>
    </row>
    <row r="56" spans="1:1" x14ac:dyDescent="0.2">
      <c r="A56" t="s">
        <v>70</v>
      </c>
    </row>
    <row r="57" spans="1:1" x14ac:dyDescent="0.2">
      <c r="A57" t="s">
        <v>71</v>
      </c>
    </row>
    <row r="58" spans="1:1" x14ac:dyDescent="0.2">
      <c r="A58" t="s">
        <v>72</v>
      </c>
    </row>
    <row r="59" spans="1:1" x14ac:dyDescent="0.2">
      <c r="A59" t="s">
        <v>73</v>
      </c>
    </row>
    <row r="60" spans="1:1" x14ac:dyDescent="0.2">
      <c r="A60" t="s">
        <v>74</v>
      </c>
    </row>
    <row r="61" spans="1:1" x14ac:dyDescent="0.2">
      <c r="A61" t="s">
        <v>75</v>
      </c>
    </row>
    <row r="62" spans="1:1" x14ac:dyDescent="0.2">
      <c r="A62" t="s">
        <v>76</v>
      </c>
    </row>
    <row r="63" spans="1:1" x14ac:dyDescent="0.2">
      <c r="A63" t="s">
        <v>77</v>
      </c>
    </row>
    <row r="64" spans="1:1" x14ac:dyDescent="0.2">
      <c r="A64" t="s">
        <v>78</v>
      </c>
    </row>
    <row r="65" spans="1:1" x14ac:dyDescent="0.2">
      <c r="A65" t="s">
        <v>79</v>
      </c>
    </row>
    <row r="66" spans="1:1" x14ac:dyDescent="0.2">
      <c r="A66" t="s">
        <v>80</v>
      </c>
    </row>
    <row r="67" spans="1:1" x14ac:dyDescent="0.2">
      <c r="A67" t="s">
        <v>81</v>
      </c>
    </row>
    <row r="68" spans="1:1" x14ac:dyDescent="0.2">
      <c r="A68" t="s">
        <v>82</v>
      </c>
    </row>
    <row r="69" spans="1:1" x14ac:dyDescent="0.2">
      <c r="A69" t="s">
        <v>83</v>
      </c>
    </row>
    <row r="70" spans="1:1" x14ac:dyDescent="0.2">
      <c r="A70" t="s">
        <v>84</v>
      </c>
    </row>
    <row r="71" spans="1:1" x14ac:dyDescent="0.2">
      <c r="A71" t="s">
        <v>85</v>
      </c>
    </row>
    <row r="72" spans="1:1" x14ac:dyDescent="0.2">
      <c r="A72" t="s">
        <v>86</v>
      </c>
    </row>
    <row r="73" spans="1:1" x14ac:dyDescent="0.2">
      <c r="A73" t="s">
        <v>87</v>
      </c>
    </row>
    <row r="74" spans="1:1" x14ac:dyDescent="0.2">
      <c r="A74" t="s">
        <v>88</v>
      </c>
    </row>
    <row r="75" spans="1:1" x14ac:dyDescent="0.2">
      <c r="A75" t="s">
        <v>89</v>
      </c>
    </row>
    <row r="76" spans="1:1" x14ac:dyDescent="0.2">
      <c r="A76" t="s">
        <v>90</v>
      </c>
    </row>
    <row r="77" spans="1:1" x14ac:dyDescent="0.2">
      <c r="A77" t="s">
        <v>91</v>
      </c>
    </row>
    <row r="78" spans="1:1" x14ac:dyDescent="0.2">
      <c r="A78" t="s">
        <v>92</v>
      </c>
    </row>
    <row r="79" spans="1:1" x14ac:dyDescent="0.2">
      <c r="A79" t="s">
        <v>93</v>
      </c>
    </row>
    <row r="80" spans="1:1" x14ac:dyDescent="0.2">
      <c r="A80" t="s">
        <v>94</v>
      </c>
    </row>
    <row r="81" spans="1:1" x14ac:dyDescent="0.2">
      <c r="A81" t="s">
        <v>95</v>
      </c>
    </row>
    <row r="82" spans="1:1" x14ac:dyDescent="0.2">
      <c r="A82" t="s">
        <v>96</v>
      </c>
    </row>
    <row r="83" spans="1:1" x14ac:dyDescent="0.2">
      <c r="A83" t="s">
        <v>97</v>
      </c>
    </row>
    <row r="84" spans="1:1" x14ac:dyDescent="0.2">
      <c r="A84" t="s">
        <v>98</v>
      </c>
    </row>
    <row r="85" spans="1:1" x14ac:dyDescent="0.2">
      <c r="A85" t="s">
        <v>99</v>
      </c>
    </row>
    <row r="86" spans="1:1" x14ac:dyDescent="0.2">
      <c r="A86" t="s">
        <v>100</v>
      </c>
    </row>
    <row r="87" spans="1:1" x14ac:dyDescent="0.2">
      <c r="A87" t="s">
        <v>101</v>
      </c>
    </row>
    <row r="88" spans="1:1" x14ac:dyDescent="0.2">
      <c r="A88" t="s">
        <v>102</v>
      </c>
    </row>
    <row r="89" spans="1:1" x14ac:dyDescent="0.2">
      <c r="A89" t="s">
        <v>103</v>
      </c>
    </row>
    <row r="90" spans="1:1" x14ac:dyDescent="0.2">
      <c r="A90" t="s">
        <v>104</v>
      </c>
    </row>
    <row r="91" spans="1:1" x14ac:dyDescent="0.2">
      <c r="A91" t="s">
        <v>105</v>
      </c>
    </row>
    <row r="92" spans="1:1" x14ac:dyDescent="0.2">
      <c r="A92" t="s">
        <v>106</v>
      </c>
    </row>
    <row r="93" spans="1:1" x14ac:dyDescent="0.2">
      <c r="A93" t="s">
        <v>107</v>
      </c>
    </row>
    <row r="94" spans="1:1" x14ac:dyDescent="0.2">
      <c r="A94" t="s">
        <v>108</v>
      </c>
    </row>
    <row r="95" spans="1:1" x14ac:dyDescent="0.2">
      <c r="A95" t="s">
        <v>109</v>
      </c>
    </row>
    <row r="96" spans="1:1" x14ac:dyDescent="0.2">
      <c r="A96" t="s">
        <v>110</v>
      </c>
    </row>
    <row r="97" spans="1:1" x14ac:dyDescent="0.2">
      <c r="A97" t="s">
        <v>111</v>
      </c>
    </row>
    <row r="98" spans="1:1" x14ac:dyDescent="0.2">
      <c r="A98" t="s">
        <v>112</v>
      </c>
    </row>
    <row r="99" spans="1:1" x14ac:dyDescent="0.2">
      <c r="A99" t="s">
        <v>113</v>
      </c>
    </row>
    <row r="100" spans="1:1" x14ac:dyDescent="0.2">
      <c r="A100" t="s">
        <v>114</v>
      </c>
    </row>
    <row r="101" spans="1:1" x14ac:dyDescent="0.2">
      <c r="A101" t="s">
        <v>115</v>
      </c>
    </row>
    <row r="102" spans="1:1" x14ac:dyDescent="0.2">
      <c r="A102" t="s">
        <v>116</v>
      </c>
    </row>
    <row r="103" spans="1:1" x14ac:dyDescent="0.2">
      <c r="A103" t="s">
        <v>117</v>
      </c>
    </row>
    <row r="104" spans="1:1" x14ac:dyDescent="0.2">
      <c r="A104" t="s">
        <v>118</v>
      </c>
    </row>
    <row r="105" spans="1:1" x14ac:dyDescent="0.2">
      <c r="A105" t="s">
        <v>119</v>
      </c>
    </row>
    <row r="106" spans="1:1" x14ac:dyDescent="0.2">
      <c r="A106" t="s">
        <v>120</v>
      </c>
    </row>
    <row r="107" spans="1:1" x14ac:dyDescent="0.2">
      <c r="A107" t="s">
        <v>121</v>
      </c>
    </row>
    <row r="108" spans="1:1" x14ac:dyDescent="0.2">
      <c r="A108" t="s">
        <v>122</v>
      </c>
    </row>
    <row r="109" spans="1:1" x14ac:dyDescent="0.2">
      <c r="A109" t="s">
        <v>123</v>
      </c>
    </row>
    <row r="110" spans="1:1" x14ac:dyDescent="0.2">
      <c r="A110" t="s">
        <v>124</v>
      </c>
    </row>
    <row r="111" spans="1:1" x14ac:dyDescent="0.2">
      <c r="A111" t="s">
        <v>125</v>
      </c>
    </row>
    <row r="112" spans="1:1" x14ac:dyDescent="0.2">
      <c r="A112" t="s">
        <v>126</v>
      </c>
    </row>
    <row r="113" spans="1:1" x14ac:dyDescent="0.2">
      <c r="A113" t="s">
        <v>127</v>
      </c>
    </row>
    <row r="114" spans="1:1" x14ac:dyDescent="0.2">
      <c r="A114" t="s">
        <v>128</v>
      </c>
    </row>
    <row r="115" spans="1:1" x14ac:dyDescent="0.2">
      <c r="A115" t="s">
        <v>129</v>
      </c>
    </row>
    <row r="116" spans="1:1" x14ac:dyDescent="0.2">
      <c r="A116" t="s">
        <v>130</v>
      </c>
    </row>
    <row r="117" spans="1:1" x14ac:dyDescent="0.2">
      <c r="A117" t="s">
        <v>131</v>
      </c>
    </row>
    <row r="118" spans="1:1" x14ac:dyDescent="0.2">
      <c r="A118" t="s">
        <v>132</v>
      </c>
    </row>
    <row r="119" spans="1:1" x14ac:dyDescent="0.2">
      <c r="A119" t="s">
        <v>133</v>
      </c>
    </row>
    <row r="120" spans="1:1" x14ac:dyDescent="0.2">
      <c r="A120" t="s">
        <v>134</v>
      </c>
    </row>
    <row r="121" spans="1:1" x14ac:dyDescent="0.2">
      <c r="A121" t="s">
        <v>135</v>
      </c>
    </row>
    <row r="122" spans="1:1" x14ac:dyDescent="0.2">
      <c r="A122" t="s">
        <v>136</v>
      </c>
    </row>
    <row r="123" spans="1:1" x14ac:dyDescent="0.2">
      <c r="A123" t="s">
        <v>137</v>
      </c>
    </row>
    <row r="124" spans="1:1" x14ac:dyDescent="0.2">
      <c r="A124" t="s">
        <v>138</v>
      </c>
    </row>
    <row r="125" spans="1:1" x14ac:dyDescent="0.2">
      <c r="A125" t="s">
        <v>139</v>
      </c>
    </row>
    <row r="126" spans="1:1" x14ac:dyDescent="0.2">
      <c r="A126" t="s">
        <v>140</v>
      </c>
    </row>
    <row r="127" spans="1:1" x14ac:dyDescent="0.2">
      <c r="A127" t="s">
        <v>141</v>
      </c>
    </row>
    <row r="128" spans="1:1" x14ac:dyDescent="0.2">
      <c r="A128" t="s">
        <v>142</v>
      </c>
    </row>
    <row r="129" spans="1:1" x14ac:dyDescent="0.2">
      <c r="A129" t="s">
        <v>143</v>
      </c>
    </row>
    <row r="130" spans="1:1" x14ac:dyDescent="0.2">
      <c r="A130" t="s">
        <v>144</v>
      </c>
    </row>
    <row r="131" spans="1:1" x14ac:dyDescent="0.2">
      <c r="A131" t="s">
        <v>145</v>
      </c>
    </row>
    <row r="132" spans="1:1" x14ac:dyDescent="0.2">
      <c r="A132" t="s">
        <v>146</v>
      </c>
    </row>
    <row r="133" spans="1:1" x14ac:dyDescent="0.2">
      <c r="A133" t="s">
        <v>147</v>
      </c>
    </row>
    <row r="134" spans="1:1" x14ac:dyDescent="0.2">
      <c r="A134" t="s">
        <v>148</v>
      </c>
    </row>
    <row r="135" spans="1:1" x14ac:dyDescent="0.2">
      <c r="A135" t="s">
        <v>149</v>
      </c>
    </row>
    <row r="136" spans="1:1" x14ac:dyDescent="0.2">
      <c r="A136" t="s">
        <v>150</v>
      </c>
    </row>
    <row r="137" spans="1:1" x14ac:dyDescent="0.2">
      <c r="A137" t="s">
        <v>151</v>
      </c>
    </row>
    <row r="138" spans="1:1" x14ac:dyDescent="0.2">
      <c r="A138" t="s">
        <v>152</v>
      </c>
    </row>
    <row r="139" spans="1:1" x14ac:dyDescent="0.2">
      <c r="A139" t="s">
        <v>153</v>
      </c>
    </row>
    <row r="140" spans="1:1" x14ac:dyDescent="0.2">
      <c r="A140" t="s">
        <v>154</v>
      </c>
    </row>
    <row r="141" spans="1:1" x14ac:dyDescent="0.2">
      <c r="A141" t="s">
        <v>155</v>
      </c>
    </row>
    <row r="142" spans="1:1" x14ac:dyDescent="0.2">
      <c r="A142" t="s">
        <v>156</v>
      </c>
    </row>
    <row r="143" spans="1:1" x14ac:dyDescent="0.2">
      <c r="A143" t="s">
        <v>157</v>
      </c>
    </row>
    <row r="144" spans="1:1" x14ac:dyDescent="0.2">
      <c r="A144" t="s">
        <v>158</v>
      </c>
    </row>
    <row r="145" spans="1:1" x14ac:dyDescent="0.2">
      <c r="A145" t="s">
        <v>159</v>
      </c>
    </row>
    <row r="146" spans="1:1" x14ac:dyDescent="0.2">
      <c r="A146" t="s">
        <v>160</v>
      </c>
    </row>
    <row r="147" spans="1:1" x14ac:dyDescent="0.2">
      <c r="A147" t="s">
        <v>161</v>
      </c>
    </row>
    <row r="148" spans="1:1" x14ac:dyDescent="0.2">
      <c r="A148" t="s">
        <v>162</v>
      </c>
    </row>
    <row r="149" spans="1:1" x14ac:dyDescent="0.2">
      <c r="A149" t="s">
        <v>163</v>
      </c>
    </row>
    <row r="150" spans="1:1" x14ac:dyDescent="0.2">
      <c r="A150" t="s">
        <v>164</v>
      </c>
    </row>
    <row r="151" spans="1:1" x14ac:dyDescent="0.2">
      <c r="A151" t="s">
        <v>165</v>
      </c>
    </row>
    <row r="152" spans="1:1" x14ac:dyDescent="0.2">
      <c r="A152" t="s">
        <v>166</v>
      </c>
    </row>
    <row r="153" spans="1:1" x14ac:dyDescent="0.2">
      <c r="A153" t="s">
        <v>167</v>
      </c>
    </row>
    <row r="154" spans="1:1" x14ac:dyDescent="0.2">
      <c r="A154" t="s">
        <v>168</v>
      </c>
    </row>
    <row r="155" spans="1:1" x14ac:dyDescent="0.2">
      <c r="A155" t="s">
        <v>169</v>
      </c>
    </row>
    <row r="156" spans="1:1" x14ac:dyDescent="0.2">
      <c r="A156" t="s">
        <v>170</v>
      </c>
    </row>
    <row r="157" spans="1:1" x14ac:dyDescent="0.2">
      <c r="A157" t="s">
        <v>171</v>
      </c>
    </row>
    <row r="158" spans="1:1" x14ac:dyDescent="0.2">
      <c r="A158" t="s">
        <v>172</v>
      </c>
    </row>
    <row r="159" spans="1:1" x14ac:dyDescent="0.2">
      <c r="A159" t="s">
        <v>173</v>
      </c>
    </row>
    <row r="160" spans="1:1" x14ac:dyDescent="0.2">
      <c r="A160" t="s">
        <v>174</v>
      </c>
    </row>
    <row r="161" spans="1:1" x14ac:dyDescent="0.2">
      <c r="A161" t="s">
        <v>175</v>
      </c>
    </row>
    <row r="162" spans="1:1" x14ac:dyDescent="0.2">
      <c r="A162" t="s">
        <v>176</v>
      </c>
    </row>
    <row r="163" spans="1:1" x14ac:dyDescent="0.2">
      <c r="A163" t="s">
        <v>177</v>
      </c>
    </row>
    <row r="164" spans="1:1" x14ac:dyDescent="0.2">
      <c r="A164" t="s">
        <v>178</v>
      </c>
    </row>
    <row r="165" spans="1:1" x14ac:dyDescent="0.2">
      <c r="A165" t="s">
        <v>179</v>
      </c>
    </row>
    <row r="166" spans="1:1" x14ac:dyDescent="0.2">
      <c r="A166" t="s">
        <v>180</v>
      </c>
    </row>
    <row r="167" spans="1:1" x14ac:dyDescent="0.2">
      <c r="A167" t="s">
        <v>181</v>
      </c>
    </row>
    <row r="168" spans="1:1" x14ac:dyDescent="0.2">
      <c r="A168" t="s">
        <v>182</v>
      </c>
    </row>
    <row r="169" spans="1:1" x14ac:dyDescent="0.2">
      <c r="A169" t="s">
        <v>183</v>
      </c>
    </row>
    <row r="170" spans="1:1" x14ac:dyDescent="0.2">
      <c r="A170" t="s">
        <v>184</v>
      </c>
    </row>
    <row r="171" spans="1:1" x14ac:dyDescent="0.2">
      <c r="A171" t="s">
        <v>185</v>
      </c>
    </row>
    <row r="172" spans="1:1" x14ac:dyDescent="0.2">
      <c r="A172" t="s">
        <v>186</v>
      </c>
    </row>
    <row r="173" spans="1:1" x14ac:dyDescent="0.2">
      <c r="A173" t="s">
        <v>187</v>
      </c>
    </row>
    <row r="174" spans="1:1" x14ac:dyDescent="0.2">
      <c r="A174" t="s">
        <v>206</v>
      </c>
    </row>
    <row r="175" spans="1:1" x14ac:dyDescent="0.2">
      <c r="A175" t="s">
        <v>188</v>
      </c>
    </row>
    <row r="176" spans="1:1" x14ac:dyDescent="0.2">
      <c r="A176" t="s">
        <v>189</v>
      </c>
    </row>
    <row r="177" spans="1:1" x14ac:dyDescent="0.2">
      <c r="A177" t="s">
        <v>190</v>
      </c>
    </row>
    <row r="178" spans="1:1" x14ac:dyDescent="0.2">
      <c r="A178" t="s">
        <v>191</v>
      </c>
    </row>
    <row r="179" spans="1:1" x14ac:dyDescent="0.2">
      <c r="A179" t="s">
        <v>192</v>
      </c>
    </row>
    <row r="180" spans="1:1" x14ac:dyDescent="0.2">
      <c r="A180" t="s">
        <v>193</v>
      </c>
    </row>
    <row r="181" spans="1:1" x14ac:dyDescent="0.2">
      <c r="A181" t="s">
        <v>194</v>
      </c>
    </row>
    <row r="182" spans="1:1" x14ac:dyDescent="0.2">
      <c r="A182" t="s">
        <v>195</v>
      </c>
    </row>
    <row r="183" spans="1:1" x14ac:dyDescent="0.2">
      <c r="A183" t="s">
        <v>196</v>
      </c>
    </row>
    <row r="184" spans="1:1" x14ac:dyDescent="0.2">
      <c r="A184" t="s">
        <v>197</v>
      </c>
    </row>
    <row r="185" spans="1:1" x14ac:dyDescent="0.2">
      <c r="A185" t="s">
        <v>198</v>
      </c>
    </row>
    <row r="186" spans="1:1" x14ac:dyDescent="0.2">
      <c r="A186" t="s">
        <v>199</v>
      </c>
    </row>
    <row r="187" spans="1:1" x14ac:dyDescent="0.2">
      <c r="A187" t="s">
        <v>200</v>
      </c>
    </row>
    <row r="188" spans="1:1" x14ac:dyDescent="0.2">
      <c r="A188" t="s">
        <v>201</v>
      </c>
    </row>
    <row r="189" spans="1:1" x14ac:dyDescent="0.2">
      <c r="A189" t="s">
        <v>202</v>
      </c>
    </row>
    <row r="190" spans="1:1" x14ac:dyDescent="0.2">
      <c r="A190" t="s">
        <v>203</v>
      </c>
    </row>
    <row r="191" spans="1:1" x14ac:dyDescent="0.2">
      <c r="A191" t="s">
        <v>204</v>
      </c>
    </row>
    <row r="192" spans="1:1" x14ac:dyDescent="0.2">
      <c r="A192" t="s">
        <v>205</v>
      </c>
    </row>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20"/>
  <sheetViews>
    <sheetView workbookViewId="0">
      <selection activeCell="F39" sqref="F39"/>
    </sheetView>
  </sheetViews>
  <sheetFormatPr defaultRowHeight="12.75" x14ac:dyDescent="0.2"/>
  <cols>
    <col min="1" max="1" width="37.5703125" customWidth="1"/>
  </cols>
  <sheetData>
    <row r="4" spans="1:9" x14ac:dyDescent="0.2">
      <c r="B4">
        <v>2011</v>
      </c>
      <c r="C4">
        <v>2012</v>
      </c>
      <c r="D4">
        <v>2013</v>
      </c>
      <c r="E4">
        <v>2014</v>
      </c>
      <c r="F4">
        <v>2015</v>
      </c>
      <c r="G4">
        <v>2016</v>
      </c>
      <c r="H4" s="22" t="s">
        <v>1143</v>
      </c>
      <c r="I4" s="22" t="s">
        <v>1144</v>
      </c>
    </row>
    <row r="5" spans="1:9" x14ac:dyDescent="0.2">
      <c r="A5" s="22" t="s">
        <v>1137</v>
      </c>
      <c r="B5">
        <v>4727662</v>
      </c>
      <c r="C5">
        <v>5094852</v>
      </c>
      <c r="D5">
        <v>4951484</v>
      </c>
      <c r="E5">
        <v>5145525</v>
      </c>
      <c r="H5">
        <v>5500000</v>
      </c>
      <c r="I5">
        <v>4900000</v>
      </c>
    </row>
    <row r="6" spans="1:9" x14ac:dyDescent="0.2">
      <c r="A6" s="22" t="s">
        <v>1140</v>
      </c>
      <c r="B6">
        <v>1607638</v>
      </c>
      <c r="C6">
        <v>1685842</v>
      </c>
      <c r="D6">
        <v>1472887</v>
      </c>
      <c r="E6">
        <v>2033395</v>
      </c>
      <c r="F6">
        <v>2848630</v>
      </c>
      <c r="G6">
        <v>2249863</v>
      </c>
      <c r="H6">
        <f>F6-653000</f>
        <v>2195630</v>
      </c>
      <c r="I6">
        <f>G6-649000</f>
        <v>1600863</v>
      </c>
    </row>
    <row r="7" spans="1:9" x14ac:dyDescent="0.2">
      <c r="A7" s="22" t="s">
        <v>1138</v>
      </c>
      <c r="B7">
        <v>658857</v>
      </c>
      <c r="C7">
        <v>547978</v>
      </c>
      <c r="D7">
        <v>380398</v>
      </c>
      <c r="E7">
        <v>1319504</v>
      </c>
      <c r="F7">
        <v>1535890</v>
      </c>
      <c r="G7">
        <v>370107</v>
      </c>
      <c r="H7">
        <f>F7-353000</f>
        <v>1182890</v>
      </c>
      <c r="I7">
        <v>370107</v>
      </c>
    </row>
    <row r="8" spans="1:9" x14ac:dyDescent="0.2">
      <c r="A8" s="22" t="s">
        <v>1141</v>
      </c>
      <c r="B8">
        <v>153000</v>
      </c>
      <c r="C8">
        <v>129389</v>
      </c>
      <c r="D8">
        <v>93890</v>
      </c>
      <c r="E8">
        <v>441759</v>
      </c>
      <c r="F8">
        <v>392299</v>
      </c>
      <c r="G8">
        <v>85093</v>
      </c>
      <c r="H8">
        <f>F8-73500</f>
        <v>318799</v>
      </c>
      <c r="I8">
        <v>85093</v>
      </c>
    </row>
    <row r="9" spans="1:9" x14ac:dyDescent="0.2">
      <c r="A9" s="22" t="s">
        <v>1142</v>
      </c>
      <c r="B9">
        <f>B7-B8</f>
        <v>505857</v>
      </c>
      <c r="C9">
        <f t="shared" ref="C9:G9" si="0">C7-C8</f>
        <v>418589</v>
      </c>
      <c r="D9">
        <f t="shared" si="0"/>
        <v>286508</v>
      </c>
      <c r="E9">
        <f t="shared" si="0"/>
        <v>877745</v>
      </c>
      <c r="F9">
        <f t="shared" si="0"/>
        <v>1143591</v>
      </c>
      <c r="G9">
        <f t="shared" si="0"/>
        <v>285014</v>
      </c>
      <c r="H9">
        <f t="shared" ref="H9:I9" si="1">H7-H8</f>
        <v>864091</v>
      </c>
      <c r="I9">
        <f t="shared" si="1"/>
        <v>285014</v>
      </c>
    </row>
    <row r="10" spans="1:9" x14ac:dyDescent="0.2">
      <c r="A10" s="22" t="s">
        <v>1139</v>
      </c>
      <c r="B10">
        <v>318555</v>
      </c>
      <c r="C10">
        <v>345101</v>
      </c>
      <c r="D10">
        <v>313709</v>
      </c>
      <c r="E10">
        <v>398848</v>
      </c>
      <c r="F10">
        <v>1063739</v>
      </c>
      <c r="G10">
        <v>973541</v>
      </c>
      <c r="H10">
        <f t="shared" ref="H10" si="2">F10-653000</f>
        <v>410739</v>
      </c>
      <c r="I10">
        <f>G10-649000</f>
        <v>324541</v>
      </c>
    </row>
    <row r="14" spans="1:9" x14ac:dyDescent="0.2">
      <c r="B14">
        <v>2011</v>
      </c>
      <c r="C14">
        <v>2012</v>
      </c>
      <c r="D14">
        <v>2013</v>
      </c>
      <c r="E14">
        <v>2014</v>
      </c>
      <c r="F14" t="s">
        <v>1143</v>
      </c>
      <c r="G14" t="s">
        <v>1144</v>
      </c>
    </row>
    <row r="15" spans="1:9" x14ac:dyDescent="0.2">
      <c r="A15" s="22" t="s">
        <v>1137</v>
      </c>
      <c r="B15">
        <v>4727662</v>
      </c>
      <c r="C15">
        <v>5094852</v>
      </c>
      <c r="D15">
        <v>4951484</v>
      </c>
      <c r="E15">
        <v>5145525</v>
      </c>
      <c r="F15">
        <v>5500000</v>
      </c>
      <c r="G15">
        <v>4900000</v>
      </c>
    </row>
    <row r="16" spans="1:9" x14ac:dyDescent="0.2">
      <c r="A16" s="22" t="s">
        <v>1140</v>
      </c>
      <c r="B16">
        <v>1607638</v>
      </c>
      <c r="C16">
        <v>1685842</v>
      </c>
      <c r="D16">
        <v>1472887</v>
      </c>
      <c r="E16">
        <v>2033395</v>
      </c>
      <c r="F16">
        <v>2195630</v>
      </c>
      <c r="G16">
        <v>1600863</v>
      </c>
    </row>
    <row r="17" spans="1:7" x14ac:dyDescent="0.2">
      <c r="A17" s="22" t="s">
        <v>1138</v>
      </c>
      <c r="B17">
        <v>658857</v>
      </c>
      <c r="C17">
        <v>547978</v>
      </c>
      <c r="D17">
        <v>380398</v>
      </c>
      <c r="E17">
        <v>1319504</v>
      </c>
      <c r="F17">
        <v>1182890</v>
      </c>
      <c r="G17">
        <v>370107</v>
      </c>
    </row>
    <row r="18" spans="1:7" x14ac:dyDescent="0.2">
      <c r="A18" s="22" t="s">
        <v>1141</v>
      </c>
      <c r="B18">
        <v>153000</v>
      </c>
      <c r="C18">
        <v>129389</v>
      </c>
      <c r="D18">
        <v>93890</v>
      </c>
      <c r="E18">
        <v>441759</v>
      </c>
      <c r="F18">
        <v>318799</v>
      </c>
      <c r="G18">
        <v>85093</v>
      </c>
    </row>
    <row r="19" spans="1:7" x14ac:dyDescent="0.2">
      <c r="A19" s="22" t="s">
        <v>1142</v>
      </c>
      <c r="B19">
        <v>505857</v>
      </c>
      <c r="C19">
        <v>418589</v>
      </c>
      <c r="D19">
        <v>286508</v>
      </c>
      <c r="E19">
        <v>877745</v>
      </c>
      <c r="F19">
        <v>864091</v>
      </c>
      <c r="G19">
        <v>285014</v>
      </c>
    </row>
    <row r="20" spans="1:7" x14ac:dyDescent="0.2">
      <c r="A20" s="22" t="s">
        <v>1139</v>
      </c>
      <c r="B20">
        <v>318555</v>
      </c>
      <c r="C20">
        <v>345101</v>
      </c>
      <c r="D20">
        <v>313709</v>
      </c>
      <c r="E20">
        <v>398848</v>
      </c>
      <c r="F20">
        <v>410739</v>
      </c>
      <c r="G20">
        <v>324541</v>
      </c>
    </row>
  </sheetData>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1"/>
  <sheetViews>
    <sheetView topLeftCell="A128" workbookViewId="0">
      <selection activeCell="B157" sqref="B157"/>
    </sheetView>
  </sheetViews>
  <sheetFormatPr defaultRowHeight="12.75" x14ac:dyDescent="0.2"/>
  <cols>
    <col min="1" max="1" width="50.42578125" style="87" customWidth="1"/>
    <col min="2" max="2" width="17.85546875" style="87" customWidth="1"/>
    <col min="3" max="3" width="12.85546875" style="87" customWidth="1"/>
    <col min="4" max="4" width="14.7109375" style="87" bestFit="1" customWidth="1"/>
    <col min="5" max="5" width="13.85546875" style="87" customWidth="1"/>
    <col min="6" max="6" width="11.7109375" style="87" customWidth="1"/>
    <col min="7" max="16384" width="9.140625" style="87"/>
  </cols>
  <sheetData>
    <row r="1" spans="1:1" x14ac:dyDescent="0.2">
      <c r="A1" s="86" t="s">
        <v>1169</v>
      </c>
    </row>
    <row r="2" spans="1:1" x14ac:dyDescent="0.2">
      <c r="A2" s="88" t="s">
        <v>1145</v>
      </c>
    </row>
    <row r="3" spans="1:1" x14ac:dyDescent="0.2">
      <c r="A3" s="88" t="s">
        <v>1146</v>
      </c>
    </row>
    <row r="4" spans="1:1" x14ac:dyDescent="0.2">
      <c r="A4" s="88" t="s">
        <v>1147</v>
      </c>
    </row>
    <row r="5" spans="1:1" x14ac:dyDescent="0.2">
      <c r="A5" s="88" t="s">
        <v>1148</v>
      </c>
    </row>
    <row r="6" spans="1:1" x14ac:dyDescent="0.2">
      <c r="A6" s="88" t="s">
        <v>1149</v>
      </c>
    </row>
    <row r="7" spans="1:1" x14ac:dyDescent="0.2">
      <c r="A7" s="88" t="s">
        <v>1150</v>
      </c>
    </row>
    <row r="8" spans="1:1" x14ac:dyDescent="0.2">
      <c r="A8" s="88" t="s">
        <v>1151</v>
      </c>
    </row>
    <row r="9" spans="1:1" x14ac:dyDescent="0.2">
      <c r="A9" s="88" t="s">
        <v>1152</v>
      </c>
    </row>
    <row r="10" spans="1:1" x14ac:dyDescent="0.2">
      <c r="A10" s="88" t="s">
        <v>1153</v>
      </c>
    </row>
    <row r="11" spans="1:1" x14ac:dyDescent="0.2">
      <c r="A11" s="88" t="s">
        <v>1154</v>
      </c>
    </row>
    <row r="12" spans="1:1" x14ac:dyDescent="0.2">
      <c r="A12" s="88" t="s">
        <v>1155</v>
      </c>
    </row>
    <row r="13" spans="1:1" x14ac:dyDescent="0.2">
      <c r="A13" s="88" t="s">
        <v>1156</v>
      </c>
    </row>
    <row r="14" spans="1:1" x14ac:dyDescent="0.2">
      <c r="A14" s="88" t="s">
        <v>1157</v>
      </c>
    </row>
    <row r="15" spans="1:1" x14ac:dyDescent="0.2">
      <c r="A15" s="88" t="s">
        <v>1158</v>
      </c>
    </row>
    <row r="16" spans="1:1" x14ac:dyDescent="0.2">
      <c r="A16" s="88" t="s">
        <v>1159</v>
      </c>
    </row>
    <row r="17" spans="1:3" x14ac:dyDescent="0.2">
      <c r="A17" s="88" t="s">
        <v>1160</v>
      </c>
    </row>
    <row r="18" spans="1:3" x14ac:dyDescent="0.2">
      <c r="A18" s="88" t="s">
        <v>1161</v>
      </c>
    </row>
    <row r="19" spans="1:3" x14ac:dyDescent="0.2">
      <c r="A19" s="88" t="s">
        <v>1162</v>
      </c>
    </row>
    <row r="20" spans="1:3" x14ac:dyDescent="0.2">
      <c r="A20" s="88" t="s">
        <v>1163</v>
      </c>
    </row>
    <row r="21" spans="1:3" x14ac:dyDescent="0.2">
      <c r="A21" s="88" t="s">
        <v>1164</v>
      </c>
    </row>
    <row r="22" spans="1:3" x14ac:dyDescent="0.2">
      <c r="A22" s="88" t="s">
        <v>1165</v>
      </c>
    </row>
    <row r="23" spans="1:3" x14ac:dyDescent="0.2">
      <c r="A23" s="88" t="s">
        <v>1166</v>
      </c>
    </row>
    <row r="24" spans="1:3" x14ac:dyDescent="0.2">
      <c r="A24" s="88" t="s">
        <v>1167</v>
      </c>
    </row>
    <row r="25" spans="1:3" x14ac:dyDescent="0.2">
      <c r="A25" s="88" t="s">
        <v>1168</v>
      </c>
    </row>
    <row r="32" spans="1:3" x14ac:dyDescent="0.2">
      <c r="A32" s="81" t="s">
        <v>1111</v>
      </c>
      <c r="B32" t="s">
        <v>1126</v>
      </c>
      <c r="C32"/>
    </row>
    <row r="33" spans="1:3" x14ac:dyDescent="0.2">
      <c r="A33" s="82" t="s">
        <v>1145</v>
      </c>
      <c r="B33" s="83">
        <v>100</v>
      </c>
      <c r="C33"/>
    </row>
    <row r="34" spans="1:3" x14ac:dyDescent="0.2">
      <c r="A34" s="82" t="s">
        <v>1146</v>
      </c>
      <c r="B34" s="83">
        <v>9493</v>
      </c>
      <c r="C34"/>
    </row>
    <row r="35" spans="1:3" x14ac:dyDescent="0.2">
      <c r="A35" s="82" t="s">
        <v>1147</v>
      </c>
      <c r="B35" s="83">
        <v>6573</v>
      </c>
      <c r="C35"/>
    </row>
    <row r="36" spans="1:3" x14ac:dyDescent="0.2">
      <c r="A36" s="82" t="s">
        <v>1148</v>
      </c>
      <c r="B36" s="83">
        <v>11031</v>
      </c>
      <c r="C36"/>
    </row>
    <row r="37" spans="1:3" x14ac:dyDescent="0.2">
      <c r="A37" s="82" t="s">
        <v>1149</v>
      </c>
      <c r="B37" s="83">
        <v>185370</v>
      </c>
      <c r="C37"/>
    </row>
    <row r="38" spans="1:3" x14ac:dyDescent="0.2">
      <c r="A38" s="82" t="s">
        <v>1150</v>
      </c>
      <c r="B38" s="83">
        <v>30591</v>
      </c>
      <c r="C38"/>
    </row>
    <row r="39" spans="1:3" x14ac:dyDescent="0.2">
      <c r="A39" s="82" t="s">
        <v>1151</v>
      </c>
      <c r="B39" s="83">
        <v>8342</v>
      </c>
      <c r="C39"/>
    </row>
    <row r="40" spans="1:3" x14ac:dyDescent="0.2">
      <c r="A40" s="82" t="s">
        <v>1152</v>
      </c>
      <c r="B40" s="83">
        <v>1095383</v>
      </c>
      <c r="C40"/>
    </row>
    <row r="41" spans="1:3" x14ac:dyDescent="0.2">
      <c r="A41" s="82" t="s">
        <v>1154</v>
      </c>
      <c r="B41" s="83">
        <v>0</v>
      </c>
      <c r="C41"/>
    </row>
    <row r="42" spans="1:3" x14ac:dyDescent="0.2">
      <c r="A42" s="82" t="s">
        <v>1155</v>
      </c>
      <c r="B42" s="83">
        <v>231245</v>
      </c>
      <c r="C42"/>
    </row>
    <row r="43" spans="1:3" x14ac:dyDescent="0.2">
      <c r="A43" s="82" t="s">
        <v>1156</v>
      </c>
      <c r="B43" s="83">
        <v>16306</v>
      </c>
      <c r="C43"/>
    </row>
    <row r="44" spans="1:3" x14ac:dyDescent="0.2">
      <c r="A44" s="82" t="s">
        <v>1158</v>
      </c>
      <c r="B44" s="83">
        <v>46250</v>
      </c>
      <c r="C44"/>
    </row>
    <row r="45" spans="1:3" x14ac:dyDescent="0.2">
      <c r="A45" s="82" t="s">
        <v>1159</v>
      </c>
      <c r="B45" s="83">
        <v>4128</v>
      </c>
      <c r="C45"/>
    </row>
    <row r="46" spans="1:3" x14ac:dyDescent="0.2">
      <c r="A46" s="82" t="s">
        <v>1160</v>
      </c>
      <c r="B46" s="83">
        <v>14547</v>
      </c>
      <c r="C46"/>
    </row>
    <row r="47" spans="1:3" x14ac:dyDescent="0.2">
      <c r="A47" s="82" t="s">
        <v>1161</v>
      </c>
      <c r="B47" s="83">
        <v>116243</v>
      </c>
      <c r="C47"/>
    </row>
    <row r="48" spans="1:3" x14ac:dyDescent="0.2">
      <c r="A48" s="82" t="s">
        <v>1162</v>
      </c>
      <c r="B48" s="83">
        <v>21018</v>
      </c>
      <c r="C48"/>
    </row>
    <row r="49" spans="1:3" x14ac:dyDescent="0.2">
      <c r="A49" s="82" t="s">
        <v>1164</v>
      </c>
      <c r="B49" s="83">
        <v>260849</v>
      </c>
      <c r="C49"/>
    </row>
    <row r="50" spans="1:3" x14ac:dyDescent="0.2">
      <c r="A50" s="82" t="s">
        <v>1165</v>
      </c>
      <c r="B50" s="83">
        <v>52686</v>
      </c>
    </row>
    <row r="51" spans="1:3" x14ac:dyDescent="0.2">
      <c r="A51" s="82" t="s">
        <v>1166</v>
      </c>
      <c r="B51" s="83">
        <v>668300</v>
      </c>
    </row>
    <row r="52" spans="1:3" x14ac:dyDescent="0.2">
      <c r="A52" s="82" t="s">
        <v>1168</v>
      </c>
      <c r="B52" s="83">
        <v>68175</v>
      </c>
    </row>
    <row r="53" spans="1:3" x14ac:dyDescent="0.2">
      <c r="A53" s="82" t="s">
        <v>1112</v>
      </c>
      <c r="B53" s="83">
        <v>0</v>
      </c>
    </row>
    <row r="54" spans="1:3" x14ac:dyDescent="0.2">
      <c r="A54" s="82" t="s">
        <v>1113</v>
      </c>
      <c r="B54" s="83">
        <v>2846630</v>
      </c>
    </row>
    <row r="57" spans="1:3" x14ac:dyDescent="0.2">
      <c r="A57" s="81" t="s">
        <v>9</v>
      </c>
      <c r="B57" t="s">
        <v>1099</v>
      </c>
    </row>
    <row r="59" spans="1:3" x14ac:dyDescent="0.2">
      <c r="A59" s="81" t="s">
        <v>1111</v>
      </c>
      <c r="B59" t="s">
        <v>1126</v>
      </c>
    </row>
    <row r="60" spans="1:3" x14ac:dyDescent="0.2">
      <c r="A60" s="82" t="s">
        <v>1145</v>
      </c>
      <c r="B60" s="83">
        <v>100</v>
      </c>
    </row>
    <row r="61" spans="1:3" x14ac:dyDescent="0.2">
      <c r="A61" s="82" t="s">
        <v>1146</v>
      </c>
      <c r="B61" s="83">
        <v>2225</v>
      </c>
    </row>
    <row r="62" spans="1:3" x14ac:dyDescent="0.2">
      <c r="A62" s="82" t="s">
        <v>1147</v>
      </c>
      <c r="B62" s="83">
        <v>6573</v>
      </c>
    </row>
    <row r="63" spans="1:3" x14ac:dyDescent="0.2">
      <c r="A63" s="82" t="s">
        <v>1148</v>
      </c>
      <c r="B63" s="83">
        <v>7685</v>
      </c>
    </row>
    <row r="64" spans="1:3" x14ac:dyDescent="0.2">
      <c r="A64" s="82" t="s">
        <v>1149</v>
      </c>
      <c r="B64" s="83">
        <v>26414</v>
      </c>
    </row>
    <row r="65" spans="1:2" x14ac:dyDescent="0.2">
      <c r="A65" s="82" t="s">
        <v>1150</v>
      </c>
      <c r="B65" s="83">
        <v>30344</v>
      </c>
    </row>
    <row r="66" spans="1:2" x14ac:dyDescent="0.2">
      <c r="A66" s="82" t="s">
        <v>1151</v>
      </c>
      <c r="B66" s="83">
        <v>2220</v>
      </c>
    </row>
    <row r="67" spans="1:2" x14ac:dyDescent="0.2">
      <c r="A67" s="82" t="s">
        <v>1152</v>
      </c>
      <c r="B67" s="83">
        <v>54410</v>
      </c>
    </row>
    <row r="68" spans="1:2" x14ac:dyDescent="0.2">
      <c r="A68" s="82" t="s">
        <v>1156</v>
      </c>
      <c r="B68" s="83">
        <v>11143</v>
      </c>
    </row>
    <row r="69" spans="1:2" x14ac:dyDescent="0.2">
      <c r="A69" s="82" t="s">
        <v>1158</v>
      </c>
      <c r="B69" s="83">
        <v>46250</v>
      </c>
    </row>
    <row r="70" spans="1:2" x14ac:dyDescent="0.2">
      <c r="A70" s="82" t="s">
        <v>1160</v>
      </c>
      <c r="B70" s="83">
        <v>7600</v>
      </c>
    </row>
    <row r="71" spans="1:2" x14ac:dyDescent="0.2">
      <c r="A71" s="82" t="s">
        <v>1161</v>
      </c>
      <c r="B71" s="83">
        <v>68938</v>
      </c>
    </row>
    <row r="72" spans="1:2" x14ac:dyDescent="0.2">
      <c r="A72" s="82" t="s">
        <v>1162</v>
      </c>
      <c r="B72" s="83">
        <v>19210</v>
      </c>
    </row>
    <row r="73" spans="1:2" x14ac:dyDescent="0.2">
      <c r="A73" s="82" t="s">
        <v>1165</v>
      </c>
      <c r="B73" s="83">
        <v>45042</v>
      </c>
    </row>
    <row r="74" spans="1:2" x14ac:dyDescent="0.2">
      <c r="A74" s="82" t="s">
        <v>1166</v>
      </c>
      <c r="B74" s="83">
        <v>667410</v>
      </c>
    </row>
    <row r="75" spans="1:2" x14ac:dyDescent="0.2">
      <c r="A75" s="82" t="s">
        <v>1168</v>
      </c>
      <c r="B75" s="83">
        <v>68175</v>
      </c>
    </row>
    <row r="76" spans="1:2" x14ac:dyDescent="0.2">
      <c r="A76" s="82" t="s">
        <v>1113</v>
      </c>
      <c r="B76" s="83">
        <v>1063739</v>
      </c>
    </row>
    <row r="77" spans="1:2" x14ac:dyDescent="0.2">
      <c r="A77"/>
      <c r="B77"/>
    </row>
    <row r="78" spans="1:2" x14ac:dyDescent="0.2">
      <c r="A78"/>
      <c r="B78"/>
    </row>
    <row r="80" spans="1:2" x14ac:dyDescent="0.2">
      <c r="A80" s="81" t="s">
        <v>9</v>
      </c>
      <c r="B80" t="s">
        <v>1066</v>
      </c>
    </row>
    <row r="82" spans="1:4" x14ac:dyDescent="0.2">
      <c r="A82" s="81" t="s">
        <v>1126</v>
      </c>
      <c r="B82" s="81" t="s">
        <v>1114</v>
      </c>
      <c r="C82"/>
      <c r="D82"/>
    </row>
    <row r="83" spans="1:4" x14ac:dyDescent="0.2">
      <c r="A83" s="81" t="s">
        <v>1111</v>
      </c>
      <c r="B83" t="s">
        <v>1067</v>
      </c>
      <c r="C83" t="s">
        <v>1097</v>
      </c>
      <c r="D83" t="s">
        <v>1113</v>
      </c>
    </row>
    <row r="84" spans="1:4" x14ac:dyDescent="0.2">
      <c r="A84" s="82" t="s">
        <v>1146</v>
      </c>
      <c r="B84" s="83"/>
      <c r="C84" s="83">
        <v>7268</v>
      </c>
      <c r="D84" s="83">
        <v>7268</v>
      </c>
    </row>
    <row r="85" spans="1:4" x14ac:dyDescent="0.2">
      <c r="A85" s="82" t="s">
        <v>1148</v>
      </c>
      <c r="B85" s="83"/>
      <c r="C85" s="83">
        <v>3346</v>
      </c>
      <c r="D85" s="83">
        <v>3346</v>
      </c>
    </row>
    <row r="86" spans="1:4" x14ac:dyDescent="0.2">
      <c r="A86" s="82" t="s">
        <v>1149</v>
      </c>
      <c r="B86" s="83">
        <v>136709</v>
      </c>
      <c r="C86" s="83">
        <v>22247</v>
      </c>
      <c r="D86" s="83">
        <v>158956</v>
      </c>
    </row>
    <row r="87" spans="1:4" x14ac:dyDescent="0.2">
      <c r="A87" s="82" t="s">
        <v>1150</v>
      </c>
      <c r="B87" s="83"/>
      <c r="C87" s="83">
        <v>247</v>
      </c>
      <c r="D87" s="83">
        <v>247</v>
      </c>
    </row>
    <row r="88" spans="1:4" x14ac:dyDescent="0.2">
      <c r="A88" s="82" t="s">
        <v>1151</v>
      </c>
      <c r="B88" s="83"/>
      <c r="C88" s="83">
        <v>6122</v>
      </c>
      <c r="D88" s="83">
        <v>6122</v>
      </c>
    </row>
    <row r="89" spans="1:4" x14ac:dyDescent="0.2">
      <c r="A89" s="82" t="s">
        <v>1152</v>
      </c>
      <c r="B89" s="83">
        <v>1040401</v>
      </c>
      <c r="C89" s="83">
        <v>572</v>
      </c>
      <c r="D89" s="83">
        <v>1040973</v>
      </c>
    </row>
    <row r="90" spans="1:4" x14ac:dyDescent="0.2">
      <c r="A90" s="82" t="s">
        <v>1154</v>
      </c>
      <c r="B90" s="83"/>
      <c r="C90" s="83">
        <v>0</v>
      </c>
      <c r="D90" s="83">
        <v>0</v>
      </c>
    </row>
    <row r="91" spans="1:4" x14ac:dyDescent="0.2">
      <c r="A91" s="82" t="s">
        <v>1155</v>
      </c>
      <c r="B91" s="83">
        <v>229573</v>
      </c>
      <c r="C91" s="83">
        <v>1672</v>
      </c>
      <c r="D91" s="83">
        <v>231245</v>
      </c>
    </row>
    <row r="92" spans="1:4" x14ac:dyDescent="0.2">
      <c r="A92" s="82" t="s">
        <v>1156</v>
      </c>
      <c r="B92" s="83"/>
      <c r="C92" s="83">
        <v>5163</v>
      </c>
      <c r="D92" s="83">
        <v>5163</v>
      </c>
    </row>
    <row r="93" spans="1:4" x14ac:dyDescent="0.2">
      <c r="A93" s="82" t="s">
        <v>1159</v>
      </c>
      <c r="B93" s="83"/>
      <c r="C93" s="83">
        <v>4128</v>
      </c>
      <c r="D93" s="83">
        <v>4128</v>
      </c>
    </row>
    <row r="94" spans="1:4" x14ac:dyDescent="0.2">
      <c r="A94" s="82" t="s">
        <v>1160</v>
      </c>
      <c r="B94" s="83">
        <v>6947</v>
      </c>
      <c r="C94" s="83"/>
      <c r="D94" s="83">
        <v>6947</v>
      </c>
    </row>
    <row r="95" spans="1:4" x14ac:dyDescent="0.2">
      <c r="A95" s="82" t="s">
        <v>1161</v>
      </c>
      <c r="B95" s="83">
        <v>43305</v>
      </c>
      <c r="C95" s="83">
        <v>4000</v>
      </c>
      <c r="D95" s="83">
        <v>47305</v>
      </c>
    </row>
    <row r="96" spans="1:4" x14ac:dyDescent="0.2">
      <c r="A96" s="82" t="s">
        <v>1162</v>
      </c>
      <c r="B96" s="83"/>
      <c r="C96" s="83">
        <v>1808</v>
      </c>
      <c r="D96" s="83">
        <v>1808</v>
      </c>
    </row>
    <row r="97" spans="1:17" x14ac:dyDescent="0.2">
      <c r="A97" s="82" t="s">
        <v>1164</v>
      </c>
      <c r="B97" s="83">
        <v>260849</v>
      </c>
      <c r="C97" s="83"/>
      <c r="D97" s="83">
        <v>260849</v>
      </c>
    </row>
    <row r="98" spans="1:17" x14ac:dyDescent="0.2">
      <c r="A98" s="82" t="s">
        <v>1165</v>
      </c>
      <c r="B98" s="83"/>
      <c r="C98" s="83">
        <v>7644</v>
      </c>
      <c r="D98" s="83">
        <v>7644</v>
      </c>
    </row>
    <row r="99" spans="1:17" x14ac:dyDescent="0.2">
      <c r="A99" s="82" t="s">
        <v>1166</v>
      </c>
      <c r="B99" s="83"/>
      <c r="C99" s="83">
        <v>890</v>
      </c>
      <c r="D99" s="83">
        <v>890</v>
      </c>
    </row>
    <row r="100" spans="1:17" x14ac:dyDescent="0.2">
      <c r="A100" s="82" t="s">
        <v>1112</v>
      </c>
      <c r="B100" s="83">
        <v>0</v>
      </c>
      <c r="C100" s="83"/>
      <c r="D100" s="83">
        <v>0</v>
      </c>
    </row>
    <row r="101" spans="1:17" x14ac:dyDescent="0.2">
      <c r="A101" s="82" t="s">
        <v>1113</v>
      </c>
      <c r="B101" s="83">
        <v>1717784</v>
      </c>
      <c r="C101" s="83">
        <v>65107</v>
      </c>
      <c r="D101" s="83">
        <v>1782891</v>
      </c>
    </row>
    <row r="104" spans="1:17" ht="13.5" thickBot="1" x14ac:dyDescent="0.25">
      <c r="A104"/>
      <c r="B104" s="127">
        <v>2012</v>
      </c>
      <c r="C104" s="128"/>
      <c r="D104" s="128"/>
      <c r="E104" s="128"/>
      <c r="F104" s="127">
        <v>2013</v>
      </c>
      <c r="G104" s="128"/>
      <c r="H104" s="128"/>
      <c r="I104" s="129"/>
      <c r="J104" s="128">
        <v>2014</v>
      </c>
      <c r="K104" s="128"/>
      <c r="L104" s="128"/>
      <c r="M104" s="129"/>
      <c r="N104" s="128">
        <v>2015</v>
      </c>
      <c r="O104" s="128"/>
      <c r="P104" s="128"/>
      <c r="Q104" s="128"/>
    </row>
    <row r="105" spans="1:17" ht="39" thickBot="1" x14ac:dyDescent="0.25">
      <c r="A105" s="89"/>
      <c r="B105" s="90" t="s">
        <v>1171</v>
      </c>
      <c r="C105" s="125" t="s">
        <v>1172</v>
      </c>
      <c r="D105" s="126"/>
      <c r="E105" s="126"/>
      <c r="F105" s="90" t="s">
        <v>1171</v>
      </c>
      <c r="G105" s="125" t="s">
        <v>1172</v>
      </c>
      <c r="H105" s="126"/>
      <c r="I105" s="130"/>
      <c r="J105" s="91" t="s">
        <v>1171</v>
      </c>
      <c r="K105" s="125" t="s">
        <v>1172</v>
      </c>
      <c r="L105" s="126"/>
      <c r="M105" s="130"/>
      <c r="N105" s="91" t="s">
        <v>1171</v>
      </c>
      <c r="O105" s="125" t="s">
        <v>1172</v>
      </c>
      <c r="P105" s="126"/>
      <c r="Q105" s="130"/>
    </row>
    <row r="106" spans="1:17" ht="39" thickBot="1" x14ac:dyDescent="0.25">
      <c r="A106" s="92" t="s">
        <v>15</v>
      </c>
      <c r="B106" s="93" t="s">
        <v>1173</v>
      </c>
      <c r="C106" s="94" t="s">
        <v>1174</v>
      </c>
      <c r="D106" s="94" t="s">
        <v>1175</v>
      </c>
      <c r="E106" s="95" t="s">
        <v>1176</v>
      </c>
      <c r="F106" s="93" t="s">
        <v>1173</v>
      </c>
      <c r="G106" s="94" t="s">
        <v>1174</v>
      </c>
      <c r="H106" s="94" t="s">
        <v>1175</v>
      </c>
      <c r="I106" s="96" t="s">
        <v>1176</v>
      </c>
      <c r="J106" s="97" t="s">
        <v>1173</v>
      </c>
      <c r="K106" s="94" t="s">
        <v>1174</v>
      </c>
      <c r="L106" s="94" t="s">
        <v>1175</v>
      </c>
      <c r="M106" s="96" t="s">
        <v>1176</v>
      </c>
      <c r="N106" s="97" t="s">
        <v>1173</v>
      </c>
      <c r="O106" s="94" t="s">
        <v>1174</v>
      </c>
      <c r="P106" s="94" t="s">
        <v>1175</v>
      </c>
      <c r="Q106" s="96" t="s">
        <v>1176</v>
      </c>
    </row>
    <row r="107" spans="1:17" ht="13.5" thickBot="1" x14ac:dyDescent="0.25">
      <c r="A107" s="98" t="s">
        <v>1145</v>
      </c>
      <c r="B107" s="99"/>
      <c r="C107" s="100"/>
      <c r="D107" s="100">
        <v>263</v>
      </c>
      <c r="E107" s="101">
        <v>263</v>
      </c>
      <c r="F107" s="99"/>
      <c r="G107" s="100"/>
      <c r="H107" s="100">
        <v>20</v>
      </c>
      <c r="I107" s="102">
        <v>20</v>
      </c>
      <c r="J107" s="103"/>
      <c r="K107" s="100"/>
      <c r="L107" s="100">
        <v>10</v>
      </c>
      <c r="M107" s="102">
        <v>10</v>
      </c>
      <c r="N107" s="103">
        <v>100</v>
      </c>
      <c r="O107" s="100"/>
      <c r="P107" s="100"/>
      <c r="Q107" s="102"/>
    </row>
    <row r="108" spans="1:17" ht="13.5" thickBot="1" x14ac:dyDescent="0.25">
      <c r="A108" s="98" t="s">
        <v>1146</v>
      </c>
      <c r="B108" s="104">
        <v>7724</v>
      </c>
      <c r="C108" s="100"/>
      <c r="D108" s="105">
        <v>12706</v>
      </c>
      <c r="E108" s="106">
        <v>12706</v>
      </c>
      <c r="F108" s="104">
        <v>2944</v>
      </c>
      <c r="G108" s="100"/>
      <c r="H108" s="105">
        <v>10225</v>
      </c>
      <c r="I108" s="107">
        <v>10225</v>
      </c>
      <c r="J108" s="108">
        <v>1315</v>
      </c>
      <c r="K108" s="100"/>
      <c r="L108" s="105">
        <v>5056</v>
      </c>
      <c r="M108" s="107">
        <v>5056</v>
      </c>
      <c r="N108" s="108">
        <v>2225</v>
      </c>
      <c r="O108" s="100"/>
      <c r="P108" s="105">
        <v>7268</v>
      </c>
      <c r="Q108" s="107">
        <v>7268</v>
      </c>
    </row>
    <row r="109" spans="1:17" ht="13.5" thickBot="1" x14ac:dyDescent="0.25">
      <c r="A109" s="98" t="s">
        <v>1147</v>
      </c>
      <c r="B109" s="104">
        <v>10259</v>
      </c>
      <c r="C109" s="100"/>
      <c r="D109" s="100">
        <v>280</v>
      </c>
      <c r="E109" s="101">
        <v>280</v>
      </c>
      <c r="F109" s="104">
        <v>3888</v>
      </c>
      <c r="G109" s="100"/>
      <c r="H109" s="100">
        <v>180</v>
      </c>
      <c r="I109" s="102">
        <v>180</v>
      </c>
      <c r="J109" s="108">
        <v>5381</v>
      </c>
      <c r="K109" s="100"/>
      <c r="L109" s="100">
        <v>280</v>
      </c>
      <c r="M109" s="102">
        <v>280</v>
      </c>
      <c r="N109" s="108">
        <v>6573</v>
      </c>
      <c r="O109" s="100"/>
      <c r="P109" s="100"/>
      <c r="Q109" s="102"/>
    </row>
    <row r="110" spans="1:17" ht="13.5" thickBot="1" x14ac:dyDescent="0.25">
      <c r="A110" s="98" t="s">
        <v>1148</v>
      </c>
      <c r="B110" s="104">
        <v>13045</v>
      </c>
      <c r="C110" s="100">
        <v>430</v>
      </c>
      <c r="D110" s="105">
        <v>2271</v>
      </c>
      <c r="E110" s="106">
        <v>2701</v>
      </c>
      <c r="F110" s="104">
        <v>13383</v>
      </c>
      <c r="G110" s="100"/>
      <c r="H110" s="105">
        <v>3680</v>
      </c>
      <c r="I110" s="107">
        <v>3680</v>
      </c>
      <c r="J110" s="108">
        <v>8179</v>
      </c>
      <c r="K110" s="100"/>
      <c r="L110" s="105">
        <v>2294</v>
      </c>
      <c r="M110" s="107">
        <v>2294</v>
      </c>
      <c r="N110" s="108">
        <v>7685</v>
      </c>
      <c r="O110" s="100"/>
      <c r="P110" s="105">
        <v>3346</v>
      </c>
      <c r="Q110" s="107">
        <v>3346</v>
      </c>
    </row>
    <row r="111" spans="1:17" ht="13.5" thickBot="1" x14ac:dyDescent="0.25">
      <c r="A111" s="98" t="s">
        <v>1149</v>
      </c>
      <c r="B111" s="104">
        <v>23186</v>
      </c>
      <c r="C111" s="105">
        <v>359939</v>
      </c>
      <c r="D111" s="105">
        <v>58011</v>
      </c>
      <c r="E111" s="106">
        <v>417950</v>
      </c>
      <c r="F111" s="104">
        <v>18934</v>
      </c>
      <c r="G111" s="105">
        <v>144237</v>
      </c>
      <c r="H111" s="105">
        <v>59947</v>
      </c>
      <c r="I111" s="107">
        <v>204184</v>
      </c>
      <c r="J111" s="108">
        <v>16438</v>
      </c>
      <c r="K111" s="105">
        <v>175267</v>
      </c>
      <c r="L111" s="105">
        <v>48567</v>
      </c>
      <c r="M111" s="107">
        <v>223834</v>
      </c>
      <c r="N111" s="108">
        <v>26414</v>
      </c>
      <c r="O111" s="105">
        <v>136709</v>
      </c>
      <c r="P111" s="105">
        <v>22247</v>
      </c>
      <c r="Q111" s="107">
        <v>158956</v>
      </c>
    </row>
    <row r="112" spans="1:17" ht="13.5" thickBot="1" x14ac:dyDescent="0.25">
      <c r="A112" s="98" t="s">
        <v>1177</v>
      </c>
      <c r="B112" s="104">
        <v>4740</v>
      </c>
      <c r="C112" s="100"/>
      <c r="D112" s="100">
        <v>136</v>
      </c>
      <c r="E112" s="101">
        <v>136</v>
      </c>
      <c r="F112" s="104">
        <v>4673</v>
      </c>
      <c r="G112" s="100"/>
      <c r="H112" s="100">
        <v>300</v>
      </c>
      <c r="I112" s="102">
        <v>300</v>
      </c>
      <c r="J112" s="108">
        <v>24187</v>
      </c>
      <c r="K112" s="100"/>
      <c r="L112" s="100"/>
      <c r="M112" s="102"/>
      <c r="N112" s="108">
        <v>30344</v>
      </c>
      <c r="O112" s="100"/>
      <c r="P112" s="100">
        <v>247</v>
      </c>
      <c r="Q112" s="102">
        <v>247</v>
      </c>
    </row>
    <row r="113" spans="1:17" ht="13.5" thickBot="1" x14ac:dyDescent="0.25">
      <c r="A113" s="98" t="s">
        <v>1178</v>
      </c>
      <c r="B113" s="99">
        <v>650</v>
      </c>
      <c r="C113" s="100"/>
      <c r="D113" s="105">
        <v>12885</v>
      </c>
      <c r="E113" s="106">
        <v>12885</v>
      </c>
      <c r="F113" s="104">
        <v>1100</v>
      </c>
      <c r="G113" s="105">
        <v>145604</v>
      </c>
      <c r="H113" s="105">
        <v>3997</v>
      </c>
      <c r="I113" s="107">
        <v>149601</v>
      </c>
      <c r="J113" s="108">
        <v>1121</v>
      </c>
      <c r="K113" s="105">
        <v>3961</v>
      </c>
      <c r="L113" s="105">
        <v>4640</v>
      </c>
      <c r="M113" s="107">
        <v>8601</v>
      </c>
      <c r="N113" s="108">
        <v>2220</v>
      </c>
      <c r="O113" s="105"/>
      <c r="P113" s="105">
        <v>6122</v>
      </c>
      <c r="Q113" s="107">
        <v>6122</v>
      </c>
    </row>
    <row r="114" spans="1:17" ht="13.5" thickBot="1" x14ac:dyDescent="0.25">
      <c r="A114" s="98" t="s">
        <v>1152</v>
      </c>
      <c r="B114" s="104">
        <v>6601</v>
      </c>
      <c r="C114" s="105">
        <v>479122</v>
      </c>
      <c r="D114" s="105">
        <v>1647</v>
      </c>
      <c r="E114" s="106">
        <v>480769</v>
      </c>
      <c r="F114" s="99">
        <v>400</v>
      </c>
      <c r="G114" s="105">
        <v>404955</v>
      </c>
      <c r="H114" s="105">
        <v>1006</v>
      </c>
      <c r="I114" s="107">
        <v>405961</v>
      </c>
      <c r="J114" s="108">
        <v>42436</v>
      </c>
      <c r="K114" s="105">
        <v>582400</v>
      </c>
      <c r="L114" s="100">
        <v>197</v>
      </c>
      <c r="M114" s="107">
        <v>582597</v>
      </c>
      <c r="N114" s="108">
        <v>54410</v>
      </c>
      <c r="O114" s="105">
        <v>1040401</v>
      </c>
      <c r="P114" s="100">
        <v>572</v>
      </c>
      <c r="Q114" s="107">
        <v>1040973</v>
      </c>
    </row>
    <row r="115" spans="1:17" ht="13.5" thickBot="1" x14ac:dyDescent="0.25">
      <c r="A115" s="98" t="s">
        <v>1153</v>
      </c>
      <c r="B115" s="104">
        <v>13000</v>
      </c>
      <c r="C115" s="100"/>
      <c r="D115" s="100"/>
      <c r="E115" s="101"/>
      <c r="F115" s="99"/>
      <c r="G115" s="100"/>
      <c r="H115" s="100"/>
      <c r="I115" s="102"/>
      <c r="J115" s="103"/>
      <c r="K115" s="100"/>
      <c r="L115" s="100"/>
      <c r="M115" s="102"/>
      <c r="N115" s="103"/>
      <c r="O115" s="100"/>
      <c r="P115" s="100"/>
      <c r="Q115" s="102"/>
    </row>
    <row r="116" spans="1:17" ht="13.5" thickBot="1" x14ac:dyDescent="0.25">
      <c r="A116" s="98" t="s">
        <v>1154</v>
      </c>
      <c r="B116" s="99">
        <v>30</v>
      </c>
      <c r="C116" s="100">
        <v>902</v>
      </c>
      <c r="D116" s="100">
        <v>1526</v>
      </c>
      <c r="E116" s="106">
        <v>2428</v>
      </c>
      <c r="F116" s="99"/>
      <c r="G116" s="100">
        <v>1006</v>
      </c>
      <c r="H116" s="105">
        <v>1578</v>
      </c>
      <c r="I116" s="107">
        <v>2584</v>
      </c>
      <c r="J116" s="103">
        <v>891</v>
      </c>
      <c r="K116" s="100">
        <v>487</v>
      </c>
      <c r="L116" s="100">
        <v>573</v>
      </c>
      <c r="M116" s="107">
        <v>1060</v>
      </c>
      <c r="N116" s="103"/>
      <c r="O116" s="100"/>
      <c r="P116" s="100">
        <v>0</v>
      </c>
      <c r="Q116" s="107">
        <v>0</v>
      </c>
    </row>
    <row r="117" spans="1:17" ht="13.5" thickBot="1" x14ac:dyDescent="0.25">
      <c r="A117" s="98" t="s">
        <v>1155</v>
      </c>
      <c r="B117" s="99">
        <v>300</v>
      </c>
      <c r="C117" s="100"/>
      <c r="D117" s="100">
        <v>195</v>
      </c>
      <c r="E117" s="101">
        <v>195</v>
      </c>
      <c r="F117" s="99"/>
      <c r="G117" s="105">
        <v>21432</v>
      </c>
      <c r="H117" s="100">
        <v>119</v>
      </c>
      <c r="I117" s="107">
        <v>21551</v>
      </c>
      <c r="J117" s="103"/>
      <c r="K117" s="105">
        <v>462807</v>
      </c>
      <c r="L117" s="105">
        <v>2461</v>
      </c>
      <c r="M117" s="107">
        <v>465268</v>
      </c>
      <c r="N117" s="103"/>
      <c r="O117" s="105">
        <v>229573</v>
      </c>
      <c r="P117" s="105">
        <v>1672</v>
      </c>
      <c r="Q117" s="107">
        <v>231245</v>
      </c>
    </row>
    <row r="118" spans="1:17" ht="13.5" thickBot="1" x14ac:dyDescent="0.25">
      <c r="A118" s="98" t="s">
        <v>1156</v>
      </c>
      <c r="B118" s="104">
        <v>4629</v>
      </c>
      <c r="C118" s="100"/>
      <c r="D118" s="105">
        <v>3742</v>
      </c>
      <c r="E118" s="106">
        <v>3742</v>
      </c>
      <c r="F118" s="104">
        <v>14400</v>
      </c>
      <c r="G118" s="100"/>
      <c r="H118" s="105">
        <v>3055</v>
      </c>
      <c r="I118" s="107">
        <v>3055</v>
      </c>
      <c r="J118" s="108">
        <v>12686</v>
      </c>
      <c r="K118" s="100"/>
      <c r="L118" s="105">
        <v>3485</v>
      </c>
      <c r="M118" s="107">
        <v>3485</v>
      </c>
      <c r="N118" s="108">
        <v>11143</v>
      </c>
      <c r="O118" s="100"/>
      <c r="P118" s="105">
        <v>5163</v>
      </c>
      <c r="Q118" s="107">
        <v>5163</v>
      </c>
    </row>
    <row r="119" spans="1:17" ht="13.5" thickBot="1" x14ac:dyDescent="0.25">
      <c r="A119" s="98" t="s">
        <v>1157</v>
      </c>
      <c r="B119" s="99"/>
      <c r="C119" s="100"/>
      <c r="D119" s="100">
        <v>348</v>
      </c>
      <c r="E119" s="101">
        <v>348</v>
      </c>
      <c r="F119" s="99"/>
      <c r="G119" s="100"/>
      <c r="H119" s="100"/>
      <c r="I119" s="102"/>
      <c r="J119" s="103"/>
      <c r="K119" s="100"/>
      <c r="L119" s="100"/>
      <c r="M119" s="102"/>
      <c r="N119" s="103"/>
      <c r="O119" s="100"/>
      <c r="P119" s="100"/>
      <c r="Q119" s="102"/>
    </row>
    <row r="120" spans="1:17" ht="13.5" thickBot="1" x14ac:dyDescent="0.25">
      <c r="A120" s="98" t="s">
        <v>1158</v>
      </c>
      <c r="B120" s="104">
        <v>48750</v>
      </c>
      <c r="C120" s="100"/>
      <c r="D120" s="100">
        <v>180</v>
      </c>
      <c r="E120" s="101">
        <v>180</v>
      </c>
      <c r="F120" s="104">
        <v>35582</v>
      </c>
      <c r="G120" s="100"/>
      <c r="H120" s="100"/>
      <c r="I120" s="102"/>
      <c r="J120" s="108">
        <v>23750</v>
      </c>
      <c r="K120" s="100"/>
      <c r="L120" s="100"/>
      <c r="M120" s="102"/>
      <c r="N120" s="108">
        <v>46250</v>
      </c>
      <c r="O120" s="100"/>
      <c r="P120" s="100"/>
      <c r="Q120" s="102"/>
    </row>
    <row r="121" spans="1:17" ht="13.5" thickBot="1" x14ac:dyDescent="0.25">
      <c r="A121" s="98" t="s">
        <v>1159</v>
      </c>
      <c r="B121" s="99"/>
      <c r="C121" s="100"/>
      <c r="D121" s="100">
        <v>150</v>
      </c>
      <c r="E121" s="101">
        <v>150</v>
      </c>
      <c r="F121" s="99">
        <v>622</v>
      </c>
      <c r="G121" s="100"/>
      <c r="H121" s="100">
        <v>191</v>
      </c>
      <c r="I121" s="102">
        <v>191</v>
      </c>
      <c r="J121" s="103">
        <v>438</v>
      </c>
      <c r="K121" s="100"/>
      <c r="L121" s="100"/>
      <c r="M121" s="102"/>
      <c r="N121" s="103"/>
      <c r="O121" s="100"/>
      <c r="P121" s="100">
        <v>4128</v>
      </c>
      <c r="Q121" s="102">
        <v>4128</v>
      </c>
    </row>
    <row r="122" spans="1:17" ht="13.5" thickBot="1" x14ac:dyDescent="0.25">
      <c r="A122" s="98" t="s">
        <v>1160</v>
      </c>
      <c r="B122" s="104">
        <v>9697</v>
      </c>
      <c r="C122" s="100"/>
      <c r="D122" s="100"/>
      <c r="E122" s="101"/>
      <c r="F122" s="104">
        <v>8965</v>
      </c>
      <c r="G122" s="100"/>
      <c r="H122" s="100"/>
      <c r="I122" s="102"/>
      <c r="J122" s="108">
        <v>8402</v>
      </c>
      <c r="K122" s="100"/>
      <c r="L122" s="100"/>
      <c r="M122" s="102"/>
      <c r="N122" s="108">
        <v>7600</v>
      </c>
      <c r="O122" s="100">
        <v>6947</v>
      </c>
      <c r="P122" s="100"/>
      <c r="Q122" s="102">
        <v>6947</v>
      </c>
    </row>
    <row r="123" spans="1:17" ht="13.5" thickBot="1" x14ac:dyDescent="0.25">
      <c r="A123" s="98" t="s">
        <v>1161</v>
      </c>
      <c r="B123" s="104">
        <v>60829</v>
      </c>
      <c r="C123" s="105">
        <v>48191</v>
      </c>
      <c r="D123" s="100">
        <v>372</v>
      </c>
      <c r="E123" s="106">
        <v>48563</v>
      </c>
      <c r="F123" s="104">
        <v>70764</v>
      </c>
      <c r="G123" s="105">
        <v>17961</v>
      </c>
      <c r="H123" s="100"/>
      <c r="I123" s="107">
        <v>17961</v>
      </c>
      <c r="J123" s="108">
        <v>71656</v>
      </c>
      <c r="K123" s="105">
        <v>3751</v>
      </c>
      <c r="L123" s="100"/>
      <c r="M123" s="107">
        <v>3751</v>
      </c>
      <c r="N123" s="108">
        <v>68938</v>
      </c>
      <c r="O123" s="105">
        <v>43305</v>
      </c>
      <c r="P123" s="100">
        <v>4000</v>
      </c>
      <c r="Q123" s="107">
        <v>47305</v>
      </c>
    </row>
    <row r="124" spans="1:17" ht="13.5" thickBot="1" x14ac:dyDescent="0.25">
      <c r="A124" s="98" t="s">
        <v>1162</v>
      </c>
      <c r="B124" s="104">
        <v>62609</v>
      </c>
      <c r="C124" s="100"/>
      <c r="D124" s="100"/>
      <c r="E124" s="101"/>
      <c r="F124" s="104">
        <v>22530</v>
      </c>
      <c r="G124" s="100"/>
      <c r="H124" s="100">
        <v>98</v>
      </c>
      <c r="I124" s="102">
        <v>98</v>
      </c>
      <c r="J124" s="103">
        <v>34007</v>
      </c>
      <c r="K124" s="100"/>
      <c r="L124" s="100"/>
      <c r="M124" s="102"/>
      <c r="N124" s="103">
        <v>19210</v>
      </c>
      <c r="O124" s="100"/>
      <c r="P124" s="100">
        <v>1808</v>
      </c>
      <c r="Q124" s="102">
        <v>1808</v>
      </c>
    </row>
    <row r="125" spans="1:17" ht="13.5" thickBot="1" x14ac:dyDescent="0.25">
      <c r="A125" s="98" t="s">
        <v>1163</v>
      </c>
      <c r="B125" s="99"/>
      <c r="C125" s="105">
        <v>6262</v>
      </c>
      <c r="D125" s="109"/>
      <c r="E125" s="106">
        <v>6262</v>
      </c>
      <c r="F125" s="99"/>
      <c r="G125" s="100"/>
      <c r="H125" s="109"/>
      <c r="I125" s="102"/>
      <c r="J125" s="103"/>
      <c r="K125" s="100"/>
      <c r="L125" s="100"/>
      <c r="M125" s="102"/>
      <c r="N125" s="103"/>
      <c r="O125" s="100"/>
      <c r="P125" s="100"/>
      <c r="Q125" s="102"/>
    </row>
    <row r="126" spans="1:17" ht="13.5" thickBot="1" x14ac:dyDescent="0.25">
      <c r="A126" s="98" t="s">
        <v>1164</v>
      </c>
      <c r="B126" s="104">
        <v>1400</v>
      </c>
      <c r="C126" s="105">
        <v>262732</v>
      </c>
      <c r="D126" s="109"/>
      <c r="E126" s="106">
        <v>262732</v>
      </c>
      <c r="F126" s="99">
        <v>100</v>
      </c>
      <c r="G126" s="105">
        <v>328274</v>
      </c>
      <c r="H126" s="109"/>
      <c r="I126" s="107">
        <v>328274</v>
      </c>
      <c r="J126" s="103"/>
      <c r="K126" s="105">
        <v>320891</v>
      </c>
      <c r="L126" s="100"/>
      <c r="M126" s="107">
        <v>320891</v>
      </c>
      <c r="N126" s="103"/>
      <c r="O126" s="105">
        <v>260849</v>
      </c>
      <c r="P126" s="100"/>
      <c r="Q126" s="107">
        <v>260849</v>
      </c>
    </row>
    <row r="127" spans="1:17" ht="13.5" thickBot="1" x14ac:dyDescent="0.25">
      <c r="A127" s="98" t="s">
        <v>1165</v>
      </c>
      <c r="B127" s="104">
        <v>12312</v>
      </c>
      <c r="C127" s="100"/>
      <c r="D127" s="105">
        <v>87486</v>
      </c>
      <c r="E127" s="106">
        <v>87486</v>
      </c>
      <c r="F127" s="104">
        <v>59053</v>
      </c>
      <c r="G127" s="100"/>
      <c r="H127" s="105">
        <v>9171</v>
      </c>
      <c r="I127" s="107">
        <v>9171</v>
      </c>
      <c r="J127" s="108">
        <v>63717</v>
      </c>
      <c r="K127" s="100"/>
      <c r="L127" s="105">
        <v>16059</v>
      </c>
      <c r="M127" s="107">
        <v>16059</v>
      </c>
      <c r="N127" s="108">
        <v>45042</v>
      </c>
      <c r="O127" s="100"/>
      <c r="P127" s="105">
        <v>7644</v>
      </c>
      <c r="Q127" s="107">
        <v>7644</v>
      </c>
    </row>
    <row r="128" spans="1:17" ht="13.5" thickBot="1" x14ac:dyDescent="0.25">
      <c r="A128" s="98" t="s">
        <v>1179</v>
      </c>
      <c r="B128" s="104">
        <v>1025</v>
      </c>
      <c r="C128" s="100"/>
      <c r="D128" s="100">
        <v>240</v>
      </c>
      <c r="E128" s="101">
        <v>240</v>
      </c>
      <c r="F128" s="104">
        <v>1256</v>
      </c>
      <c r="G128" s="100"/>
      <c r="H128" s="105">
        <v>1787</v>
      </c>
      <c r="I128" s="107">
        <v>1787</v>
      </c>
      <c r="J128" s="103">
        <v>792</v>
      </c>
      <c r="K128" s="100"/>
      <c r="L128" s="105">
        <v>1197</v>
      </c>
      <c r="M128" s="107">
        <v>1197</v>
      </c>
      <c r="N128" s="103">
        <v>667410</v>
      </c>
      <c r="O128" s="100"/>
      <c r="P128" s="105">
        <v>890</v>
      </c>
      <c r="Q128" s="107">
        <v>890</v>
      </c>
    </row>
    <row r="129" spans="1:17" ht="13.5" thickBot="1" x14ac:dyDescent="0.25">
      <c r="A129" s="98" t="s">
        <v>1167</v>
      </c>
      <c r="B129" s="99">
        <v>430</v>
      </c>
      <c r="C129" s="100"/>
      <c r="D129" s="100">
        <v>275</v>
      </c>
      <c r="E129" s="101">
        <v>275</v>
      </c>
      <c r="F129" s="99">
        <v>320</v>
      </c>
      <c r="G129" s="100"/>
      <c r="H129" s="100">
        <v>265</v>
      </c>
      <c r="I129" s="102">
        <v>265</v>
      </c>
      <c r="J129" s="108">
        <v>1575</v>
      </c>
      <c r="K129" s="100"/>
      <c r="L129" s="100">
        <v>165</v>
      </c>
      <c r="M129" s="102">
        <v>165</v>
      </c>
      <c r="N129" s="108"/>
      <c r="O129" s="100"/>
      <c r="P129" s="100"/>
      <c r="Q129" s="102"/>
    </row>
    <row r="130" spans="1:17" ht="13.5" thickBot="1" x14ac:dyDescent="0.25">
      <c r="A130" s="98" t="s">
        <v>1168</v>
      </c>
      <c r="B130" s="104">
        <v>63885</v>
      </c>
      <c r="C130" s="100"/>
      <c r="D130" s="100"/>
      <c r="E130" s="101"/>
      <c r="F130" s="104">
        <v>54326</v>
      </c>
      <c r="G130" s="100"/>
      <c r="H130" s="100"/>
      <c r="I130" s="102"/>
      <c r="J130" s="108">
        <v>81877</v>
      </c>
      <c r="K130" s="100"/>
      <c r="L130" s="100"/>
      <c r="M130" s="102"/>
      <c r="N130" s="108">
        <v>68175</v>
      </c>
      <c r="O130" s="100"/>
      <c r="P130" s="100"/>
      <c r="Q130" s="102"/>
    </row>
    <row r="131" spans="1:17" ht="13.5" thickBot="1" x14ac:dyDescent="0.25">
      <c r="A131" s="92" t="s">
        <v>1113</v>
      </c>
      <c r="B131" s="110">
        <v>345101</v>
      </c>
      <c r="C131" s="111">
        <v>1157578</v>
      </c>
      <c r="D131" s="111">
        <v>182713</v>
      </c>
      <c r="E131" s="112">
        <v>1340291</v>
      </c>
      <c r="F131" s="110">
        <v>313159</v>
      </c>
      <c r="G131" s="111">
        <v>1062463</v>
      </c>
      <c r="H131" s="111">
        <v>95709</v>
      </c>
      <c r="I131" s="113">
        <v>1159179</v>
      </c>
      <c r="J131" s="114">
        <v>398848</v>
      </c>
      <c r="K131" s="111">
        <v>1549564</v>
      </c>
      <c r="L131" s="111">
        <v>84984</v>
      </c>
      <c r="M131" s="113">
        <v>1634548</v>
      </c>
      <c r="N131" s="114">
        <f>SUM(N107:N130)</f>
        <v>1063739</v>
      </c>
      <c r="O131" s="111">
        <f t="shared" ref="O131:Q131" si="0">SUM(O107:O130)</f>
        <v>1717784</v>
      </c>
      <c r="P131" s="111">
        <f t="shared" si="0"/>
        <v>65107</v>
      </c>
      <c r="Q131" s="115">
        <f t="shared" si="0"/>
        <v>1782891</v>
      </c>
    </row>
    <row r="133" spans="1:17" ht="13.5" thickBot="1" x14ac:dyDescent="0.25"/>
    <row r="134" spans="1:17" ht="26.25" thickBot="1" x14ac:dyDescent="0.25">
      <c r="A134" s="89"/>
      <c r="B134" s="90" t="s">
        <v>1171</v>
      </c>
      <c r="C134" s="125" t="s">
        <v>1172</v>
      </c>
      <c r="D134" s="126"/>
      <c r="E134" s="126"/>
      <c r="F134" s="87" t="s">
        <v>1176</v>
      </c>
    </row>
    <row r="135" spans="1:17" ht="26.25" thickBot="1" x14ac:dyDescent="0.25">
      <c r="A135" s="92" t="s">
        <v>15</v>
      </c>
      <c r="B135" s="93" t="s">
        <v>1173</v>
      </c>
      <c r="C135" s="94" t="s">
        <v>1174</v>
      </c>
      <c r="D135" s="94" t="s">
        <v>1175</v>
      </c>
      <c r="E135" s="95" t="s">
        <v>1176</v>
      </c>
      <c r="N135" s="116"/>
    </row>
    <row r="136" spans="1:17" ht="13.5" thickBot="1" x14ac:dyDescent="0.25">
      <c r="A136" s="98" t="s">
        <v>1145</v>
      </c>
      <c r="B136" s="99">
        <f>B107+F107+J107+N107</f>
        <v>100</v>
      </c>
      <c r="C136" s="99">
        <f t="shared" ref="C136:E136" si="1">C107+G107+K107+O107</f>
        <v>0</v>
      </c>
      <c r="D136" s="99">
        <f t="shared" si="1"/>
        <v>293</v>
      </c>
      <c r="E136" s="99">
        <f t="shared" si="1"/>
        <v>293</v>
      </c>
      <c r="F136" s="87">
        <f>E136+B136</f>
        <v>393</v>
      </c>
    </row>
    <row r="137" spans="1:17" ht="13.5" thickBot="1" x14ac:dyDescent="0.25">
      <c r="A137" s="98" t="s">
        <v>1146</v>
      </c>
      <c r="B137" s="99">
        <f t="shared" ref="B137:B148" si="2">B108+F108+J108+N108</f>
        <v>14208</v>
      </c>
      <c r="C137" s="99">
        <f t="shared" ref="C137:C148" si="3">C108+G108+K108+O108</f>
        <v>0</v>
      </c>
      <c r="D137" s="99">
        <f t="shared" ref="D137:D148" si="4">D108+H108+L108+P108</f>
        <v>35255</v>
      </c>
      <c r="E137" s="99">
        <f t="shared" ref="E137:E148" si="5">E108+I108+M108+Q108</f>
        <v>35255</v>
      </c>
      <c r="F137" s="87">
        <f t="shared" ref="F137:F160" si="6">E137+B137</f>
        <v>49463</v>
      </c>
    </row>
    <row r="138" spans="1:17" ht="13.5" thickBot="1" x14ac:dyDescent="0.25">
      <c r="A138" s="98" t="s">
        <v>1147</v>
      </c>
      <c r="B138" s="99">
        <f t="shared" si="2"/>
        <v>26101</v>
      </c>
      <c r="C138" s="99">
        <f t="shared" si="3"/>
        <v>0</v>
      </c>
      <c r="D138" s="99">
        <f t="shared" si="4"/>
        <v>740</v>
      </c>
      <c r="E138" s="99">
        <f t="shared" si="5"/>
        <v>740</v>
      </c>
      <c r="F138" s="87">
        <f t="shared" si="6"/>
        <v>26841</v>
      </c>
    </row>
    <row r="139" spans="1:17" ht="13.5" thickBot="1" x14ac:dyDescent="0.25">
      <c r="A139" s="98" t="s">
        <v>1148</v>
      </c>
      <c r="B139" s="99">
        <f t="shared" si="2"/>
        <v>42292</v>
      </c>
      <c r="C139" s="99">
        <f t="shared" si="3"/>
        <v>430</v>
      </c>
      <c r="D139" s="99">
        <f t="shared" si="4"/>
        <v>11591</v>
      </c>
      <c r="E139" s="99">
        <f t="shared" si="5"/>
        <v>12021</v>
      </c>
      <c r="F139" s="87">
        <f t="shared" si="6"/>
        <v>54313</v>
      </c>
    </row>
    <row r="140" spans="1:17" ht="13.5" thickBot="1" x14ac:dyDescent="0.25">
      <c r="A140" s="98" t="s">
        <v>1149</v>
      </c>
      <c r="B140" s="99">
        <f t="shared" si="2"/>
        <v>84972</v>
      </c>
      <c r="C140" s="99">
        <f t="shared" si="3"/>
        <v>816152</v>
      </c>
      <c r="D140" s="99">
        <f t="shared" si="4"/>
        <v>188772</v>
      </c>
      <c r="E140" s="99">
        <f t="shared" si="5"/>
        <v>1004924</v>
      </c>
      <c r="F140" s="87">
        <f t="shared" si="6"/>
        <v>1089896</v>
      </c>
    </row>
    <row r="141" spans="1:17" ht="13.5" thickBot="1" x14ac:dyDescent="0.25">
      <c r="A141" s="98" t="s">
        <v>1177</v>
      </c>
      <c r="B141" s="99">
        <f t="shared" si="2"/>
        <v>63944</v>
      </c>
      <c r="C141" s="99">
        <f t="shared" si="3"/>
        <v>0</v>
      </c>
      <c r="D141" s="99">
        <f t="shared" si="4"/>
        <v>683</v>
      </c>
      <c r="E141" s="99">
        <f t="shared" si="5"/>
        <v>683</v>
      </c>
      <c r="F141" s="87">
        <f t="shared" si="6"/>
        <v>64627</v>
      </c>
    </row>
    <row r="142" spans="1:17" ht="13.5" thickBot="1" x14ac:dyDescent="0.25">
      <c r="A142" s="98" t="s">
        <v>1178</v>
      </c>
      <c r="B142" s="99">
        <f t="shared" si="2"/>
        <v>5091</v>
      </c>
      <c r="C142" s="99">
        <f t="shared" si="3"/>
        <v>149565</v>
      </c>
      <c r="D142" s="99">
        <f t="shared" si="4"/>
        <v>27644</v>
      </c>
      <c r="E142" s="99">
        <f t="shared" si="5"/>
        <v>177209</v>
      </c>
      <c r="F142" s="87">
        <f t="shared" si="6"/>
        <v>182300</v>
      </c>
    </row>
    <row r="143" spans="1:17" ht="13.5" thickBot="1" x14ac:dyDescent="0.25">
      <c r="A143" s="98" t="s">
        <v>1152</v>
      </c>
      <c r="B143" s="99">
        <f t="shared" si="2"/>
        <v>103847</v>
      </c>
      <c r="C143" s="99">
        <f t="shared" si="3"/>
        <v>2506878</v>
      </c>
      <c r="D143" s="99">
        <f t="shared" si="4"/>
        <v>3422</v>
      </c>
      <c r="E143" s="99">
        <f t="shared" si="5"/>
        <v>2510300</v>
      </c>
      <c r="F143" s="87">
        <f t="shared" si="6"/>
        <v>2614147</v>
      </c>
    </row>
    <row r="144" spans="1:17" ht="13.5" thickBot="1" x14ac:dyDescent="0.25">
      <c r="A144" s="98" t="s">
        <v>1153</v>
      </c>
      <c r="B144" s="99">
        <f t="shared" si="2"/>
        <v>13000</v>
      </c>
      <c r="C144" s="99">
        <f t="shared" si="3"/>
        <v>0</v>
      </c>
      <c r="D144" s="99">
        <f t="shared" si="4"/>
        <v>0</v>
      </c>
      <c r="E144" s="99">
        <f t="shared" si="5"/>
        <v>0</v>
      </c>
      <c r="F144" s="87">
        <f t="shared" si="6"/>
        <v>13000</v>
      </c>
    </row>
    <row r="145" spans="1:6" ht="13.5" thickBot="1" x14ac:dyDescent="0.25">
      <c r="A145" s="98" t="s">
        <v>1154</v>
      </c>
      <c r="B145" s="99">
        <f t="shared" si="2"/>
        <v>921</v>
      </c>
      <c r="C145" s="99">
        <f t="shared" si="3"/>
        <v>2395</v>
      </c>
      <c r="D145" s="99">
        <f t="shared" si="4"/>
        <v>3677</v>
      </c>
      <c r="E145" s="99">
        <f t="shared" si="5"/>
        <v>6072</v>
      </c>
      <c r="F145" s="87">
        <f t="shared" si="6"/>
        <v>6993</v>
      </c>
    </row>
    <row r="146" spans="1:6" ht="13.5" thickBot="1" x14ac:dyDescent="0.25">
      <c r="A146" s="98" t="s">
        <v>1155</v>
      </c>
      <c r="B146" s="99">
        <f t="shared" si="2"/>
        <v>300</v>
      </c>
      <c r="C146" s="99">
        <f t="shared" si="3"/>
        <v>713812</v>
      </c>
      <c r="D146" s="99">
        <f t="shared" si="4"/>
        <v>4447</v>
      </c>
      <c r="E146" s="99">
        <f t="shared" si="5"/>
        <v>718259</v>
      </c>
      <c r="F146" s="87">
        <f t="shared" si="6"/>
        <v>718559</v>
      </c>
    </row>
    <row r="147" spans="1:6" ht="13.5" thickBot="1" x14ac:dyDescent="0.25">
      <c r="A147" s="98" t="s">
        <v>1156</v>
      </c>
      <c r="B147" s="99">
        <f t="shared" si="2"/>
        <v>42858</v>
      </c>
      <c r="C147" s="99">
        <f t="shared" si="3"/>
        <v>0</v>
      </c>
      <c r="D147" s="99">
        <f t="shared" si="4"/>
        <v>15445</v>
      </c>
      <c r="E147" s="99">
        <f t="shared" si="5"/>
        <v>15445</v>
      </c>
      <c r="F147" s="87">
        <f t="shared" si="6"/>
        <v>58303</v>
      </c>
    </row>
    <row r="148" spans="1:6" ht="13.5" thickBot="1" x14ac:dyDescent="0.25">
      <c r="A148" s="98" t="s">
        <v>1157</v>
      </c>
      <c r="B148" s="99">
        <f t="shared" si="2"/>
        <v>0</v>
      </c>
      <c r="C148" s="99">
        <f t="shared" si="3"/>
        <v>0</v>
      </c>
      <c r="D148" s="99">
        <f t="shared" si="4"/>
        <v>348</v>
      </c>
      <c r="E148" s="99">
        <f t="shared" si="5"/>
        <v>348</v>
      </c>
      <c r="F148" s="87">
        <f t="shared" si="6"/>
        <v>348</v>
      </c>
    </row>
    <row r="149" spans="1:6" ht="13.5" thickBot="1" x14ac:dyDescent="0.25">
      <c r="A149" s="98" t="s">
        <v>1158</v>
      </c>
      <c r="B149" s="99">
        <f t="shared" ref="B149:B160" si="7">B120+F120+J120+N120</f>
        <v>154332</v>
      </c>
      <c r="C149" s="99">
        <f t="shared" ref="C149:C160" si="8">C120+G120+K120+O120</f>
        <v>0</v>
      </c>
      <c r="D149" s="99">
        <f t="shared" ref="D149:D160" si="9">D120+H120+L120+P120</f>
        <v>180</v>
      </c>
      <c r="E149" s="99">
        <f t="shared" ref="E149:E160" si="10">E120+I120+M120+Q120</f>
        <v>180</v>
      </c>
      <c r="F149" s="87">
        <f t="shared" si="6"/>
        <v>154512</v>
      </c>
    </row>
    <row r="150" spans="1:6" ht="13.5" thickBot="1" x14ac:dyDescent="0.25">
      <c r="A150" s="98" t="s">
        <v>1159</v>
      </c>
      <c r="B150" s="99">
        <f t="shared" si="7"/>
        <v>1060</v>
      </c>
      <c r="C150" s="99">
        <f t="shared" si="8"/>
        <v>0</v>
      </c>
      <c r="D150" s="99">
        <f t="shared" si="9"/>
        <v>4469</v>
      </c>
      <c r="E150" s="99">
        <f t="shared" si="10"/>
        <v>4469</v>
      </c>
      <c r="F150" s="87">
        <f t="shared" si="6"/>
        <v>5529</v>
      </c>
    </row>
    <row r="151" spans="1:6" ht="13.5" thickBot="1" x14ac:dyDescent="0.25">
      <c r="A151" s="98" t="s">
        <v>1160</v>
      </c>
      <c r="B151" s="99">
        <f t="shared" si="7"/>
        <v>34664</v>
      </c>
      <c r="C151" s="99">
        <f t="shared" si="8"/>
        <v>6947</v>
      </c>
      <c r="D151" s="99">
        <f t="shared" si="9"/>
        <v>0</v>
      </c>
      <c r="E151" s="99">
        <f t="shared" si="10"/>
        <v>6947</v>
      </c>
      <c r="F151" s="87">
        <f t="shared" si="6"/>
        <v>41611</v>
      </c>
    </row>
    <row r="152" spans="1:6" ht="13.5" thickBot="1" x14ac:dyDescent="0.25">
      <c r="A152" s="98" t="s">
        <v>1161</v>
      </c>
      <c r="B152" s="99">
        <f t="shared" si="7"/>
        <v>272187</v>
      </c>
      <c r="C152" s="99">
        <f t="shared" si="8"/>
        <v>113208</v>
      </c>
      <c r="D152" s="99">
        <f t="shared" si="9"/>
        <v>4372</v>
      </c>
      <c r="E152" s="99">
        <f t="shared" si="10"/>
        <v>117580</v>
      </c>
      <c r="F152" s="87">
        <f t="shared" si="6"/>
        <v>389767</v>
      </c>
    </row>
    <row r="153" spans="1:6" ht="13.5" thickBot="1" x14ac:dyDescent="0.25">
      <c r="A153" s="98" t="s">
        <v>1162</v>
      </c>
      <c r="B153" s="99">
        <f t="shared" si="7"/>
        <v>138356</v>
      </c>
      <c r="C153" s="99">
        <f t="shared" si="8"/>
        <v>0</v>
      </c>
      <c r="D153" s="99">
        <f t="shared" si="9"/>
        <v>1906</v>
      </c>
      <c r="E153" s="99">
        <f t="shared" si="10"/>
        <v>1906</v>
      </c>
      <c r="F153" s="87">
        <f t="shared" si="6"/>
        <v>140262</v>
      </c>
    </row>
    <row r="154" spans="1:6" ht="13.5" thickBot="1" x14ac:dyDescent="0.25">
      <c r="A154" s="98" t="s">
        <v>1163</v>
      </c>
      <c r="B154" s="99">
        <f t="shared" si="7"/>
        <v>0</v>
      </c>
      <c r="C154" s="99">
        <f t="shared" si="8"/>
        <v>6262</v>
      </c>
      <c r="D154" s="99">
        <f t="shared" si="9"/>
        <v>0</v>
      </c>
      <c r="E154" s="99">
        <f t="shared" si="10"/>
        <v>6262</v>
      </c>
      <c r="F154" s="87">
        <f t="shared" si="6"/>
        <v>6262</v>
      </c>
    </row>
    <row r="155" spans="1:6" ht="13.5" thickBot="1" x14ac:dyDescent="0.25">
      <c r="A155" s="98" t="s">
        <v>1164</v>
      </c>
      <c r="B155" s="99">
        <f t="shared" si="7"/>
        <v>1500</v>
      </c>
      <c r="C155" s="99">
        <f t="shared" si="8"/>
        <v>1172746</v>
      </c>
      <c r="D155" s="99">
        <f t="shared" si="9"/>
        <v>0</v>
      </c>
      <c r="E155" s="99">
        <f t="shared" si="10"/>
        <v>1172746</v>
      </c>
      <c r="F155" s="87">
        <f t="shared" si="6"/>
        <v>1174246</v>
      </c>
    </row>
    <row r="156" spans="1:6" ht="13.5" thickBot="1" x14ac:dyDescent="0.25">
      <c r="A156" s="98" t="s">
        <v>1165</v>
      </c>
      <c r="B156" s="99">
        <f t="shared" si="7"/>
        <v>180124</v>
      </c>
      <c r="C156" s="99">
        <f t="shared" si="8"/>
        <v>0</v>
      </c>
      <c r="D156" s="99">
        <f t="shared" si="9"/>
        <v>120360</v>
      </c>
      <c r="E156" s="99">
        <f t="shared" si="10"/>
        <v>120360</v>
      </c>
      <c r="F156" s="87">
        <f t="shared" si="6"/>
        <v>300484</v>
      </c>
    </row>
    <row r="157" spans="1:6" ht="13.5" thickBot="1" x14ac:dyDescent="0.25">
      <c r="A157" s="98" t="s">
        <v>1179</v>
      </c>
      <c r="B157" s="99">
        <f t="shared" si="7"/>
        <v>670483</v>
      </c>
      <c r="C157" s="99">
        <f t="shared" si="8"/>
        <v>0</v>
      </c>
      <c r="D157" s="99">
        <f t="shared" si="9"/>
        <v>4114</v>
      </c>
      <c r="E157" s="99">
        <f t="shared" si="10"/>
        <v>4114</v>
      </c>
      <c r="F157" s="87">
        <f t="shared" si="6"/>
        <v>674597</v>
      </c>
    </row>
    <row r="158" spans="1:6" ht="13.5" thickBot="1" x14ac:dyDescent="0.25">
      <c r="A158" s="98" t="s">
        <v>1167</v>
      </c>
      <c r="B158" s="99">
        <f t="shared" si="7"/>
        <v>2325</v>
      </c>
      <c r="C158" s="99">
        <f t="shared" si="8"/>
        <v>0</v>
      </c>
      <c r="D158" s="99">
        <f t="shared" si="9"/>
        <v>705</v>
      </c>
      <c r="E158" s="99">
        <f t="shared" si="10"/>
        <v>705</v>
      </c>
      <c r="F158" s="87">
        <f t="shared" si="6"/>
        <v>3030</v>
      </c>
    </row>
    <row r="159" spans="1:6" ht="13.5" thickBot="1" x14ac:dyDescent="0.25">
      <c r="A159" s="98" t="s">
        <v>1168</v>
      </c>
      <c r="B159" s="99">
        <f t="shared" si="7"/>
        <v>268263</v>
      </c>
      <c r="C159" s="99">
        <f t="shared" si="8"/>
        <v>0</v>
      </c>
      <c r="D159" s="99">
        <f t="shared" si="9"/>
        <v>0</v>
      </c>
      <c r="E159" s="99">
        <f t="shared" si="10"/>
        <v>0</v>
      </c>
      <c r="F159" s="87">
        <f t="shared" si="6"/>
        <v>268263</v>
      </c>
    </row>
    <row r="160" spans="1:6" ht="13.5" thickBot="1" x14ac:dyDescent="0.25">
      <c r="A160" s="92" t="s">
        <v>1113</v>
      </c>
      <c r="B160" s="99">
        <f t="shared" si="7"/>
        <v>2120847</v>
      </c>
      <c r="C160" s="99">
        <f t="shared" si="8"/>
        <v>5487389</v>
      </c>
      <c r="D160" s="99">
        <f t="shared" si="9"/>
        <v>428513</v>
      </c>
      <c r="E160" s="99">
        <f t="shared" si="10"/>
        <v>5916909</v>
      </c>
      <c r="F160" s="87">
        <f t="shared" si="6"/>
        <v>8037756</v>
      </c>
    </row>
    <row r="165" spans="1:6" x14ac:dyDescent="0.2">
      <c r="B165" s="87" t="s">
        <v>1184</v>
      </c>
      <c r="C165" s="87" t="s">
        <v>1185</v>
      </c>
      <c r="D165" s="87" t="s">
        <v>1186</v>
      </c>
      <c r="E165" s="87" t="s">
        <v>1187</v>
      </c>
      <c r="F165" s="87" t="s">
        <v>1188</v>
      </c>
    </row>
    <row r="166" spans="1:6" ht="15" x14ac:dyDescent="0.2">
      <c r="A166" s="117" t="s">
        <v>1180</v>
      </c>
      <c r="B166">
        <f>SUM(B136:B139)</f>
        <v>82701</v>
      </c>
      <c r="C166">
        <f t="shared" ref="C166:D166" si="11">SUM(C136:C139)</f>
        <v>430</v>
      </c>
      <c r="D166">
        <f t="shared" si="11"/>
        <v>47879</v>
      </c>
      <c r="E166" s="87">
        <f>SUM(C166:D166)</f>
        <v>48309</v>
      </c>
      <c r="F166" s="87">
        <f>SUM(B166:D166)</f>
        <v>131010</v>
      </c>
    </row>
    <row r="167" spans="1:6" ht="15" x14ac:dyDescent="0.2">
      <c r="A167" s="117" t="s">
        <v>1181</v>
      </c>
      <c r="B167">
        <f>SUM(B140:B142)</f>
        <v>154007</v>
      </c>
      <c r="C167">
        <f t="shared" ref="C167:D167" si="12">SUM(C140:C142)</f>
        <v>965717</v>
      </c>
      <c r="D167">
        <f t="shared" si="12"/>
        <v>217099</v>
      </c>
      <c r="E167" s="87">
        <f t="shared" ref="E167:E169" si="13">SUM(C167:D167)</f>
        <v>1182816</v>
      </c>
      <c r="F167" s="87">
        <f>SUM(B167:D167)</f>
        <v>1336823</v>
      </c>
    </row>
    <row r="168" spans="1:6" ht="15" x14ac:dyDescent="0.2">
      <c r="A168" s="117" t="s">
        <v>1182</v>
      </c>
      <c r="B168">
        <f>SUM(B143:B146)</f>
        <v>118068</v>
      </c>
      <c r="C168">
        <f t="shared" ref="C168:D168" si="14">SUM(C143:C146)</f>
        <v>3223085</v>
      </c>
      <c r="D168">
        <f t="shared" si="14"/>
        <v>11546</v>
      </c>
      <c r="E168" s="87">
        <f t="shared" si="13"/>
        <v>3234631</v>
      </c>
      <c r="F168" s="87">
        <f>SUM(B168:D168)</f>
        <v>3352699</v>
      </c>
    </row>
    <row r="169" spans="1:6" ht="15" x14ac:dyDescent="0.2">
      <c r="A169" s="117" t="s">
        <v>1183</v>
      </c>
      <c r="B169">
        <f>SUM(B147:B159)</f>
        <v>1766152</v>
      </c>
      <c r="C169">
        <f t="shared" ref="C169:D169" si="15">SUM(C147:C159)</f>
        <v>1299163</v>
      </c>
      <c r="D169">
        <f t="shared" si="15"/>
        <v>151899</v>
      </c>
      <c r="E169" s="87">
        <f t="shared" si="13"/>
        <v>1451062</v>
      </c>
      <c r="F169" s="87">
        <f>SUM(B169:D169)</f>
        <v>3217214</v>
      </c>
    </row>
    <row r="170" spans="1:6" x14ac:dyDescent="0.2">
      <c r="A170" s="82"/>
      <c r="B170" s="87">
        <f t="shared" ref="B170:E170" si="16">SUM(B166:B169)</f>
        <v>2120928</v>
      </c>
      <c r="C170" s="87">
        <f t="shared" si="16"/>
        <v>5488395</v>
      </c>
      <c r="D170" s="87">
        <f t="shared" si="16"/>
        <v>428423</v>
      </c>
      <c r="E170" s="87">
        <f t="shared" si="16"/>
        <v>5916818</v>
      </c>
      <c r="F170" s="87">
        <f>SUM(F166:F169)</f>
        <v>8037746</v>
      </c>
    </row>
    <row r="171" spans="1:6" x14ac:dyDescent="0.2">
      <c r="A171" s="82"/>
      <c r="B171"/>
      <c r="C171"/>
    </row>
    <row r="172" spans="1:6" x14ac:dyDescent="0.2">
      <c r="A172" s="82"/>
      <c r="B172"/>
      <c r="C172"/>
    </row>
    <row r="173" spans="1:6" x14ac:dyDescent="0.2">
      <c r="A173" s="82"/>
      <c r="B173"/>
      <c r="C173"/>
    </row>
    <row r="174" spans="1:6" x14ac:dyDescent="0.2">
      <c r="A174" s="82"/>
      <c r="B174"/>
      <c r="C174"/>
    </row>
    <row r="175" spans="1:6" x14ac:dyDescent="0.2">
      <c r="A175" s="82"/>
      <c r="B175"/>
      <c r="C175"/>
    </row>
    <row r="176" spans="1:6" x14ac:dyDescent="0.2">
      <c r="A176" s="82"/>
      <c r="B176"/>
      <c r="C176"/>
    </row>
    <row r="177" spans="1:3" x14ac:dyDescent="0.2">
      <c r="A177" s="82"/>
      <c r="B177"/>
      <c r="C177"/>
    </row>
    <row r="178" spans="1:3" x14ac:dyDescent="0.2">
      <c r="A178" s="82"/>
      <c r="B178"/>
      <c r="C178"/>
    </row>
    <row r="179" spans="1:3" x14ac:dyDescent="0.2">
      <c r="A179" s="82"/>
      <c r="B179"/>
      <c r="C179"/>
    </row>
    <row r="180" spans="1:3" x14ac:dyDescent="0.2">
      <c r="A180" s="82"/>
      <c r="B180"/>
      <c r="C180"/>
    </row>
    <row r="181" spans="1:3" x14ac:dyDescent="0.2">
      <c r="A181" s="82"/>
      <c r="B181"/>
      <c r="C181"/>
    </row>
    <row r="182" spans="1:3" x14ac:dyDescent="0.2">
      <c r="A182" s="82"/>
      <c r="B182"/>
      <c r="C182"/>
    </row>
    <row r="183" spans="1:3" x14ac:dyDescent="0.2">
      <c r="A183" s="82"/>
      <c r="B183"/>
      <c r="C183"/>
    </row>
    <row r="184" spans="1:3" x14ac:dyDescent="0.2">
      <c r="A184" s="82"/>
    </row>
    <row r="185" spans="1:3" x14ac:dyDescent="0.2">
      <c r="A185" s="82"/>
    </row>
    <row r="186" spans="1:3" x14ac:dyDescent="0.2">
      <c r="A186" s="82"/>
    </row>
    <row r="187" spans="1:3" x14ac:dyDescent="0.2">
      <c r="A187" s="82"/>
    </row>
    <row r="188" spans="1:3" x14ac:dyDescent="0.2">
      <c r="A188" s="82"/>
    </row>
    <row r="189" spans="1:3" x14ac:dyDescent="0.2">
      <c r="A189" s="82"/>
    </row>
    <row r="190" spans="1:3" x14ac:dyDescent="0.2">
      <c r="A190" s="82"/>
    </row>
    <row r="191" spans="1:3" x14ac:dyDescent="0.2">
      <c r="A191" s="82"/>
    </row>
  </sheetData>
  <mergeCells count="9">
    <mergeCell ref="C134:E134"/>
    <mergeCell ref="B104:E104"/>
    <mergeCell ref="F104:I104"/>
    <mergeCell ref="J104:M104"/>
    <mergeCell ref="N104:Q104"/>
    <mergeCell ref="C105:E105"/>
    <mergeCell ref="G105:I105"/>
    <mergeCell ref="K105:M105"/>
    <mergeCell ref="O105:Q105"/>
  </mergeCells>
  <pageMargins left="0.78740157499999996" right="0.78740157499999996" top="0.984251969" bottom="0.984251969" header="0.4921259845" footer="0.4921259845"/>
  <pageSetup paperSize="9" orientation="portrait"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1</vt:i4>
      </vt:variant>
    </vt:vector>
  </HeadingPairs>
  <TitlesOfParts>
    <vt:vector size="7" baseType="lpstr">
      <vt:lpstr>List1</vt:lpstr>
      <vt:lpstr>Hodnocení 2015</vt:lpstr>
      <vt:lpstr>Seznam priorit</vt:lpstr>
      <vt:lpstr>Seznam oblastí podpory</vt:lpstr>
      <vt:lpstr>Vývoj</vt:lpstr>
      <vt:lpstr>Seznam oblastí podpory (2)</vt:lpstr>
      <vt:lpstr>'Hodnocení 2015'!Názvy_tisku</vt:lpstr>
    </vt:vector>
  </TitlesOfParts>
  <Company>KÚOK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Juránek Jiří RNDr.</dc:creator>
  <cp:lastModifiedBy>Juránek Jiří</cp:lastModifiedBy>
  <cp:lastPrinted>2016-04-06T11:25:43Z</cp:lastPrinted>
  <dcterms:created xsi:type="dcterms:W3CDTF">2011-03-23T13:44:50Z</dcterms:created>
  <dcterms:modified xsi:type="dcterms:W3CDTF">2016-04-07T13:30:43Z</dcterms:modified>
</cp:coreProperties>
</file>