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28" windowWidth="15576" windowHeight="6468" activeTab="0"/>
  </bookViews>
  <sheets>
    <sheet name="List1" sheetId="1" r:id="rId1"/>
  </sheets>
  <definedNames>
    <definedName name="DZACATEK">'List1'!$D$1</definedName>
    <definedName name="FZACATEK">'List1'!$F$1</definedName>
    <definedName name="LZACATEK">'List1'!$O$1</definedName>
    <definedName name="_xlnm.Print_Titles" localSheetId="0">'List1'!$8:$10</definedName>
  </definedNames>
  <calcPr fullCalcOnLoad="1"/>
</workbook>
</file>

<file path=xl/sharedStrings.xml><?xml version="1.0" encoding="utf-8"?>
<sst xmlns="http://schemas.openxmlformats.org/spreadsheetml/2006/main" count="129" uniqueCount="107">
  <si>
    <t>Poř. číslo</t>
  </si>
  <si>
    <t>Žadatel</t>
  </si>
  <si>
    <t>Požadovaná částka z rozpočtu OK</t>
  </si>
  <si>
    <t>Návrh</t>
  </si>
  <si>
    <t>Celkem</t>
  </si>
  <si>
    <t>Účel použití dotace na akci/projekt a jeho cíl</t>
  </si>
  <si>
    <t>CELKEM:</t>
  </si>
  <si>
    <t>Název DT:</t>
  </si>
  <si>
    <t>Typ dotačního titulu:</t>
  </si>
  <si>
    <t>Bodové hodnocení</t>
  </si>
  <si>
    <t>návrh</t>
  </si>
  <si>
    <t>Celkové předpokládané náklady realizované akce/projektu</t>
  </si>
  <si>
    <t>Termín akce/ realizace projektu</t>
  </si>
  <si>
    <t>1</t>
  </si>
  <si>
    <t>Českomoravská myslivecká jednota, z.s. okresní myslivecký spolek Olomouc</t>
  </si>
  <si>
    <t>Pobočný spolek</t>
  </si>
  <si>
    <t>67777481</t>
  </si>
  <si>
    <t>Wellnerova 301</t>
  </si>
  <si>
    <t>77900</t>
  </si>
  <si>
    <t>Olomouc</t>
  </si>
  <si>
    <t>5</t>
  </si>
  <si>
    <t>Obec Víceměřice</t>
  </si>
  <si>
    <t>Obnova funkčního stavu obecního extenzívního sadu v k. ú. Víceměřice</t>
  </si>
  <si>
    <t>Obec, městská část hlavního města Prahy</t>
  </si>
  <si>
    <t>Použití dotace na nákup keřů a stromů -  jejich výsadba,  založení trávníku, prořezání stávajících stromů, vykácení přestárlých a poškozených stromů, nákup chrániček ke stromům.</t>
  </si>
  <si>
    <t>00288888</t>
  </si>
  <si>
    <t>Na p. č. 80/1 v k.ú. Víceměřice dojde k vyčištění prostoru od náletu a poškozených, přestárlých stromů, srovnání terénu, vysetí trávy a k doplnění prostoru novými ovocnými stromy(jabloň, slivoň, meruňka, hrušeň, ořešák) a keři (rybíz, líska).</t>
  </si>
  <si>
    <t>Víceměřice 26</t>
  </si>
  <si>
    <t>79826</t>
  </si>
  <si>
    <t>Víceměřice</t>
  </si>
  <si>
    <t>6</t>
  </si>
  <si>
    <t>Město Plumlov</t>
  </si>
  <si>
    <t>Město Plumlov - sadové úpravy - 1.etapa (2016)</t>
  </si>
  <si>
    <t>00288632</t>
  </si>
  <si>
    <t>V Plumlově a místních částech města probíhala v minulých letech realizace výstavby kanalizace a vodovodu, došlo k vykácení resp. poškození existujících míst veřejné zeleně, část zeleně byla vykácena z důvodu nedobrého zdravotního stavu dřevin.</t>
  </si>
  <si>
    <t>Rudé armády 302</t>
  </si>
  <si>
    <t>79803</t>
  </si>
  <si>
    <t>Plumlov</t>
  </si>
  <si>
    <t>10</t>
  </si>
  <si>
    <t>Hraničné Petrovice</t>
  </si>
  <si>
    <t>Ke kořenům - Petrovická alej</t>
  </si>
  <si>
    <t>00601144</t>
  </si>
  <si>
    <t>Hraničné Petrovice 75</t>
  </si>
  <si>
    <t>78306</t>
  </si>
  <si>
    <t>12</t>
  </si>
  <si>
    <t>Obec Veselíčko</t>
  </si>
  <si>
    <t>Ošetření a výsadba nových stromů v zámeckém parku ve Veselíčku</t>
  </si>
  <si>
    <t>Zlepšení kvality životního prostředí zvyšováním biologické rozmanitosti a různorodosti přírody a krajiny (historické stromy v zámeckém parku). Ochrana přírodního a kulturního dědictví pro budoucí generace.</t>
  </si>
  <si>
    <t>00302198</t>
  </si>
  <si>
    <t>Veselíčko 68</t>
  </si>
  <si>
    <t>75125</t>
  </si>
  <si>
    <t>Veselíčko</t>
  </si>
  <si>
    <t>13</t>
  </si>
  <si>
    <t>Obec Vícov</t>
  </si>
  <si>
    <t>Obnova veřejné zeleně v obci Vícov</t>
  </si>
  <si>
    <t>00288896</t>
  </si>
  <si>
    <t>Záměrem obce Vícov je postupná výsadba zeleně a vytvoření lokálních „zelených ostrovů“ v obci, které budou zmírňovat existující negativa (nárazové poryvy větru,vysoká hladina spodní vody, neplodná půda), ale i vytvářet esteticky působivé lokality.</t>
  </si>
  <si>
    <t>Vícov 46</t>
  </si>
  <si>
    <t>Vícov</t>
  </si>
  <si>
    <t>14</t>
  </si>
  <si>
    <t>Výstaviště Flora Olomouc, a.s.</t>
  </si>
  <si>
    <t>KVĚTINOVÉ ZÁHONY VE SMETANOVÝCH SADECH</t>
  </si>
  <si>
    <t>Akciová společnost</t>
  </si>
  <si>
    <t>25848526</t>
  </si>
  <si>
    <t>Wolkerova 37/17</t>
  </si>
  <si>
    <t>Podkladový materiál pro jednání Rady Olomouckého kraje dne: 07.04.2016</t>
  </si>
  <si>
    <t>Podpora aktivit přispívajících k zachování nebo zlepšení různorodosti přírody a krajiny</t>
  </si>
  <si>
    <t>krajský dotační titul</t>
  </si>
  <si>
    <t>Využití finančních prostředků  z rozpočtu OK</t>
  </si>
  <si>
    <t>Termín vyúčtování dotace</t>
  </si>
  <si>
    <t>Požadovaná částka z rozpočtu OK v procentech</t>
  </si>
  <si>
    <t>duben - říjen 2016</t>
  </si>
  <si>
    <t>nákup materiálu - repelent, pěna, aplikační nástroje, kolíky</t>
  </si>
  <si>
    <t>jaro 2016</t>
  </si>
  <si>
    <t>nákup sadebního materiálu (stromy a keře), nákup zabezpečovacího materiálu (kůly, ochrana proti zvěři, mulčovací kůra), ošetření stávajících stromů, realizace výsadby, založení trávníku</t>
  </si>
  <si>
    <t>duben - květen 2016</t>
  </si>
  <si>
    <t>jaro a podzim 2016</t>
  </si>
  <si>
    <t>nákup sazenic stromů a keřů, nákup materiálu pro výsadbu (kůly, mulčovací kůra, spojovací materiál)</t>
  </si>
  <si>
    <t>nákup sadebního materiálu, nákup materiálu (opěrné kůly, mulčovací kůra, spojovací materiál)</t>
  </si>
  <si>
    <t>rok 2016</t>
  </si>
  <si>
    <t>nákup sadebního materiálu, odstranění dřevin, ošetření stávajích dřevin, výsadba nových dřevin, nákup pěstebního substrátu, kůly na ukotvení, mulčovací kůra, juta na obalení, úvazky, hnojivo, kondicionér, voda na zalití</t>
  </si>
  <si>
    <t>září - listopad 2016</t>
  </si>
  <si>
    <t>nákup stromů a keřů, realizace výsadby, terénní úpravy, osetí travním semenem</t>
  </si>
  <si>
    <t>nákup rostlinného materiálu</t>
  </si>
  <si>
    <t>A1</t>
  </si>
  <si>
    <t>A2</t>
  </si>
  <si>
    <t>B1</t>
  </si>
  <si>
    <t>B2</t>
  </si>
  <si>
    <t>C1</t>
  </si>
  <si>
    <t>C2</t>
  </si>
  <si>
    <t>D1</t>
  </si>
  <si>
    <t>Pachové ohradníky - opatření ke snížení dopravních nehod se zvěří</t>
  </si>
  <si>
    <t>Popis akce/projektu</t>
  </si>
  <si>
    <t>Obnova a výsadba zeleně v Plumlově a místních částech města (Soběsuky, Žárovice a Hamry) realizovaná po etapách.</t>
  </si>
  <si>
    <t>Účelem dotace je zakoupení sazenic a výsadba stromů a keřů (původních a tradičně v krajině vysazovaných dřevin) - obnova původní meze/větrolamu v blízkosti obce.</t>
  </si>
  <si>
    <t>Výsadba atypické aleje-pásu stromů a keřů-složené z různých druhů dřevin podél polní cesty vedoucí z obce směrem k Pietě umístěné mezi pastvinami a poli formou komunitního projektu.</t>
  </si>
  <si>
    <t>Ošetření některých stromů v parku a výsadba nových stromů. I když se park v letech 2009-2011 revitalizoval, je potřeba jej udržovat. Po loňském suchém létě bylo nutné vykácet smrky, které budou nahrazeny listnáči jako příspěvek budoucím generacím.</t>
  </si>
  <si>
    <t>Obnova výsadby zeleně na veřejně přístupných plochách obce Vícov.</t>
  </si>
  <si>
    <t xml:space="preserve">Cílem projektu je realizace 2. etapy výsadby květinových záhonů v Rudolfově aleji ve Smetanových sadech v Olomouci. </t>
  </si>
  <si>
    <t>1. 4. - 30. 11. 2016</t>
  </si>
  <si>
    <t>Projekt realizuje novou výsadbu květinových záhonů na Rudolfově aleji Smetanových sadů. Záhony jsou navrženy jako prezentace soudobých trendů ve ztvárnění trvalkových výsadeb.</t>
  </si>
  <si>
    <t>Název akce/projektu</t>
  </si>
  <si>
    <t>Dotace bude využita na realizaci opatření - pachového ohraníku, jehož smyslem a cílem je ochrana komunikací před střety zvěře s motorovými vozidly na vybraných asi 100 km ryzikových úseků silnic v Olomouckém kraji.</t>
  </si>
  <si>
    <t>Pachové ohradníky představují moderní a poměrně efektivní způsob ochrany komunikací s cílem minimalizace dopravních nehod se zvěří. Na základě zkušeností z  minulých let mají při odborné aplikaci vysokou účinnost - až 60 %.</t>
  </si>
  <si>
    <t>vyhovět</t>
  </si>
  <si>
    <t xml:space="preserve">Schválení poskytnutí dotace v kompetenci </t>
  </si>
  <si>
    <t>Zastupitelstva Olomouckého kraje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</si>
</sst>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>
        <color indexed="63"/>
      </right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2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4" borderId="0" applyNumberFormat="0" applyBorder="0" applyAlignment="0" applyProtection="0"/>
    <xf numFmtId="0" fontId="25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0" fillId="17" borderId="6" applyNumberFormat="0" applyFont="0" applyAlignment="0" applyProtection="0"/>
    <xf numFmtId="9" fontId="0" fillId="0" borderId="0" applyFont="0" applyFill="0" applyBorder="0" applyAlignment="0" applyProtection="0"/>
    <xf numFmtId="0" fontId="5" fillId="0" borderId="7" applyNumberFormat="0" applyFill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9" borderId="8" applyNumberFormat="0" applyAlignment="0" applyProtection="0"/>
    <xf numFmtId="0" fontId="18" fillId="20" borderId="8" applyNumberFormat="0" applyAlignment="0" applyProtection="0"/>
    <xf numFmtId="0" fontId="33" fillId="20" borderId="9" applyNumberFormat="0" applyAlignment="0" applyProtection="0"/>
    <xf numFmtId="0" fontId="34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top" wrapText="1" shrinkToFit="1"/>
    </xf>
    <xf numFmtId="49" fontId="3" fillId="0" borderId="13" xfId="0" applyNumberFormat="1" applyFont="1" applyBorder="1" applyAlignment="1">
      <alignment horizontal="center" vertical="top" wrapText="1" shrinkToFit="1"/>
    </xf>
    <xf numFmtId="49" fontId="3" fillId="0" borderId="14" xfId="0" applyNumberFormat="1" applyFont="1" applyFill="1" applyBorder="1" applyAlignment="1">
      <alignment horizontal="center" vertical="top" wrapText="1" shrinkToFit="1"/>
    </xf>
    <xf numFmtId="0" fontId="2" fillId="0" borderId="15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164" fontId="4" fillId="0" borderId="20" xfId="0" applyNumberFormat="1" applyFont="1" applyBorder="1" applyAlignment="1">
      <alignment horizontal="right"/>
    </xf>
    <xf numFmtId="164" fontId="0" fillId="0" borderId="2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49" fontId="3" fillId="0" borderId="21" xfId="0" applyNumberFormat="1" applyFont="1" applyBorder="1" applyAlignment="1">
      <alignment horizontal="center" vertical="top" wrapText="1" shrinkToFit="1"/>
    </xf>
    <xf numFmtId="0" fontId="3" fillId="0" borderId="22" xfId="0" applyFont="1" applyBorder="1" applyAlignment="1">
      <alignment horizontal="left" vertical="top" wrapText="1"/>
    </xf>
    <xf numFmtId="49" fontId="3" fillId="0" borderId="23" xfId="0" applyNumberFormat="1" applyFont="1" applyFill="1" applyBorder="1" applyAlignment="1">
      <alignment horizontal="center" vertical="top" wrapText="1" shrinkToFit="1"/>
    </xf>
    <xf numFmtId="164" fontId="4" fillId="0" borderId="24" xfId="0" applyNumberFormat="1" applyFont="1" applyBorder="1" applyAlignment="1">
      <alignment horizontal="right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3" fontId="3" fillId="0" borderId="27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3" fontId="3" fillId="0" borderId="28" xfId="0" applyNumberFormat="1" applyFont="1" applyBorder="1" applyAlignment="1">
      <alignment horizontal="right" vertical="center"/>
    </xf>
    <xf numFmtId="3" fontId="3" fillId="0" borderId="27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3" fontId="3" fillId="0" borderId="20" xfId="0" applyNumberFormat="1" applyFont="1" applyBorder="1" applyAlignment="1">
      <alignment horizontal="right" vertical="center"/>
    </xf>
    <xf numFmtId="0" fontId="3" fillId="0" borderId="31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top"/>
    </xf>
    <xf numFmtId="3" fontId="3" fillId="0" borderId="30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0" fontId="3" fillId="0" borderId="35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4" fontId="3" fillId="0" borderId="35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4" fontId="3" fillId="0" borderId="3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top" wrapText="1"/>
    </xf>
    <xf numFmtId="3" fontId="3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3" fontId="3" fillId="0" borderId="42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R64"/>
  <sheetViews>
    <sheetView tabSelected="1" view="pageLayout" workbookViewId="0" topLeftCell="E13">
      <selection activeCell="F11" sqref="F11:F16"/>
    </sheetView>
  </sheetViews>
  <sheetFormatPr defaultColWidth="9.140625" defaultRowHeight="12.75"/>
  <cols>
    <col min="1" max="1" width="4.57421875" style="0" customWidth="1"/>
    <col min="2" max="2" width="21.28125" style="0" customWidth="1"/>
    <col min="3" max="3" width="37.57421875" style="0" customWidth="1"/>
    <col min="4" max="4" width="13.28125" style="0" customWidth="1"/>
    <col min="5" max="5" width="15.8515625" style="0" customWidth="1"/>
    <col min="6" max="6" width="13.00390625" style="0" customWidth="1"/>
    <col min="7" max="10" width="5.28125" style="0" customWidth="1"/>
    <col min="11" max="12" width="4.7109375" style="0" customWidth="1"/>
    <col min="13" max="13" width="6.28125" style="0" customWidth="1"/>
    <col min="14" max="14" width="8.28125" style="0" customWidth="1"/>
    <col min="15" max="15" width="11.7109375" style="0" customWidth="1"/>
    <col min="16" max="16" width="18.421875" style="0" customWidth="1"/>
    <col min="17" max="17" width="10.57421875" style="0" customWidth="1"/>
    <col min="18" max="18" width="13.28125" style="0" customWidth="1"/>
  </cols>
  <sheetData>
    <row r="1" s="6" customFormat="1" ht="10.5" customHeight="1"/>
    <row r="2" s="6" customFormat="1" ht="10.5" customHeight="1"/>
    <row r="3" s="6" customFormat="1" ht="10.5" customHeight="1"/>
    <row r="4" s="6" customFormat="1" ht="10.5" customHeight="1"/>
    <row r="5" s="6" customFormat="1" ht="10.5" customHeight="1"/>
    <row r="6" s="6" customFormat="1" ht="10.5" customHeight="1"/>
    <row r="7" s="2" customFormat="1" ht="10.5" thickBot="1"/>
    <row r="8" spans="1:18" s="3" customFormat="1" ht="53.25" customHeight="1" thickBot="1">
      <c r="A8" s="37" t="s">
        <v>0</v>
      </c>
      <c r="B8" s="37" t="s">
        <v>1</v>
      </c>
      <c r="C8" s="8" t="s">
        <v>101</v>
      </c>
      <c r="D8" s="37" t="s">
        <v>11</v>
      </c>
      <c r="E8" s="37" t="s">
        <v>12</v>
      </c>
      <c r="F8" s="37" t="s">
        <v>2</v>
      </c>
      <c r="G8" s="56" t="s">
        <v>9</v>
      </c>
      <c r="H8" s="57"/>
      <c r="I8" s="57"/>
      <c r="J8" s="57"/>
      <c r="K8" s="57"/>
      <c r="L8" s="57"/>
      <c r="M8" s="57"/>
      <c r="N8" s="58"/>
      <c r="O8" s="37" t="s">
        <v>3</v>
      </c>
      <c r="P8" s="66" t="s">
        <v>68</v>
      </c>
      <c r="Q8" s="68" t="s">
        <v>69</v>
      </c>
      <c r="R8" s="37" t="s">
        <v>105</v>
      </c>
    </row>
    <row r="9" spans="1:18" s="3" customFormat="1" ht="13.5" customHeight="1" thickBot="1">
      <c r="A9" s="38"/>
      <c r="B9" s="38"/>
      <c r="C9" s="8" t="s">
        <v>5</v>
      </c>
      <c r="D9" s="38"/>
      <c r="E9" s="38"/>
      <c r="F9" s="38"/>
      <c r="G9" s="39" t="s">
        <v>84</v>
      </c>
      <c r="H9" s="39" t="s">
        <v>85</v>
      </c>
      <c r="I9" s="39" t="s">
        <v>86</v>
      </c>
      <c r="J9" s="37" t="s">
        <v>87</v>
      </c>
      <c r="K9" s="37" t="s">
        <v>88</v>
      </c>
      <c r="L9" s="37" t="s">
        <v>89</v>
      </c>
      <c r="M9" s="14" t="s">
        <v>90</v>
      </c>
      <c r="N9" s="37" t="s">
        <v>4</v>
      </c>
      <c r="O9" s="38"/>
      <c r="P9" s="67"/>
      <c r="Q9" s="69"/>
      <c r="R9" s="38"/>
    </row>
    <row r="10" spans="1:18" s="3" customFormat="1" ht="41.25" thickBot="1">
      <c r="A10" s="38"/>
      <c r="B10" s="38"/>
      <c r="C10" s="20" t="s">
        <v>92</v>
      </c>
      <c r="D10" s="38"/>
      <c r="E10" s="38"/>
      <c r="F10" s="38"/>
      <c r="G10" s="40"/>
      <c r="H10" s="40"/>
      <c r="I10" s="40"/>
      <c r="J10" s="38"/>
      <c r="K10" s="38"/>
      <c r="L10" s="38"/>
      <c r="M10" s="19" t="s">
        <v>10</v>
      </c>
      <c r="N10" s="38"/>
      <c r="O10" s="38"/>
      <c r="P10" s="67"/>
      <c r="Q10" s="18" t="s">
        <v>70</v>
      </c>
      <c r="R10" s="38"/>
    </row>
    <row r="11" spans="1:18" s="4" customFormat="1" ht="33" customHeight="1">
      <c r="A11" s="53" t="s">
        <v>13</v>
      </c>
      <c r="B11" s="26" t="s">
        <v>14</v>
      </c>
      <c r="C11" s="27" t="s">
        <v>91</v>
      </c>
      <c r="D11" s="54">
        <v>120000</v>
      </c>
      <c r="E11" s="55" t="s">
        <v>71</v>
      </c>
      <c r="F11" s="54">
        <v>50000</v>
      </c>
      <c r="G11" s="36">
        <v>1</v>
      </c>
      <c r="H11" s="36">
        <v>5</v>
      </c>
      <c r="I11" s="36">
        <v>10</v>
      </c>
      <c r="J11" s="36">
        <v>10</v>
      </c>
      <c r="K11" s="36">
        <v>5</v>
      </c>
      <c r="L11" s="36">
        <v>10</v>
      </c>
      <c r="M11" s="36">
        <v>10</v>
      </c>
      <c r="N11" s="36">
        <f>SUM(G11:M16)</f>
        <v>51</v>
      </c>
      <c r="O11" s="54">
        <v>50000</v>
      </c>
      <c r="P11" s="70" t="s">
        <v>72</v>
      </c>
      <c r="Q11" s="71">
        <v>42704</v>
      </c>
      <c r="R11" s="81" t="s">
        <v>106</v>
      </c>
    </row>
    <row r="12" spans="1:18" s="4" customFormat="1" ht="59.25" customHeight="1">
      <c r="A12" s="48"/>
      <c r="B12" s="12" t="s">
        <v>15</v>
      </c>
      <c r="C12" s="10" t="s">
        <v>102</v>
      </c>
      <c r="D12" s="42"/>
      <c r="E12" s="51"/>
      <c r="F12" s="42"/>
      <c r="G12" s="32"/>
      <c r="H12" s="32"/>
      <c r="I12" s="32"/>
      <c r="J12" s="32"/>
      <c r="K12" s="32"/>
      <c r="L12" s="32"/>
      <c r="M12" s="35"/>
      <c r="N12" s="32"/>
      <c r="O12" s="42"/>
      <c r="P12" s="60"/>
      <c r="Q12" s="65"/>
      <c r="R12" s="77"/>
    </row>
    <row r="13" spans="1:18" s="4" customFormat="1" ht="9.75">
      <c r="A13" s="48"/>
      <c r="B13" s="12" t="s">
        <v>16</v>
      </c>
      <c r="C13" s="44" t="s">
        <v>103</v>
      </c>
      <c r="D13" s="42"/>
      <c r="E13" s="51"/>
      <c r="F13" s="42"/>
      <c r="G13" s="32"/>
      <c r="H13" s="32"/>
      <c r="I13" s="32"/>
      <c r="J13" s="32"/>
      <c r="K13" s="32"/>
      <c r="L13" s="32"/>
      <c r="M13" s="33" t="s">
        <v>104</v>
      </c>
      <c r="N13" s="32"/>
      <c r="O13" s="42"/>
      <c r="P13" s="60"/>
      <c r="Q13" s="65"/>
      <c r="R13" s="77"/>
    </row>
    <row r="14" spans="1:18" s="4" customFormat="1" ht="9.75">
      <c r="A14" s="48"/>
      <c r="B14" s="12" t="s">
        <v>17</v>
      </c>
      <c r="C14" s="44"/>
      <c r="D14" s="42"/>
      <c r="E14" s="51"/>
      <c r="F14" s="42"/>
      <c r="G14" s="32"/>
      <c r="H14" s="32"/>
      <c r="I14" s="32"/>
      <c r="J14" s="32"/>
      <c r="K14" s="32"/>
      <c r="L14" s="32"/>
      <c r="M14" s="32"/>
      <c r="N14" s="32"/>
      <c r="O14" s="42"/>
      <c r="P14" s="60"/>
      <c r="Q14" s="63"/>
      <c r="R14" s="77"/>
    </row>
    <row r="15" spans="1:18" s="4" customFormat="1" ht="9.75">
      <c r="A15" s="48"/>
      <c r="B15" s="12" t="s">
        <v>18</v>
      </c>
      <c r="C15" s="44"/>
      <c r="D15" s="42"/>
      <c r="E15" s="51"/>
      <c r="F15" s="42"/>
      <c r="G15" s="32"/>
      <c r="H15" s="32"/>
      <c r="I15" s="32"/>
      <c r="J15" s="32"/>
      <c r="K15" s="32"/>
      <c r="L15" s="32"/>
      <c r="M15" s="32"/>
      <c r="N15" s="32"/>
      <c r="O15" s="42"/>
      <c r="P15" s="60"/>
      <c r="Q15" s="62">
        <v>0.4167</v>
      </c>
      <c r="R15" s="77"/>
    </row>
    <row r="16" spans="1:18" s="4" customFormat="1" ht="27.75" customHeight="1">
      <c r="A16" s="49"/>
      <c r="B16" s="13" t="s">
        <v>19</v>
      </c>
      <c r="C16" s="45"/>
      <c r="D16" s="43"/>
      <c r="E16" s="52"/>
      <c r="F16" s="43"/>
      <c r="G16" s="35"/>
      <c r="H16" s="35"/>
      <c r="I16" s="35"/>
      <c r="J16" s="35"/>
      <c r="K16" s="35"/>
      <c r="L16" s="35"/>
      <c r="M16" s="35"/>
      <c r="N16" s="35"/>
      <c r="O16" s="43"/>
      <c r="P16" s="61"/>
      <c r="Q16" s="63"/>
      <c r="R16" s="77"/>
    </row>
    <row r="17" spans="1:18" s="4" customFormat="1" ht="26.25" customHeight="1">
      <c r="A17" s="47" t="s">
        <v>20</v>
      </c>
      <c r="B17" s="11" t="s">
        <v>21</v>
      </c>
      <c r="C17" s="9" t="s">
        <v>22</v>
      </c>
      <c r="D17" s="41">
        <v>124495</v>
      </c>
      <c r="E17" s="50" t="s">
        <v>73</v>
      </c>
      <c r="F17" s="41">
        <v>50000</v>
      </c>
      <c r="G17" s="33">
        <v>1</v>
      </c>
      <c r="H17" s="33">
        <v>1</v>
      </c>
      <c r="I17" s="33">
        <v>5</v>
      </c>
      <c r="J17" s="33">
        <v>10</v>
      </c>
      <c r="K17" s="33">
        <v>1</v>
      </c>
      <c r="L17" s="33">
        <v>1</v>
      </c>
      <c r="M17" s="32">
        <v>10</v>
      </c>
      <c r="N17" s="33">
        <f>SUM(G17:M22)</f>
        <v>29</v>
      </c>
      <c r="O17" s="41">
        <v>50000</v>
      </c>
      <c r="P17" s="59" t="s">
        <v>74</v>
      </c>
      <c r="Q17" s="64">
        <v>42613</v>
      </c>
      <c r="R17" s="77" t="s">
        <v>106</v>
      </c>
    </row>
    <row r="18" spans="1:18" s="4" customFormat="1" ht="48.75" customHeight="1">
      <c r="A18" s="48"/>
      <c r="B18" s="12" t="s">
        <v>23</v>
      </c>
      <c r="C18" s="10" t="s">
        <v>24</v>
      </c>
      <c r="D18" s="42"/>
      <c r="E18" s="51"/>
      <c r="F18" s="42"/>
      <c r="G18" s="32"/>
      <c r="H18" s="32"/>
      <c r="I18" s="32"/>
      <c r="J18" s="32"/>
      <c r="K18" s="32"/>
      <c r="L18" s="32"/>
      <c r="M18" s="35"/>
      <c r="N18" s="32"/>
      <c r="O18" s="42"/>
      <c r="P18" s="60"/>
      <c r="Q18" s="65"/>
      <c r="R18" s="77"/>
    </row>
    <row r="19" spans="1:18" s="4" customFormat="1" ht="9.75">
      <c r="A19" s="48"/>
      <c r="B19" s="12" t="s">
        <v>25</v>
      </c>
      <c r="C19" s="44" t="s">
        <v>26</v>
      </c>
      <c r="D19" s="42"/>
      <c r="E19" s="51"/>
      <c r="F19" s="42"/>
      <c r="G19" s="32"/>
      <c r="H19" s="32"/>
      <c r="I19" s="32"/>
      <c r="J19" s="32"/>
      <c r="K19" s="32"/>
      <c r="L19" s="32"/>
      <c r="M19" s="32" t="s">
        <v>104</v>
      </c>
      <c r="N19" s="32"/>
      <c r="O19" s="42"/>
      <c r="P19" s="60"/>
      <c r="Q19" s="65"/>
      <c r="R19" s="77"/>
    </row>
    <row r="20" spans="1:18" s="4" customFormat="1" ht="9.75">
      <c r="A20" s="48"/>
      <c r="B20" s="12" t="s">
        <v>27</v>
      </c>
      <c r="C20" s="44"/>
      <c r="D20" s="42"/>
      <c r="E20" s="51"/>
      <c r="F20" s="42"/>
      <c r="G20" s="32"/>
      <c r="H20" s="32"/>
      <c r="I20" s="32"/>
      <c r="J20" s="32"/>
      <c r="K20" s="32"/>
      <c r="L20" s="32"/>
      <c r="M20" s="32"/>
      <c r="N20" s="32"/>
      <c r="O20" s="42"/>
      <c r="P20" s="60"/>
      <c r="Q20" s="63"/>
      <c r="R20" s="77"/>
    </row>
    <row r="21" spans="1:18" s="4" customFormat="1" ht="9.75">
      <c r="A21" s="48"/>
      <c r="B21" s="12" t="s">
        <v>28</v>
      </c>
      <c r="C21" s="44"/>
      <c r="D21" s="42"/>
      <c r="E21" s="51"/>
      <c r="F21" s="42"/>
      <c r="G21" s="32"/>
      <c r="H21" s="32"/>
      <c r="I21" s="32"/>
      <c r="J21" s="32"/>
      <c r="K21" s="32"/>
      <c r="L21" s="32"/>
      <c r="M21" s="32"/>
      <c r="N21" s="32"/>
      <c r="O21" s="42"/>
      <c r="P21" s="60"/>
      <c r="Q21" s="62">
        <v>0.4016</v>
      </c>
      <c r="R21" s="77"/>
    </row>
    <row r="22" spans="1:18" s="4" customFormat="1" ht="30" customHeight="1">
      <c r="A22" s="49"/>
      <c r="B22" s="13" t="s">
        <v>29</v>
      </c>
      <c r="C22" s="45"/>
      <c r="D22" s="43"/>
      <c r="E22" s="52"/>
      <c r="F22" s="43"/>
      <c r="G22" s="35"/>
      <c r="H22" s="35"/>
      <c r="I22" s="35"/>
      <c r="J22" s="35"/>
      <c r="K22" s="35"/>
      <c r="L22" s="35"/>
      <c r="M22" s="32"/>
      <c r="N22" s="35"/>
      <c r="O22" s="43"/>
      <c r="P22" s="61"/>
      <c r="Q22" s="63"/>
      <c r="R22" s="77"/>
    </row>
    <row r="23" spans="1:18" s="4" customFormat="1" ht="18.75" customHeight="1">
      <c r="A23" s="47" t="s">
        <v>30</v>
      </c>
      <c r="B23" s="11" t="s">
        <v>31</v>
      </c>
      <c r="C23" s="9" t="s">
        <v>32</v>
      </c>
      <c r="D23" s="41">
        <v>103854</v>
      </c>
      <c r="E23" s="50" t="s">
        <v>75</v>
      </c>
      <c r="F23" s="41">
        <v>50000</v>
      </c>
      <c r="G23" s="33">
        <v>1</v>
      </c>
      <c r="H23" s="33">
        <v>1</v>
      </c>
      <c r="I23" s="33">
        <v>5</v>
      </c>
      <c r="J23" s="33">
        <v>10</v>
      </c>
      <c r="K23" s="33">
        <v>1</v>
      </c>
      <c r="L23" s="33">
        <v>5</v>
      </c>
      <c r="M23" s="33">
        <v>10</v>
      </c>
      <c r="N23" s="33">
        <f>SUM(G23:M28)</f>
        <v>33</v>
      </c>
      <c r="O23" s="41">
        <v>50000</v>
      </c>
      <c r="P23" s="59" t="s">
        <v>78</v>
      </c>
      <c r="Q23" s="64">
        <v>42613</v>
      </c>
      <c r="R23" s="77" t="s">
        <v>106</v>
      </c>
    </row>
    <row r="24" spans="1:18" s="4" customFormat="1" ht="40.5" customHeight="1">
      <c r="A24" s="48"/>
      <c r="B24" s="12" t="s">
        <v>23</v>
      </c>
      <c r="C24" s="10" t="s">
        <v>93</v>
      </c>
      <c r="D24" s="42"/>
      <c r="E24" s="51"/>
      <c r="F24" s="42"/>
      <c r="G24" s="32"/>
      <c r="H24" s="32"/>
      <c r="I24" s="32"/>
      <c r="J24" s="32"/>
      <c r="K24" s="32"/>
      <c r="L24" s="32"/>
      <c r="M24" s="35"/>
      <c r="N24" s="32"/>
      <c r="O24" s="42"/>
      <c r="P24" s="60"/>
      <c r="Q24" s="65"/>
      <c r="R24" s="77"/>
    </row>
    <row r="25" spans="1:18" s="4" customFormat="1" ht="9.75">
      <c r="A25" s="48"/>
      <c r="B25" s="12" t="s">
        <v>33</v>
      </c>
      <c r="C25" s="44" t="s">
        <v>34</v>
      </c>
      <c r="D25" s="42"/>
      <c r="E25" s="51"/>
      <c r="F25" s="42"/>
      <c r="G25" s="32"/>
      <c r="H25" s="32"/>
      <c r="I25" s="32"/>
      <c r="J25" s="32"/>
      <c r="K25" s="32"/>
      <c r="L25" s="32"/>
      <c r="M25" s="33" t="s">
        <v>104</v>
      </c>
      <c r="N25" s="32"/>
      <c r="O25" s="42"/>
      <c r="P25" s="60"/>
      <c r="Q25" s="65"/>
      <c r="R25" s="77"/>
    </row>
    <row r="26" spans="1:18" s="4" customFormat="1" ht="9.75">
      <c r="A26" s="48"/>
      <c r="B26" s="12" t="s">
        <v>35</v>
      </c>
      <c r="C26" s="44"/>
      <c r="D26" s="42"/>
      <c r="E26" s="51"/>
      <c r="F26" s="42"/>
      <c r="G26" s="32"/>
      <c r="H26" s="32"/>
      <c r="I26" s="32"/>
      <c r="J26" s="32"/>
      <c r="K26" s="32"/>
      <c r="L26" s="32"/>
      <c r="M26" s="32"/>
      <c r="N26" s="32"/>
      <c r="O26" s="42"/>
      <c r="P26" s="60"/>
      <c r="Q26" s="65"/>
      <c r="R26" s="77"/>
    </row>
    <row r="27" spans="1:18" s="4" customFormat="1" ht="9.75">
      <c r="A27" s="48"/>
      <c r="B27" s="12" t="s">
        <v>36</v>
      </c>
      <c r="C27" s="44"/>
      <c r="D27" s="42"/>
      <c r="E27" s="51"/>
      <c r="F27" s="42"/>
      <c r="G27" s="32"/>
      <c r="H27" s="32"/>
      <c r="I27" s="32"/>
      <c r="J27" s="32"/>
      <c r="K27" s="32"/>
      <c r="L27" s="32"/>
      <c r="M27" s="32"/>
      <c r="N27" s="32"/>
      <c r="O27" s="42"/>
      <c r="P27" s="60"/>
      <c r="Q27" s="62">
        <v>0.4814</v>
      </c>
      <c r="R27" s="77"/>
    </row>
    <row r="28" spans="1:18" s="4" customFormat="1" ht="37.5" customHeight="1">
      <c r="A28" s="49"/>
      <c r="B28" s="13" t="s">
        <v>37</v>
      </c>
      <c r="C28" s="45"/>
      <c r="D28" s="43"/>
      <c r="E28" s="52"/>
      <c r="F28" s="43"/>
      <c r="G28" s="35"/>
      <c r="H28" s="35"/>
      <c r="I28" s="35"/>
      <c r="J28" s="35"/>
      <c r="K28" s="35"/>
      <c r="L28" s="35"/>
      <c r="M28" s="35"/>
      <c r="N28" s="35"/>
      <c r="O28" s="43"/>
      <c r="P28" s="61"/>
      <c r="Q28" s="63"/>
      <c r="R28" s="77"/>
    </row>
    <row r="29" spans="1:18" s="4" customFormat="1" ht="13.5" customHeight="1">
      <c r="A29" s="47" t="s">
        <v>38</v>
      </c>
      <c r="B29" s="11" t="s">
        <v>39</v>
      </c>
      <c r="C29" s="9" t="s">
        <v>40</v>
      </c>
      <c r="D29" s="41">
        <v>68366</v>
      </c>
      <c r="E29" s="50" t="s">
        <v>76</v>
      </c>
      <c r="F29" s="41">
        <v>27000</v>
      </c>
      <c r="G29" s="33">
        <v>5</v>
      </c>
      <c r="H29" s="33">
        <v>1</v>
      </c>
      <c r="I29" s="33">
        <v>5</v>
      </c>
      <c r="J29" s="33">
        <v>10</v>
      </c>
      <c r="K29" s="33">
        <v>1</v>
      </c>
      <c r="L29" s="33">
        <v>1</v>
      </c>
      <c r="M29" s="32">
        <v>10</v>
      </c>
      <c r="N29" s="33">
        <f>SUM(G29:M34)</f>
        <v>33</v>
      </c>
      <c r="O29" s="41">
        <v>27000</v>
      </c>
      <c r="P29" s="59" t="s">
        <v>77</v>
      </c>
      <c r="Q29" s="64">
        <v>42704</v>
      </c>
      <c r="R29" s="77" t="s">
        <v>106</v>
      </c>
    </row>
    <row r="30" spans="1:18" s="4" customFormat="1" ht="48" customHeight="1">
      <c r="A30" s="48"/>
      <c r="B30" s="12" t="s">
        <v>23</v>
      </c>
      <c r="C30" s="10" t="s">
        <v>94</v>
      </c>
      <c r="D30" s="42"/>
      <c r="E30" s="51"/>
      <c r="F30" s="42"/>
      <c r="G30" s="32"/>
      <c r="H30" s="32"/>
      <c r="I30" s="32"/>
      <c r="J30" s="32"/>
      <c r="K30" s="32"/>
      <c r="L30" s="32"/>
      <c r="M30" s="32"/>
      <c r="N30" s="32"/>
      <c r="O30" s="42"/>
      <c r="P30" s="60"/>
      <c r="Q30" s="65"/>
      <c r="R30" s="77"/>
    </row>
    <row r="31" spans="1:18" s="4" customFormat="1" ht="9.75">
      <c r="A31" s="48"/>
      <c r="B31" s="12" t="s">
        <v>41</v>
      </c>
      <c r="C31" s="44" t="s">
        <v>95</v>
      </c>
      <c r="D31" s="42"/>
      <c r="E31" s="51"/>
      <c r="F31" s="42"/>
      <c r="G31" s="32"/>
      <c r="H31" s="32"/>
      <c r="I31" s="32"/>
      <c r="J31" s="32"/>
      <c r="K31" s="32"/>
      <c r="L31" s="32"/>
      <c r="M31" s="33" t="s">
        <v>104</v>
      </c>
      <c r="N31" s="32"/>
      <c r="O31" s="42"/>
      <c r="P31" s="60"/>
      <c r="Q31" s="65"/>
      <c r="R31" s="77"/>
    </row>
    <row r="32" spans="1:18" s="4" customFormat="1" ht="9.75">
      <c r="A32" s="48"/>
      <c r="B32" s="12" t="s">
        <v>42</v>
      </c>
      <c r="C32" s="44"/>
      <c r="D32" s="42"/>
      <c r="E32" s="51"/>
      <c r="F32" s="42"/>
      <c r="G32" s="32"/>
      <c r="H32" s="32"/>
      <c r="I32" s="32"/>
      <c r="J32" s="32"/>
      <c r="K32" s="32"/>
      <c r="L32" s="32"/>
      <c r="M32" s="32"/>
      <c r="N32" s="32"/>
      <c r="O32" s="42"/>
      <c r="P32" s="60"/>
      <c r="Q32" s="63"/>
      <c r="R32" s="77"/>
    </row>
    <row r="33" spans="1:18" s="4" customFormat="1" ht="9.75">
      <c r="A33" s="48"/>
      <c r="B33" s="12" t="s">
        <v>43</v>
      </c>
      <c r="C33" s="44"/>
      <c r="D33" s="42"/>
      <c r="E33" s="51"/>
      <c r="F33" s="42"/>
      <c r="G33" s="32"/>
      <c r="H33" s="32"/>
      <c r="I33" s="32"/>
      <c r="J33" s="32"/>
      <c r="K33" s="32"/>
      <c r="L33" s="32"/>
      <c r="M33" s="32"/>
      <c r="N33" s="32"/>
      <c r="O33" s="42"/>
      <c r="P33" s="60"/>
      <c r="Q33" s="62">
        <v>0.3949</v>
      </c>
      <c r="R33" s="77"/>
    </row>
    <row r="34" spans="1:18" s="4" customFormat="1" ht="15.75" customHeight="1">
      <c r="A34" s="49"/>
      <c r="B34" s="13" t="s">
        <v>39</v>
      </c>
      <c r="C34" s="45"/>
      <c r="D34" s="43"/>
      <c r="E34" s="52"/>
      <c r="F34" s="43"/>
      <c r="G34" s="35"/>
      <c r="H34" s="35"/>
      <c r="I34" s="35"/>
      <c r="J34" s="35"/>
      <c r="K34" s="35"/>
      <c r="L34" s="35"/>
      <c r="M34" s="35"/>
      <c r="N34" s="35"/>
      <c r="O34" s="43"/>
      <c r="P34" s="61"/>
      <c r="Q34" s="63"/>
      <c r="R34" s="77"/>
    </row>
    <row r="35" spans="1:18" s="4" customFormat="1" ht="27.75" customHeight="1">
      <c r="A35" s="47" t="s">
        <v>44</v>
      </c>
      <c r="B35" s="11" t="s">
        <v>45</v>
      </c>
      <c r="C35" s="9" t="s">
        <v>46</v>
      </c>
      <c r="D35" s="41">
        <v>185541</v>
      </c>
      <c r="E35" s="50" t="s">
        <v>79</v>
      </c>
      <c r="F35" s="41">
        <v>50000</v>
      </c>
      <c r="G35" s="33">
        <v>10</v>
      </c>
      <c r="H35" s="33">
        <v>1</v>
      </c>
      <c r="I35" s="33">
        <v>5</v>
      </c>
      <c r="J35" s="33">
        <v>10</v>
      </c>
      <c r="K35" s="33">
        <v>1</v>
      </c>
      <c r="L35" s="33">
        <v>10</v>
      </c>
      <c r="M35" s="33">
        <v>10</v>
      </c>
      <c r="N35" s="33">
        <f>SUM(G35:M40)</f>
        <v>47</v>
      </c>
      <c r="O35" s="41">
        <v>50000</v>
      </c>
      <c r="P35" s="59" t="s">
        <v>80</v>
      </c>
      <c r="Q35" s="64">
        <v>42735</v>
      </c>
      <c r="R35" s="77" t="s">
        <v>106</v>
      </c>
    </row>
    <row r="36" spans="1:18" s="4" customFormat="1" ht="57.75" customHeight="1">
      <c r="A36" s="48"/>
      <c r="B36" s="12" t="s">
        <v>23</v>
      </c>
      <c r="C36" s="10" t="s">
        <v>47</v>
      </c>
      <c r="D36" s="42"/>
      <c r="E36" s="51"/>
      <c r="F36" s="42"/>
      <c r="G36" s="32"/>
      <c r="H36" s="32"/>
      <c r="I36" s="32"/>
      <c r="J36" s="32"/>
      <c r="K36" s="32"/>
      <c r="L36" s="32"/>
      <c r="M36" s="35"/>
      <c r="N36" s="32"/>
      <c r="O36" s="42"/>
      <c r="P36" s="60"/>
      <c r="Q36" s="65"/>
      <c r="R36" s="77"/>
    </row>
    <row r="37" spans="1:18" s="4" customFormat="1" ht="9.75">
      <c r="A37" s="48"/>
      <c r="B37" s="12" t="s">
        <v>48</v>
      </c>
      <c r="C37" s="44" t="s">
        <v>96</v>
      </c>
      <c r="D37" s="42"/>
      <c r="E37" s="51"/>
      <c r="F37" s="42"/>
      <c r="G37" s="32"/>
      <c r="H37" s="32"/>
      <c r="I37" s="32"/>
      <c r="J37" s="32"/>
      <c r="K37" s="32"/>
      <c r="L37" s="32"/>
      <c r="M37" s="33" t="s">
        <v>104</v>
      </c>
      <c r="N37" s="32"/>
      <c r="O37" s="42"/>
      <c r="P37" s="60"/>
      <c r="Q37" s="65"/>
      <c r="R37" s="77"/>
    </row>
    <row r="38" spans="1:18" s="4" customFormat="1" ht="9.75">
      <c r="A38" s="48"/>
      <c r="B38" s="12" t="s">
        <v>49</v>
      </c>
      <c r="C38" s="44"/>
      <c r="D38" s="42"/>
      <c r="E38" s="51"/>
      <c r="F38" s="42"/>
      <c r="G38" s="32"/>
      <c r="H38" s="32"/>
      <c r="I38" s="32"/>
      <c r="J38" s="32"/>
      <c r="K38" s="32"/>
      <c r="L38" s="32"/>
      <c r="M38" s="32"/>
      <c r="N38" s="32"/>
      <c r="O38" s="42"/>
      <c r="P38" s="60"/>
      <c r="Q38" s="63"/>
      <c r="R38" s="77"/>
    </row>
    <row r="39" spans="1:18" s="4" customFormat="1" ht="9.75">
      <c r="A39" s="48"/>
      <c r="B39" s="12" t="s">
        <v>50</v>
      </c>
      <c r="C39" s="44"/>
      <c r="D39" s="42"/>
      <c r="E39" s="51"/>
      <c r="F39" s="42"/>
      <c r="G39" s="32"/>
      <c r="H39" s="32"/>
      <c r="I39" s="32"/>
      <c r="J39" s="32"/>
      <c r="K39" s="32"/>
      <c r="L39" s="32"/>
      <c r="M39" s="32"/>
      <c r="N39" s="32"/>
      <c r="O39" s="42"/>
      <c r="P39" s="60"/>
      <c r="Q39" s="62">
        <v>0.2695</v>
      </c>
      <c r="R39" s="77"/>
    </row>
    <row r="40" spans="1:18" s="4" customFormat="1" ht="52.5" customHeight="1">
      <c r="A40" s="49"/>
      <c r="B40" s="13" t="s">
        <v>51</v>
      </c>
      <c r="C40" s="45"/>
      <c r="D40" s="43"/>
      <c r="E40" s="52"/>
      <c r="F40" s="43"/>
      <c r="G40" s="35"/>
      <c r="H40" s="35"/>
      <c r="I40" s="35"/>
      <c r="J40" s="35"/>
      <c r="K40" s="35"/>
      <c r="L40" s="35"/>
      <c r="M40" s="35"/>
      <c r="N40" s="35"/>
      <c r="O40" s="43"/>
      <c r="P40" s="61"/>
      <c r="Q40" s="63"/>
      <c r="R40" s="77"/>
    </row>
    <row r="41" spans="1:18" s="4" customFormat="1" ht="15.75" customHeight="1">
      <c r="A41" s="47" t="s">
        <v>52</v>
      </c>
      <c r="B41" s="11" t="s">
        <v>53</v>
      </c>
      <c r="C41" s="9" t="s">
        <v>54</v>
      </c>
      <c r="D41" s="41">
        <v>113670</v>
      </c>
      <c r="E41" s="50" t="s">
        <v>81</v>
      </c>
      <c r="F41" s="41">
        <v>50000</v>
      </c>
      <c r="G41" s="33">
        <v>1</v>
      </c>
      <c r="H41" s="33">
        <v>1</v>
      </c>
      <c r="I41" s="33">
        <v>5</v>
      </c>
      <c r="J41" s="33">
        <v>10</v>
      </c>
      <c r="K41" s="33">
        <v>1</v>
      </c>
      <c r="L41" s="33">
        <v>1</v>
      </c>
      <c r="M41" s="33">
        <v>10</v>
      </c>
      <c r="N41" s="33">
        <f>SUM(G41:M46)</f>
        <v>29</v>
      </c>
      <c r="O41" s="41">
        <v>50000</v>
      </c>
      <c r="P41" s="59" t="s">
        <v>82</v>
      </c>
      <c r="Q41" s="64">
        <v>42735</v>
      </c>
      <c r="R41" s="77" t="s">
        <v>106</v>
      </c>
    </row>
    <row r="42" spans="1:18" s="4" customFormat="1" ht="27.75" customHeight="1">
      <c r="A42" s="48"/>
      <c r="B42" s="12" t="s">
        <v>23</v>
      </c>
      <c r="C42" s="10" t="s">
        <v>97</v>
      </c>
      <c r="D42" s="42"/>
      <c r="E42" s="51"/>
      <c r="F42" s="42"/>
      <c r="G42" s="32"/>
      <c r="H42" s="32"/>
      <c r="I42" s="32"/>
      <c r="J42" s="32"/>
      <c r="K42" s="32"/>
      <c r="L42" s="32"/>
      <c r="M42" s="35"/>
      <c r="N42" s="32"/>
      <c r="O42" s="42"/>
      <c r="P42" s="60"/>
      <c r="Q42" s="65"/>
      <c r="R42" s="77"/>
    </row>
    <row r="43" spans="1:18" s="4" customFormat="1" ht="9.75">
      <c r="A43" s="48"/>
      <c r="B43" s="12" t="s">
        <v>55</v>
      </c>
      <c r="C43" s="44" t="s">
        <v>56</v>
      </c>
      <c r="D43" s="42"/>
      <c r="E43" s="51"/>
      <c r="F43" s="42"/>
      <c r="G43" s="32"/>
      <c r="H43" s="32"/>
      <c r="I43" s="32"/>
      <c r="J43" s="32"/>
      <c r="K43" s="32"/>
      <c r="L43" s="32"/>
      <c r="M43" s="33" t="s">
        <v>104</v>
      </c>
      <c r="N43" s="32"/>
      <c r="O43" s="42"/>
      <c r="P43" s="60"/>
      <c r="Q43" s="65"/>
      <c r="R43" s="77"/>
    </row>
    <row r="44" spans="1:18" s="4" customFormat="1" ht="9.75">
      <c r="A44" s="48"/>
      <c r="B44" s="12" t="s">
        <v>57</v>
      </c>
      <c r="C44" s="44"/>
      <c r="D44" s="42"/>
      <c r="E44" s="51"/>
      <c r="F44" s="42"/>
      <c r="G44" s="32"/>
      <c r="H44" s="32"/>
      <c r="I44" s="32"/>
      <c r="J44" s="32"/>
      <c r="K44" s="32"/>
      <c r="L44" s="32"/>
      <c r="M44" s="32"/>
      <c r="N44" s="32"/>
      <c r="O44" s="42"/>
      <c r="P44" s="60"/>
      <c r="Q44" s="63"/>
      <c r="R44" s="77"/>
    </row>
    <row r="45" spans="1:18" s="4" customFormat="1" ht="9.75">
      <c r="A45" s="48"/>
      <c r="B45" s="12" t="s">
        <v>36</v>
      </c>
      <c r="C45" s="44"/>
      <c r="D45" s="42"/>
      <c r="E45" s="51"/>
      <c r="F45" s="42"/>
      <c r="G45" s="32"/>
      <c r="H45" s="32"/>
      <c r="I45" s="32"/>
      <c r="J45" s="32"/>
      <c r="K45" s="32"/>
      <c r="L45" s="32"/>
      <c r="M45" s="32"/>
      <c r="N45" s="32"/>
      <c r="O45" s="42"/>
      <c r="P45" s="60"/>
      <c r="Q45" s="62">
        <v>0.4399</v>
      </c>
      <c r="R45" s="77"/>
    </row>
    <row r="46" spans="1:18" s="4" customFormat="1" ht="27.75" customHeight="1">
      <c r="A46" s="49"/>
      <c r="B46" s="13" t="s">
        <v>58</v>
      </c>
      <c r="C46" s="45"/>
      <c r="D46" s="43"/>
      <c r="E46" s="52"/>
      <c r="F46" s="43"/>
      <c r="G46" s="35"/>
      <c r="H46" s="35"/>
      <c r="I46" s="35"/>
      <c r="J46" s="35"/>
      <c r="K46" s="35"/>
      <c r="L46" s="35"/>
      <c r="M46" s="35"/>
      <c r="N46" s="35"/>
      <c r="O46" s="43"/>
      <c r="P46" s="61"/>
      <c r="Q46" s="63"/>
      <c r="R46" s="77"/>
    </row>
    <row r="47" spans="1:18" s="4" customFormat="1" ht="12.75" customHeight="1">
      <c r="A47" s="47" t="s">
        <v>59</v>
      </c>
      <c r="B47" s="11" t="s">
        <v>60</v>
      </c>
      <c r="C47" s="9" t="s">
        <v>61</v>
      </c>
      <c r="D47" s="41">
        <v>431740.4</v>
      </c>
      <c r="E47" s="50" t="s">
        <v>99</v>
      </c>
      <c r="F47" s="41">
        <v>50000</v>
      </c>
      <c r="G47" s="33">
        <v>10</v>
      </c>
      <c r="H47" s="33">
        <v>1</v>
      </c>
      <c r="I47" s="33">
        <v>10</v>
      </c>
      <c r="J47" s="33">
        <v>10</v>
      </c>
      <c r="K47" s="33">
        <v>10</v>
      </c>
      <c r="L47" s="33">
        <v>1</v>
      </c>
      <c r="M47" s="32">
        <v>10</v>
      </c>
      <c r="N47" s="33">
        <f>SUM(G47:M52)</f>
        <v>52</v>
      </c>
      <c r="O47" s="41">
        <v>50000</v>
      </c>
      <c r="P47" s="59" t="s">
        <v>83</v>
      </c>
      <c r="Q47" s="64">
        <v>42735</v>
      </c>
      <c r="R47" s="78" t="s">
        <v>106</v>
      </c>
    </row>
    <row r="48" spans="1:18" s="4" customFormat="1" ht="36" customHeight="1">
      <c r="A48" s="48"/>
      <c r="B48" s="12" t="s">
        <v>62</v>
      </c>
      <c r="C48" s="10" t="s">
        <v>98</v>
      </c>
      <c r="D48" s="42"/>
      <c r="E48" s="51"/>
      <c r="F48" s="42"/>
      <c r="G48" s="32"/>
      <c r="H48" s="32"/>
      <c r="I48" s="32"/>
      <c r="J48" s="32"/>
      <c r="K48" s="32"/>
      <c r="L48" s="32"/>
      <c r="M48" s="32"/>
      <c r="N48" s="32"/>
      <c r="O48" s="42"/>
      <c r="P48" s="60"/>
      <c r="Q48" s="65"/>
      <c r="R48" s="79"/>
    </row>
    <row r="49" spans="1:18" s="4" customFormat="1" ht="10.5" customHeight="1">
      <c r="A49" s="48"/>
      <c r="B49" s="12" t="s">
        <v>63</v>
      </c>
      <c r="C49" s="44" t="s">
        <v>100</v>
      </c>
      <c r="D49" s="42"/>
      <c r="E49" s="51"/>
      <c r="F49" s="42"/>
      <c r="G49" s="32"/>
      <c r="H49" s="32"/>
      <c r="I49" s="32"/>
      <c r="J49" s="32"/>
      <c r="K49" s="32"/>
      <c r="L49" s="32"/>
      <c r="M49" s="33" t="s">
        <v>104</v>
      </c>
      <c r="N49" s="32"/>
      <c r="O49" s="42"/>
      <c r="P49" s="60"/>
      <c r="Q49" s="65"/>
      <c r="R49" s="79"/>
    </row>
    <row r="50" spans="1:18" s="4" customFormat="1" ht="9.75">
      <c r="A50" s="48"/>
      <c r="B50" s="12" t="s">
        <v>64</v>
      </c>
      <c r="C50" s="44"/>
      <c r="D50" s="42"/>
      <c r="E50" s="51"/>
      <c r="F50" s="42"/>
      <c r="G50" s="32"/>
      <c r="H50" s="32"/>
      <c r="I50" s="32"/>
      <c r="J50" s="32"/>
      <c r="K50" s="32"/>
      <c r="L50" s="32"/>
      <c r="M50" s="32"/>
      <c r="N50" s="32"/>
      <c r="O50" s="42"/>
      <c r="P50" s="60"/>
      <c r="Q50" s="63"/>
      <c r="R50" s="79"/>
    </row>
    <row r="51" spans="1:18" s="4" customFormat="1" ht="9.75">
      <c r="A51" s="48"/>
      <c r="B51" s="12" t="s">
        <v>18</v>
      </c>
      <c r="C51" s="44"/>
      <c r="D51" s="42"/>
      <c r="E51" s="51"/>
      <c r="F51" s="42"/>
      <c r="G51" s="32"/>
      <c r="H51" s="32"/>
      <c r="I51" s="32"/>
      <c r="J51" s="32"/>
      <c r="K51" s="32"/>
      <c r="L51" s="32"/>
      <c r="M51" s="32"/>
      <c r="N51" s="32"/>
      <c r="O51" s="42"/>
      <c r="P51" s="60"/>
      <c r="Q51" s="62">
        <v>0.1158</v>
      </c>
      <c r="R51" s="79"/>
    </row>
    <row r="52" spans="1:18" s="4" customFormat="1" ht="17.25" customHeight="1" thickBot="1">
      <c r="A52" s="72"/>
      <c r="B52" s="28" t="s">
        <v>19</v>
      </c>
      <c r="C52" s="76"/>
      <c r="D52" s="46"/>
      <c r="E52" s="75"/>
      <c r="F52" s="46"/>
      <c r="G52" s="34"/>
      <c r="H52" s="34"/>
      <c r="I52" s="34"/>
      <c r="J52" s="34"/>
      <c r="K52" s="34"/>
      <c r="L52" s="34"/>
      <c r="M52" s="34"/>
      <c r="N52" s="34"/>
      <c r="O52" s="46"/>
      <c r="P52" s="74"/>
      <c r="Q52" s="73"/>
      <c r="R52" s="80"/>
    </row>
    <row r="53" spans="1:18" s="2" customFormat="1" ht="13.5" thickBot="1">
      <c r="A53" s="21" t="s">
        <v>6</v>
      </c>
      <c r="B53" s="22"/>
      <c r="C53" s="22"/>
      <c r="D53" s="23">
        <f ca="1">SUM(OFFSET(DZACATEK,0,0,MATCH("Celkem:",A:A,0)-1,1))</f>
        <v>1147666.4</v>
      </c>
      <c r="E53" s="24"/>
      <c r="F53" s="23">
        <f ca="1">SUM(OFFSET(FZACATEK,0,0,MATCH("Celkem:",A:A,0)-1,1))</f>
        <v>327000</v>
      </c>
      <c r="G53" s="25"/>
      <c r="H53" s="25"/>
      <c r="I53" s="25"/>
      <c r="J53" s="25"/>
      <c r="K53" s="25"/>
      <c r="L53" s="25"/>
      <c r="M53" s="25"/>
      <c r="N53" s="22"/>
      <c r="O53" s="29">
        <f ca="1">SUM(OFFSET(LZACATEK,0,0,MATCH("Celkem:",A:A,0)-1,1))</f>
        <v>327000</v>
      </c>
      <c r="P53" s="17"/>
      <c r="Q53" s="30"/>
      <c r="R53" s="31"/>
    </row>
    <row r="54" s="2" customFormat="1" ht="9.75"/>
    <row r="55" spans="1:13" s="2" customFormat="1" ht="12.75">
      <c r="A55" s="5" t="s">
        <v>65</v>
      </c>
      <c r="B55" s="5"/>
      <c r="C55" s="5"/>
      <c r="L55" s="16"/>
      <c r="M55"/>
    </row>
    <row r="56" spans="1:3" s="2" customFormat="1" ht="9.75">
      <c r="A56" s="5" t="s">
        <v>7</v>
      </c>
      <c r="B56" s="5"/>
      <c r="C56" s="1" t="s">
        <v>66</v>
      </c>
    </row>
    <row r="57" spans="1:3" s="2" customFormat="1" ht="9.75">
      <c r="A57" s="5" t="s">
        <v>8</v>
      </c>
      <c r="B57" s="5"/>
      <c r="C57" s="1" t="s">
        <v>67</v>
      </c>
    </row>
    <row r="58" s="2" customFormat="1" ht="9.75"/>
    <row r="59" s="2" customFormat="1" ht="9.75"/>
    <row r="60" spans="12:15" s="2" customFormat="1" ht="9.75">
      <c r="L60" s="15"/>
      <c r="M60" s="7" t="s">
        <v>13</v>
      </c>
      <c r="N60" s="15"/>
      <c r="O60" s="7" t="s">
        <v>13</v>
      </c>
    </row>
    <row r="61" ht="12.75">
      <c r="R61" s="2"/>
    </row>
    <row r="62" ht="12.75">
      <c r="R62" s="2"/>
    </row>
    <row r="63" ht="12.75">
      <c r="R63" s="2"/>
    </row>
    <row r="64" ht="12.75">
      <c r="R64" s="2"/>
    </row>
  </sheetData>
  <sheetProtection/>
  <mergeCells count="150">
    <mergeCell ref="R41:R46"/>
    <mergeCell ref="R47:R52"/>
    <mergeCell ref="R23:R28"/>
    <mergeCell ref="R29:R34"/>
    <mergeCell ref="R35:R40"/>
    <mergeCell ref="R8:R10"/>
    <mergeCell ref="R11:R16"/>
    <mergeCell ref="R17:R22"/>
    <mergeCell ref="A47:A52"/>
    <mergeCell ref="Q51:Q52"/>
    <mergeCell ref="Q47:Q50"/>
    <mergeCell ref="P47:P52"/>
    <mergeCell ref="G47:G52"/>
    <mergeCell ref="F47:F52"/>
    <mergeCell ref="E47:E52"/>
    <mergeCell ref="C49:C52"/>
    <mergeCell ref="D47:D52"/>
    <mergeCell ref="H47:H52"/>
    <mergeCell ref="P41:P46"/>
    <mergeCell ref="Q41:Q44"/>
    <mergeCell ref="Q45:Q46"/>
    <mergeCell ref="P35:P40"/>
    <mergeCell ref="Q35:Q38"/>
    <mergeCell ref="Q39:Q40"/>
    <mergeCell ref="P29:P34"/>
    <mergeCell ref="Q29:Q32"/>
    <mergeCell ref="Q33:Q34"/>
    <mergeCell ref="P23:P28"/>
    <mergeCell ref="Q27:Q28"/>
    <mergeCell ref="Q23:Q26"/>
    <mergeCell ref="P17:P22"/>
    <mergeCell ref="Q21:Q22"/>
    <mergeCell ref="Q17:Q20"/>
    <mergeCell ref="P8:P10"/>
    <mergeCell ref="Q8:Q9"/>
    <mergeCell ref="P11:P16"/>
    <mergeCell ref="Q15:Q16"/>
    <mergeCell ref="Q11:Q14"/>
    <mergeCell ref="O8:O10"/>
    <mergeCell ref="O11:O16"/>
    <mergeCell ref="G8:N8"/>
    <mergeCell ref="G9:G10"/>
    <mergeCell ref="K9:K10"/>
    <mergeCell ref="L9:L10"/>
    <mergeCell ref="N9:N10"/>
    <mergeCell ref="K11:K16"/>
    <mergeCell ref="L11:L16"/>
    <mergeCell ref="N11:N16"/>
    <mergeCell ref="A8:A10"/>
    <mergeCell ref="B8:B10"/>
    <mergeCell ref="D8:D10"/>
    <mergeCell ref="E8:E10"/>
    <mergeCell ref="F8:F10"/>
    <mergeCell ref="A11:A16"/>
    <mergeCell ref="D11:D16"/>
    <mergeCell ref="E11:E16"/>
    <mergeCell ref="F11:F16"/>
    <mergeCell ref="G11:G16"/>
    <mergeCell ref="A17:A22"/>
    <mergeCell ref="D17:D22"/>
    <mergeCell ref="E17:E22"/>
    <mergeCell ref="F17:F22"/>
    <mergeCell ref="G17:G22"/>
    <mergeCell ref="C13:C16"/>
    <mergeCell ref="K17:K22"/>
    <mergeCell ref="L17:L22"/>
    <mergeCell ref="N17:N22"/>
    <mergeCell ref="O17:O22"/>
    <mergeCell ref="C19:C22"/>
    <mergeCell ref="H17:H22"/>
    <mergeCell ref="I17:I22"/>
    <mergeCell ref="J17:J22"/>
    <mergeCell ref="M17:M18"/>
    <mergeCell ref="D23:D28"/>
    <mergeCell ref="E23:E28"/>
    <mergeCell ref="F23:F28"/>
    <mergeCell ref="G23:G28"/>
    <mergeCell ref="K23:K28"/>
    <mergeCell ref="H23:H28"/>
    <mergeCell ref="I23:I28"/>
    <mergeCell ref="J23:J28"/>
    <mergeCell ref="L23:L28"/>
    <mergeCell ref="N23:N28"/>
    <mergeCell ref="O23:O28"/>
    <mergeCell ref="C25:C28"/>
    <mergeCell ref="A23:A28"/>
    <mergeCell ref="A29:A34"/>
    <mergeCell ref="D29:D34"/>
    <mergeCell ref="E29:E34"/>
    <mergeCell ref="F29:F34"/>
    <mergeCell ref="G29:G34"/>
    <mergeCell ref="K29:K34"/>
    <mergeCell ref="L29:L34"/>
    <mergeCell ref="N29:N34"/>
    <mergeCell ref="O29:O34"/>
    <mergeCell ref="C31:C34"/>
    <mergeCell ref="H29:H34"/>
    <mergeCell ref="I29:I34"/>
    <mergeCell ref="J29:J34"/>
    <mergeCell ref="A35:A40"/>
    <mergeCell ref="D35:D40"/>
    <mergeCell ref="E35:E40"/>
    <mergeCell ref="F35:F40"/>
    <mergeCell ref="G35:G40"/>
    <mergeCell ref="K35:K40"/>
    <mergeCell ref="L35:L40"/>
    <mergeCell ref="N35:N40"/>
    <mergeCell ref="O35:O40"/>
    <mergeCell ref="C37:C40"/>
    <mergeCell ref="H35:H40"/>
    <mergeCell ref="I35:I40"/>
    <mergeCell ref="J35:J40"/>
    <mergeCell ref="M37:M40"/>
    <mergeCell ref="M35:M36"/>
    <mergeCell ref="C43:C46"/>
    <mergeCell ref="K47:K52"/>
    <mergeCell ref="L47:L52"/>
    <mergeCell ref="N47:N52"/>
    <mergeCell ref="O47:O52"/>
    <mergeCell ref="A41:A46"/>
    <mergeCell ref="D41:D46"/>
    <mergeCell ref="E41:E46"/>
    <mergeCell ref="F41:F46"/>
    <mergeCell ref="G41:G46"/>
    <mergeCell ref="L41:L46"/>
    <mergeCell ref="N41:N46"/>
    <mergeCell ref="O41:O46"/>
    <mergeCell ref="K41:K46"/>
    <mergeCell ref="H41:H46"/>
    <mergeCell ref="I41:I46"/>
    <mergeCell ref="J41:J46"/>
    <mergeCell ref="M43:M46"/>
    <mergeCell ref="J9:J10"/>
    <mergeCell ref="H11:H16"/>
    <mergeCell ref="I11:I16"/>
    <mergeCell ref="J11:J16"/>
    <mergeCell ref="I47:I52"/>
    <mergeCell ref="J47:J52"/>
    <mergeCell ref="H9:H10"/>
    <mergeCell ref="I9:I10"/>
    <mergeCell ref="M47:M48"/>
    <mergeCell ref="M49:M52"/>
    <mergeCell ref="M29:M30"/>
    <mergeCell ref="M31:M34"/>
    <mergeCell ref="M13:M16"/>
    <mergeCell ref="M11:M12"/>
    <mergeCell ref="M19:M22"/>
    <mergeCell ref="M23:M24"/>
    <mergeCell ref="M25:M28"/>
    <mergeCell ref="M41:M42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9" useFirstPageNumber="1" fitToHeight="20" horizontalDpi="600" verticalDpi="600" orientation="landscape" paperSize="9" scale="51" r:id="rId1"/>
  <headerFooter alignWithMargins="0">
    <oddHeader>&amp;Lpříloha č. 2</oddHeader>
    <oddFooter>&amp;LZastupitelstvo Olomouckého kraje 29. 4. 2016
23. - Dotační program Olomouckého kraje  Program na podporu aktivit v oblasti ŽP a zem. 2016 - vyhodnocení
Příloha č. 2 DT 2 Podpora aktivit  k zach. a zlep. přírody- hodnocené žádosti
&amp;RStrana &amp;P celkem 56</oddFooter>
  </headerFooter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Školoud Michal</dc:creator>
  <cp:keywords/>
  <dc:description/>
  <cp:lastModifiedBy>Veselský Josef</cp:lastModifiedBy>
  <cp:lastPrinted>2016-04-08T08:59:09Z</cp:lastPrinted>
  <dcterms:created xsi:type="dcterms:W3CDTF">2006-03-26T18:14:00Z</dcterms:created>
  <dcterms:modified xsi:type="dcterms:W3CDTF">2016-04-08T09:06:57Z</dcterms:modified>
  <cp:category/>
  <cp:version/>
  <cp:contentType/>
  <cp:contentStatus/>
</cp:coreProperties>
</file>