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5" r:id="rId2"/>
  </sheets>
  <definedNames>
    <definedName name="_xlnm.Print_Area" localSheetId="0">'Příloha č. 1'!$A$1:$E$1107</definedName>
  </definedNames>
  <calcPr calcId="145621"/>
</workbook>
</file>

<file path=xl/calcChain.xml><?xml version="1.0" encoding="utf-8"?>
<calcChain xmlns="http://schemas.openxmlformats.org/spreadsheetml/2006/main">
  <c r="E1106" i="1" l="1"/>
  <c r="E1099" i="1"/>
  <c r="C57" i="5" l="1"/>
  <c r="B57" i="5"/>
  <c r="B50" i="5"/>
  <c r="B52" i="5" s="1"/>
  <c r="B60" i="5" s="1"/>
  <c r="C45" i="5"/>
  <c r="C44" i="5"/>
  <c r="C34" i="5"/>
  <c r="C33" i="5"/>
  <c r="C50" i="5" s="1"/>
  <c r="C52" i="5" s="1"/>
  <c r="C60" i="5" s="1"/>
  <c r="B27" i="5"/>
  <c r="B29" i="5" s="1"/>
  <c r="B59" i="5" s="1"/>
  <c r="C20" i="5"/>
  <c r="C18" i="5"/>
  <c r="C12" i="5"/>
  <c r="C11" i="5"/>
  <c r="C27" i="5" s="1"/>
  <c r="C29" i="5" s="1"/>
  <c r="C59" i="5" s="1"/>
  <c r="E1079" i="1"/>
  <c r="E1060" i="1"/>
  <c r="E1040" i="1"/>
  <c r="E1020" i="1"/>
  <c r="E1013" i="1"/>
  <c r="E995" i="1"/>
  <c r="E971" i="1"/>
  <c r="E970" i="1"/>
  <c r="E972" i="1" s="1"/>
  <c r="E966" i="1"/>
  <c r="E965" i="1"/>
  <c r="E964" i="1"/>
  <c r="E963" i="1"/>
  <c r="E962" i="1"/>
  <c r="E961" i="1"/>
  <c r="E943" i="1"/>
  <c r="E942" i="1"/>
  <c r="E944" i="1" s="1"/>
  <c r="E920" i="1"/>
  <c r="E902" i="1"/>
  <c r="E884" i="1"/>
  <c r="E875" i="1"/>
  <c r="E855" i="1"/>
  <c r="E848" i="1"/>
  <c r="E823" i="1"/>
  <c r="E816" i="1"/>
  <c r="E798" i="1"/>
  <c r="E772" i="1"/>
  <c r="E764" i="1"/>
  <c r="E760" i="1"/>
  <c r="E734" i="1"/>
  <c r="E738" i="1" s="1"/>
  <c r="E710" i="1"/>
  <c r="E692" i="1"/>
  <c r="E684" i="1"/>
  <c r="E658" i="1"/>
  <c r="E651" i="1"/>
  <c r="E631" i="1"/>
  <c r="E623" i="1"/>
  <c r="E605" i="1"/>
  <c r="E598" i="1"/>
  <c r="E578" i="1"/>
  <c r="E569" i="1"/>
  <c r="E552" i="1"/>
  <c r="E545" i="1"/>
  <c r="E527" i="1"/>
  <c r="E518" i="1"/>
  <c r="E500" i="1"/>
  <c r="E493" i="1"/>
  <c r="E475" i="1"/>
  <c r="E462" i="1"/>
  <c r="E442" i="1"/>
  <c r="E435" i="1"/>
  <c r="E407" i="1"/>
  <c r="E400" i="1"/>
  <c r="E380" i="1"/>
  <c r="E372" i="1"/>
  <c r="E346" i="1"/>
  <c r="E339" i="1"/>
  <c r="E319" i="1"/>
  <c r="E306" i="1"/>
  <c r="E286" i="1"/>
  <c r="E279" i="1"/>
  <c r="E258" i="1"/>
  <c r="E251" i="1"/>
  <c r="E233" i="1"/>
  <c r="E226" i="1"/>
  <c r="E207" i="1"/>
  <c r="E200" i="1"/>
  <c r="E181" i="1"/>
  <c r="E174" i="1"/>
  <c r="E155" i="1"/>
  <c r="E148" i="1"/>
  <c r="E129" i="1"/>
  <c r="E122" i="1"/>
  <c r="E103" i="1"/>
  <c r="E96" i="1"/>
  <c r="E77" i="1"/>
  <c r="E70" i="1"/>
  <c r="E40" i="1"/>
  <c r="E24" i="1"/>
  <c r="E15" i="1"/>
  <c r="E967"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348+12192 daňové přiznání</t>
        </r>
      </text>
    </commen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349+252 náhrady od krajů
419+4000 od měst do investic
489+376 likvidace Letiště Přerov
490+3367 dar ČOV</t>
        </r>
      </text>
    </comment>
    <comment ref="C8" authorId="0">
      <text>
        <r>
          <rPr>
            <b/>
            <sz val="8"/>
            <color indexed="81"/>
            <rFont val="Tahoma"/>
            <family val="2"/>
            <charset val="238"/>
          </rPr>
          <t>Navrátilová Lenka:</t>
        </r>
        <r>
          <rPr>
            <sz val="8"/>
            <color indexed="81"/>
            <rFont val="Tahoma"/>
            <family val="2"/>
            <charset val="238"/>
          </rPr>
          <t xml:space="preserve">
487+75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
</t>
        </r>
      </text>
    </comment>
    <comment ref="C12" authorId="0">
      <text>
        <r>
          <rPr>
            <b/>
            <sz val="8"/>
            <color indexed="81"/>
            <rFont val="Tahoma"/>
            <family val="2"/>
            <charset val="238"/>
          </rPr>
          <t>Navrátilová Lenka:</t>
        </r>
        <r>
          <rPr>
            <sz val="8"/>
            <color indexed="81"/>
            <rFont val="Tahoma"/>
            <family val="2"/>
            <charset val="238"/>
          </rPr>
          <t xml:space="preserve">
91+75
119+517
242+146
350+442
352+3557
414+1545
484+174
509+479
</t>
        </r>
      </text>
    </comment>
    <comment ref="C13"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418+16
</t>
        </r>
      </text>
    </comment>
    <comment ref="C15" authorId="0">
      <text>
        <r>
          <rPr>
            <b/>
            <sz val="8"/>
            <color indexed="81"/>
            <rFont val="Tahoma"/>
            <family val="2"/>
            <charset val="238"/>
          </rPr>
          <t>Navrátilová Lenka:</t>
        </r>
        <r>
          <rPr>
            <sz val="8"/>
            <color indexed="81"/>
            <rFont val="Tahoma"/>
            <family val="2"/>
            <charset val="238"/>
          </rPr>
          <t xml:space="preserve">
292+99699 SFDI
449+218434
</t>
        </r>
      </text>
    </comment>
    <comment ref="C16" authorId="0">
      <text>
        <r>
          <rPr>
            <b/>
            <sz val="8"/>
            <color indexed="81"/>
            <rFont val="Tahoma"/>
            <family val="2"/>
            <charset val="238"/>
          </rPr>
          <t>Navrátilová Lenka:</t>
        </r>
        <r>
          <rPr>
            <sz val="8"/>
            <color indexed="81"/>
            <rFont val="Tahoma"/>
            <family val="2"/>
            <charset val="238"/>
          </rPr>
          <t xml:space="preserve">
325+20
351+54
396+38
</t>
        </r>
      </text>
    </comment>
    <comment ref="C17" authorId="0">
      <text>
        <r>
          <rPr>
            <b/>
            <sz val="8"/>
            <color indexed="81"/>
            <rFont val="Tahoma"/>
            <family val="2"/>
            <charset val="238"/>
          </rPr>
          <t>Navrátilová Lenka:</t>
        </r>
        <r>
          <rPr>
            <sz val="8"/>
            <color indexed="81"/>
            <rFont val="Tahoma"/>
            <family val="2"/>
            <charset val="238"/>
          </rPr>
          <t xml:space="preserve">
90+5914
132+15
259+442
310+15
</t>
        </r>
      </text>
    </comment>
    <comment ref="C1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326+7686
327+6850
328+8582
329+12743
330+9898
331+1202
354+720
376+10000
377+3104
394+46048
398+10332
399+12379
401+3825
420+3464
421+1033
422+9654
423+14000
451+2064
452+1396
453+876
454+1481
455+2309
456+2608
457+3269
458+3087
459+3294
460+6346
461+1687
462+2208
463+515
464+4791
473-118
474-1107
494+2456
495+3850
496+1059
497+2710
498+5072
499+2422
500+3397
501+7600
</t>
        </r>
      </text>
    </comment>
    <comment ref="C19" authorId="0">
      <text>
        <r>
          <rPr>
            <b/>
            <sz val="8"/>
            <color indexed="81"/>
            <rFont val="Tahoma"/>
            <family val="2"/>
            <charset val="238"/>
          </rPr>
          <t>Navrátilová Lenka:</t>
        </r>
        <r>
          <rPr>
            <sz val="8"/>
            <color indexed="81"/>
            <rFont val="Tahoma"/>
            <family val="2"/>
            <charset val="238"/>
          </rPr>
          <t xml:space="preserve">
179+477
290+261
488+361
</t>
        </r>
      </text>
    </comment>
    <comment ref="C20"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
</t>
        </r>
      </text>
    </comment>
    <comment ref="C21" authorId="0">
      <text>
        <r>
          <rPr>
            <b/>
            <sz val="8"/>
            <color indexed="81"/>
            <rFont val="Tahoma"/>
            <family val="2"/>
            <charset val="238"/>
          </rPr>
          <t>Navrátilová Lenka:</t>
        </r>
        <r>
          <rPr>
            <sz val="8"/>
            <color indexed="81"/>
            <rFont val="Tahoma"/>
            <family val="2"/>
            <charset val="238"/>
          </rPr>
          <t xml:space="preserve">
142+960 z IF do investic
164+27 d na omp
249+2200 d na omp
379+500 z IF do investic
465+3367 š do rez</t>
        </r>
      </text>
    </comment>
    <comment ref="C22" authorId="0">
      <text>
        <r>
          <rPr>
            <b/>
            <sz val="8"/>
            <color indexed="81"/>
            <rFont val="Tahoma"/>
            <family val="2"/>
            <charset val="238"/>
          </rPr>
          <t>Navrátilová Lenka:</t>
        </r>
        <r>
          <rPr>
            <sz val="8"/>
            <color indexed="81"/>
            <rFont val="Tahoma"/>
            <family val="2"/>
            <charset val="238"/>
          </rPr>
          <t xml:space="preserve">
365+1360 přebytek
448+90 mzdy
</t>
        </r>
      </text>
    </comment>
    <comment ref="C23" authorId="0">
      <text>
        <r>
          <rPr>
            <b/>
            <sz val="8"/>
            <color indexed="81"/>
            <rFont val="Tahoma"/>
            <family val="2"/>
            <charset val="238"/>
          </rPr>
          <t>Navrátilová Lenka:</t>
        </r>
        <r>
          <rPr>
            <sz val="8"/>
            <color indexed="81"/>
            <rFont val="Tahoma"/>
            <family val="2"/>
            <charset val="238"/>
          </rPr>
          <t xml:space="preserve">
366+6591 přebytek
</t>
        </r>
      </text>
    </comment>
    <comment ref="C24"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491+7249
</t>
        </r>
      </text>
    </comment>
    <comment ref="C26"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
369+10505 přebytek FV
400+1 školáci
491+2850 oth</t>
        </r>
      </text>
    </comment>
    <comment ref="C32"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348+12192 daňové přiznání
349+252 náhrady od krajů
354+720
369+273821 přebytek
377+3104
401-51 převod na položku 8114
465+3367 š do rez
487+75
488+361
489+376 likvidace Letiště Přerov
490+3367 dar ČOV
491+7249
491+2850</t>
        </r>
      </text>
    </comment>
    <comment ref="C33"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t>
        </r>
      </text>
    </comment>
    <comment ref="C34" authorId="0">
      <text>
        <r>
          <rPr>
            <b/>
            <sz val="8"/>
            <color indexed="81"/>
            <rFont val="Tahoma"/>
            <family val="2"/>
            <charset val="238"/>
          </rPr>
          <t>Navrátilová Lenka:</t>
        </r>
        <r>
          <rPr>
            <sz val="8"/>
            <color indexed="81"/>
            <rFont val="Tahoma"/>
            <family val="2"/>
            <charset val="238"/>
          </rPr>
          <t xml:space="preserve">
91+75
119+517
242+146
350+442
352+3557
414+1545
484+174
509+479</t>
        </r>
      </text>
    </comment>
    <comment ref="C35"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36" authorId="0">
      <text>
        <r>
          <rPr>
            <b/>
            <sz val="8"/>
            <color indexed="81"/>
            <rFont val="Tahoma"/>
            <family val="2"/>
            <charset val="238"/>
          </rPr>
          <t>Navrátilová Lenka:</t>
        </r>
        <r>
          <rPr>
            <sz val="8"/>
            <color indexed="81"/>
            <rFont val="Tahoma"/>
            <family val="2"/>
            <charset val="238"/>
          </rPr>
          <t xml:space="preserve">
217+6
243+251
276+40
298+49
315+50
316+32
418+16</t>
        </r>
      </text>
    </comment>
    <comment ref="C37" authorId="0">
      <text>
        <r>
          <rPr>
            <b/>
            <sz val="8"/>
            <color indexed="81"/>
            <rFont val="Tahoma"/>
            <family val="2"/>
            <charset val="238"/>
          </rPr>
          <t>Navrátilová Lenka:</t>
        </r>
        <r>
          <rPr>
            <sz val="8"/>
            <color indexed="81"/>
            <rFont val="Tahoma"/>
            <family val="2"/>
            <charset val="238"/>
          </rPr>
          <t xml:space="preserve">
292+99699 SFDI
449+218434
</t>
        </r>
      </text>
    </comment>
    <comment ref="C38" authorId="0">
      <text>
        <r>
          <rPr>
            <b/>
            <sz val="8"/>
            <color indexed="81"/>
            <rFont val="Tahoma"/>
            <family val="2"/>
            <charset val="238"/>
          </rPr>
          <t>Navrátilová Lenka:</t>
        </r>
        <r>
          <rPr>
            <sz val="8"/>
            <color indexed="81"/>
            <rFont val="Tahoma"/>
            <family val="2"/>
            <charset val="238"/>
          </rPr>
          <t xml:space="preserve">
325+20
351+54
396+38</t>
        </r>
      </text>
    </comment>
    <comment ref="C39" authorId="0">
      <text>
        <r>
          <rPr>
            <b/>
            <sz val="8"/>
            <color indexed="81"/>
            <rFont val="Tahoma"/>
            <family val="2"/>
            <charset val="238"/>
          </rPr>
          <t>Navrátilová Lenka:</t>
        </r>
        <r>
          <rPr>
            <sz val="8"/>
            <color indexed="81"/>
            <rFont val="Tahoma"/>
            <family val="2"/>
            <charset val="238"/>
          </rPr>
          <t xml:space="preserve">
90+5914
132+15
259+442
310+15
</t>
        </r>
      </text>
    </comment>
    <comment ref="C40" authorId="0">
      <text>
        <r>
          <rPr>
            <b/>
            <sz val="8"/>
            <color indexed="81"/>
            <rFont val="Tahoma"/>
            <family val="2"/>
            <charset val="238"/>
          </rPr>
          <t>Navrátilová Lenka:</t>
        </r>
        <r>
          <rPr>
            <sz val="8"/>
            <color indexed="81"/>
            <rFont val="Tahoma"/>
            <family val="2"/>
            <charset val="238"/>
          </rPr>
          <t xml:space="preserve">
221+4915 poj D
</t>
        </r>
      </text>
    </comment>
    <comment ref="C41" authorId="0">
      <text>
        <r>
          <rPr>
            <b/>
            <sz val="8"/>
            <color indexed="81"/>
            <rFont val="Tahoma"/>
            <family val="2"/>
            <charset val="238"/>
          </rPr>
          <t>Navrátilová Lenka:</t>
        </r>
        <r>
          <rPr>
            <sz val="8"/>
            <color indexed="81"/>
            <rFont val="Tahoma"/>
            <family val="2"/>
            <charset val="238"/>
          </rPr>
          <t xml:space="preserve">
365+1360 přebytek
448+90 mzdy</t>
        </r>
      </text>
    </comment>
    <comment ref="C42" authorId="0">
      <text>
        <r>
          <rPr>
            <b/>
            <sz val="8"/>
            <color indexed="81"/>
            <rFont val="Tahoma"/>
            <family val="2"/>
            <charset val="238"/>
          </rPr>
          <t>Navrátilová Lenka:</t>
        </r>
        <r>
          <rPr>
            <sz val="8"/>
            <color indexed="81"/>
            <rFont val="Tahoma"/>
            <family val="2"/>
            <charset val="238"/>
          </rPr>
          <t xml:space="preserve">
82+20000 zapojení části zůstatku na účtu
366+6591 přebytek</t>
        </r>
      </text>
    </comment>
    <comment ref="C4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326+7686
327+6850
328+8582
329+12743
330+9898
331+1202
376+10000
394+46048
398+10332
399+12379
420+3464
421+1033
422+9654
423+14000
451+2064
452+1396
453+876
454+1481
455+2309
456+2608
457+3269
458+3087
459+3294
460+6346
461+1687
462+2208
463+515
464+4791
473-118
474-1107
494+2456
495+3850
496+1059
497+2710
498+5072
499+2422
500+3397
501+7600</t>
        </r>
      </text>
    </comment>
    <comment ref="C4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t>
        </r>
      </text>
    </comment>
    <comment ref="C46"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7" authorId="0">
      <text>
        <r>
          <rPr>
            <b/>
            <sz val="8"/>
            <color indexed="81"/>
            <rFont val="Tahoma"/>
            <family val="2"/>
            <charset val="238"/>
          </rPr>
          <t>Navrátilová Lenka:</t>
        </r>
        <r>
          <rPr>
            <sz val="8"/>
            <color indexed="81"/>
            <rFont val="Tahoma"/>
            <family val="2"/>
            <charset val="238"/>
          </rPr>
          <t xml:space="preserve">
142+960 z IF do investic
379+500 z IF do investic
419+4000 od měst do investic</t>
        </r>
      </text>
    </comment>
    <comment ref="C49"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
369+10505 přebytek FV
400+1 školáci
</t>
        </r>
      </text>
    </comment>
    <comment ref="C55"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
369+273821 přebytek
402+-200000 převod z položky 8901 na 8113
</t>
        </r>
      </text>
    </comment>
    <comment ref="C56" authorId="0">
      <text>
        <r>
          <rPr>
            <b/>
            <sz val="8"/>
            <color indexed="81"/>
            <rFont val="Tahoma"/>
            <family val="2"/>
            <charset val="238"/>
          </rPr>
          <t>Navrátilová Lenka:</t>
        </r>
        <r>
          <rPr>
            <sz val="8"/>
            <color indexed="81"/>
            <rFont val="Tahoma"/>
            <family val="2"/>
            <charset val="238"/>
          </rPr>
          <t xml:space="preserve">
401+3876 navýšení pol. 8114 (3825+51)
</t>
        </r>
      </text>
    </comment>
  </commentList>
</comments>
</file>

<file path=xl/sharedStrings.xml><?xml version="1.0" encoding="utf-8"?>
<sst xmlns="http://schemas.openxmlformats.org/spreadsheetml/2006/main" count="860" uniqueCount="200">
  <si>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</si>
  <si>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</si>
  <si>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</si>
  <si>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</si>
  <si>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</si>
  <si>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</si>
  <si>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</si>
  <si>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</si>
  <si>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</si>
  <si>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</si>
  <si>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</si>
  <si>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</si>
  <si>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</si>
  <si>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</si>
  <si>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</si>
  <si>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</si>
  <si>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</si>
  <si>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</si>
  <si>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</si>
  <si>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</si>
  <si>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</si>
  <si>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</si>
  <si>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</si>
  <si>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</si>
  <si>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</si>
  <si>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</si>
  <si>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</si>
  <si>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</si>
  <si>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</si>
  <si>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Financování celkem</t>
  </si>
  <si>
    <t>Příjmy Olomouckého kraje včetně financování</t>
  </si>
  <si>
    <t>Výdaje Olomouckého kraje včetně financování</t>
  </si>
  <si>
    <t xml:space="preserve"> -Rozpočtová změna 492/15</t>
  </si>
  <si>
    <t>druh rozpočtové změny: zapojení nových prostředků do rozpočtu</t>
  </si>
  <si>
    <t>poskytovatel: Ministerstvo školství, mládeže a tělovýchovy</t>
  </si>
  <si>
    <t>důvod: neinvestiční dotace ze státního rozpočtu ČR na rok 2015 poskytnutá na základě rozhodnutí Ministerstva školství, mládeže a tělovýchovy ČR č.j.: MSMT-27837-9/2015 v celkové výši 96 565,- Kč na rozvojový program "Financování asistentů pedagoga pro děti, žáky a studenty se zdravotním postižením a pro děti, žáky a studenty se sociálním znevýhodněním na rok 2015 (období září - prosinec 2015) - modul A".</t>
  </si>
  <si>
    <t>Odbor školství, mládeže a tělovýchovy</t>
  </si>
  <si>
    <t>ORJ - 10</t>
  </si>
  <si>
    <t>UZ</t>
  </si>
  <si>
    <t xml:space="preserve">§ </t>
  </si>
  <si>
    <t>položka</t>
  </si>
  <si>
    <t>částka v Kč</t>
  </si>
  <si>
    <t>4116 - Ostatní neinv. přijaté transfery ze SR</t>
  </si>
  <si>
    <t>celkem</t>
  </si>
  <si>
    <t>seskupení položek</t>
  </si>
  <si>
    <t>52 - Neinvestiční transfery soukromopr. subj.</t>
  </si>
  <si>
    <t xml:space="preserve"> -Rozpočtová změna 493/15</t>
  </si>
  <si>
    <t>důvod: neinvestiční dotace ze státního rozpočtu ČR na rok 2015 poskytnutá na základě rozhodnutí Ministerstva školství, mládeže a tělovýchovy ČR č.j.: MSMT 25335-12/2015 ze dne 29.7.2015 v celkové výši 5 673 883,- Kč na 2. kolo rozvojového programu "Podpora odborného vzdělávání v roce 2015“.</t>
  </si>
  <si>
    <t>Rozpis účelové dotace zabezpečí odbor školství, mládeže a tělovýchovy</t>
  </si>
  <si>
    <t xml:space="preserve"> -Rozpočtová změna 494/15</t>
  </si>
  <si>
    <t>poskytovatel: Regionální rada regionu soudržnosti Střední Morava</t>
  </si>
  <si>
    <t>důvod: odbor dopravy a silničního hospodářství požádal ekonomický odbor dne 7.9.2015 o provedení rozpočtové změny. Důvodem navrhované změny je zapojení finančních prostředků do rozpočtu Olomouckého kraje ve výši 2 456 352,47 Kč. Finanční prostředky byly poukázány na účet Olomouckého kraje jako investiční dotace od Regionální rady regionu soudržnosti Střední Morava na rok 2015 pro příspěvkovou organizaci Správa silnic Olomouckého kraje na realizaci projektu v oblasti dopravy "II/457 Javorník - Mikulovice".</t>
  </si>
  <si>
    <t>Odbor ekonomický</t>
  </si>
  <si>
    <t>ORJ - 07</t>
  </si>
  <si>
    <t>4223 - Invest. přijaté transfery od region. rad</t>
  </si>
  <si>
    <t>Odbor dopravy a silničního hospodářství</t>
  </si>
  <si>
    <t>ORJ - 12</t>
  </si>
  <si>
    <t>6356 - Jiné investiční transfery zřízeným PO</t>
  </si>
  <si>
    <t xml:space="preserve"> -Rozpočtová změna 495/15</t>
  </si>
  <si>
    <t>důvod: odbor dopravy a silničního hospodářství požádal ekonomický odbor dne 28.8.2015 o provedení rozpočtové změny. Důvodem navrhované změny je zapojení finančních prostředků do rozpočtu Olomouckého kraje ve výši 3 849 864,94 Kč. Finanční prostředky budou poukázány na účet Olomouckého kraje jako investiční dotace od Regionální rady regionu soudržnosti Střední Morava na rok 2015 pro příspěvkovou organizaci Správa silnic Olomouckého kraje na realizaci projektu v oblasti dopravy "Most ev. č. 44932-2A Držovice".</t>
  </si>
  <si>
    <t xml:space="preserve"> -Rozpočtová změna 496/15</t>
  </si>
  <si>
    <t>důvod: odbor dopravy a silničního hospodářství požádal ekonomický odbor dne 7.9.2015 o provedení rozpočtové změny. Důvodem navrhované změny je zapojení finančních prostředků do rozpočtu Olomouckého kraje ve výši 1 059 286,65 Kč. Finanční prostředky byly poukázány na účet Olomouckého kraje jako investiční dotace od Regionální rady regionu soudržnosti Střední Morava na rok 2015 pro příspěvkovou organizaci Správa silnic Olomouckého kraje na realizaci projektu v oblasti dopravy "Most ev. č. 448-003 za obcí Laškov".</t>
  </si>
  <si>
    <t xml:space="preserve"> -Rozpočtová změna 497/15</t>
  </si>
  <si>
    <t>důvod: odbor dopravy a silničního hospodářství požádal ekonomický odbor dne 7.9.2015 o provedení rozpočtové změny. Důvodem navrhované změny je zapojení finančních prostředků do rozpočtu Olomouckého kraje ve výši 2 710 487,05 Kč. Finanční prostředky byly poukázány na účet Olomouckého kraje jako investiční dotace od Regionální rady regionu soudržnosti Střední Morava na rok 2015 pro příspěvkovou organizaci Správa silnic Olomouckého kraje na realizaci projektu v oblasti dopravy "Průtah silnice II/150 obcí Protivanov".</t>
  </si>
  <si>
    <t xml:space="preserve"> -Rozpočtová změna 498/15</t>
  </si>
  <si>
    <t>důvod: odbor veřejných zakázek a investic požádal ekonomický odbor dne 25.8.2015 o provedení rozpočtové změny. Důvodem navrhované změny je zapojení finančních prostředků do rozpočtu Olomouckého kraje ve výši 5 071 685,01 Kč. Finanční prostředky byly poukázány na účet Olomouckého kraje jako investiční dotace od Regionální rady regionu soudržnosti Střední Morava na rok 2015 na projekt z oblasti dopravy "II/448, II/446 Olomouc, Dobrovského - okruž.křižovatka" v rámci ROP Střední Morava.</t>
  </si>
  <si>
    <t>Odbor veřejných zakázek a investic</t>
  </si>
  <si>
    <t>ORJ - 50</t>
  </si>
  <si>
    <t>59 - Ostatní neinvestiční výdaje</t>
  </si>
  <si>
    <t xml:space="preserve"> -Rozpočtová změna 499/15</t>
  </si>
  <si>
    <t>důvod: odbor strategického rozvoje kraje, územ. plánování a stavebního řádu požádal ekonomický odbor dne 8.9.2015 o provedení rozpočtové změny. Důvodem navrhované změny je zapojení finančních prostředků do rozpočtu Olomouckého kraje ve výši                        2 422 489,06 Kč. Finanční prostředky budou poukázány na účet Olomouckého kraje jako investiční dotace od Regionální rady regionu soudržnosti Střední Morava na rok 2015 na projekt v oblasti školství "Strojní vybavení dílen pro praktickou výuku (SOŠ a SOU Uničov)" v rámci ROP Střední Morava.</t>
  </si>
  <si>
    <t>Odbor strategického rozvoje kraje, územ. plánování a stavebního řádu</t>
  </si>
  <si>
    <t>ORJ - 59</t>
  </si>
  <si>
    <t xml:space="preserve"> -Rozpočtová změna 500/15</t>
  </si>
  <si>
    <t>důvod: odbor strategického rozvoje kraje, územ. plánování a stavebního řádu požádal ekonomický odbor dne 2.9.2015 o provedení rozpočtové změny. Důvodem navrhované změny je zapojení finančních prostředků do rozpočtu Olomouckého kraje ve výši                                     3 396 735,44 Kč. Finanční prostředky byly poukázány na účet Olomouckého kraje jako investiční dotace od Regionální rady regionu soudržnosti Střední Morava na rok 2015 na projekt v oblasti školství "Podpora technického vybavení dílen - 3. část" v rámci ROP Střední Morava.</t>
  </si>
  <si>
    <t xml:space="preserve"> -Rozpočtová změna 501/15</t>
  </si>
  <si>
    <t>důvod: odbor veřejných zakázek a investic požádal ekonomický odbor dne 26.8.2015 o provedení rozpočtové změny. Důvodem navrhované změny je zapojení finančních prostředků do rozpočtu Olomouckého kraje ve výši 7 600 000,- Kč. Finanční prostředky budou poukázány na účet Olomouckého kraje jako investiční dotace od Regionální rady regionu soudržnosti Střední Morava na rok 2015 na projekt z oblasti dopravy "III/36916 Šumperk, okružní křižovatka, ul. Temenická" v rámci ROP Střední Morava.</t>
  </si>
  <si>
    <t>61 - Investiční nákupy a související výdaje</t>
  </si>
  <si>
    <t xml:space="preserve"> -Rozpočtová změna 502/15</t>
  </si>
  <si>
    <t>poskytovatel: Státní fond životního prostředí a Ministerstvo životního prostředí ČR</t>
  </si>
  <si>
    <t>důvod: odbor veřejných zakázek a investic požádal dne 3.9.2015 o provedení rozpočtové změny. Důvodem navrhované změny je zapojení finančních prostředků do rozpočtu Olomouckého kraje v celkové výši 1 615 460,- Kč. Finanční prostředky budou poukázány na účet Olomouckého kraje jako investiční dotace z prostředků Státního fondu životního prostředí ČR a Ministerstva životního prostředí ČR na financování projektu "Realizace energeticky úsporných opatření - Nemocnice Šternberk - budova gynekologie" v rámci Operačního programu Životní prostředí.</t>
  </si>
  <si>
    <t>ORJ - 52</t>
  </si>
  <si>
    <t>4213 - Investiční přijaté transfery ze SF</t>
  </si>
  <si>
    <t>4216 - Ostatní invest. přijaté transfery ze SR</t>
  </si>
  <si>
    <t xml:space="preserve"> -Rozpočtová změna 503/15</t>
  </si>
  <si>
    <t>důvod: odbor veřejných zakázek a investic požádal dne 3.9.2015 o provedení rozpočtové změny. Důvodem navrhované změny je zapojení finančních prostředků do rozpočtu Olomouckého kraje v celkové výši 998 150,- Kč. Finanční prostředky budou poukázány na účet Olomouckého kraje jako investiční dotace z prostředků Státního fondu životního prostředí ČR a Ministerstva životního prostředí ČR na financování projektu "Realizace energeticky úsporných opatření - Domov důchodců Prostějov" v rámci Operačního programu Životní prostředí.</t>
  </si>
  <si>
    <t xml:space="preserve"> -Rozpočtová změna 504/15</t>
  </si>
  <si>
    <t>důvod: odbor veřejných zakázek a investic požádal dne 3.9.2015 o provedení rozpočtové změny. Důvodem navrhované změny je zapojení finančních prostředků do rozpočtu Olomouckého kraje v celkové výši 8 752 870,- Kč. Finanční prostředky budou poukázány na účet Olomouckého kraje jako investiční dotace z prostředků Státního fondu životního prostředí ČR a Ministerstva životního prostředí ČR na financování projektu "Realizace energeticky úsporných opatření - ZŠ a MŠ Hranice" v rámci Operačního programu Životní prostředí.</t>
  </si>
  <si>
    <t xml:space="preserve"> -Rozpočtová změna 505/15</t>
  </si>
  <si>
    <t>důvod: odbor veřejných zakázek a investic požádal dne 2.9.2015 o provedení rozpočtové změny. Důvodem navrhované změny je zapojení finančních prostředků do rozpočtu Olomouckého kraje v celkové výši 4 423 705,- Kč. Finanční prostředky budou poukázány na účet Olomouckého kraje jako investiční dotace z prostředků Státního fondu životního prostředí ČR a Ministerstva životního prostředí ČR na financování projektu "Realizace energeticky úsporných opatření - SŠ sociální péče a služeb Zábřeh" v rámci Operačního programu Životní prostředí.</t>
  </si>
  <si>
    <t xml:space="preserve"> -Rozpočtová změna 506/15</t>
  </si>
  <si>
    <t>důvod: odbor veřejných zakázek a investic požádal dne 27.8.2015 o provedení rozpočtové změny. Důvodem navrhované změny je zapojení finančních prostředků do rozpočtu Olomouckého kraje v celkové výši 3 787 850,- Kč. Finanční prostředky budou poukázány na účet Olomouckého kraje jako investiční dotace z prostředků Státního fondu životního prostředí ČR a Ministerstva životního prostředí ČR na financování projektu "Realizace energeticky úsporných opatření – SŠ technická a obchodní Olomouc" v rámci Operačního programu Životní prostředí.</t>
  </si>
  <si>
    <t xml:space="preserve"> -Rozpočtová změna 507/15</t>
  </si>
  <si>
    <t>důvod: odbor veřejných zakázek a investic požádal dne 26.8.2015 o provedení rozpočtové změny. Důvodem navrhované změny je zapojení finančních prostředků do rozpočtu Olomouckého kraje v celkové výši 4 635 668,89 Kč. Finanční prostředky budou poukázány na účet Olomouckého kraje jako investiční dotace z prostředků Státního fondu životního prostředí ČR a Ministerstva životního prostředí ČR na financování projektu "Realizace energeticky úsporných opatření - SOŠ obchodu a služeb Olomouc" v rámci Operačního programu Životní prostředí.</t>
  </si>
  <si>
    <t xml:space="preserve"> -Rozpočtová změna 508/15</t>
  </si>
  <si>
    <t>důvod: odbor veřejných zakázek a investic požádal dne 26.8.2015 o provedení rozpočtové změny. Důvodem navrhované změny je zapojení finančních prostředků do rozpočtu Olomouckého kraje v celkové výši 2 290 085,10 Kč. Finanční prostředky budou poukázány na účet Olomouckého kraje jako investiční dotace z prostředků Státního fondu životního prostředí ČR a Ministerstva životního prostředí ČR na financování projektu "Realizace energeticky úsporných opatření - SOŠ a SOU strojírenské a stavební Jeseník - dílny" v rámci Operačního programu Životní prostředí.</t>
  </si>
  <si>
    <t xml:space="preserve"> -Rozpočtová změna 509/15</t>
  </si>
  <si>
    <t>poskytovatel: Ministerstvo financí</t>
  </si>
  <si>
    <t xml:space="preserve">důvod: neinvestiční dotace ze státního rozpočtu ČR na rok 2015 poskytnutá na základě rozhodnutí Ministerstva financí ČR č.j.: MF-39133/2015/1201 ze dne 2.9.2015 ve výši                                     478 660,18 Kč na úhradu doložených nákladů spojených s činností uvedenou v § 45 odst. 1 zákona č. 258/2000 Sb., o ochraně veřejného zdraví za II. čtvrtletí 2015 (náklady spojené s preventivními opatřeními zabraňujícími vzniku, rozvoji a šíření onemocnění tuberkulózou). </t>
  </si>
  <si>
    <t>4111 - Neinvestiční přijaté transfery z VPS SR</t>
  </si>
  <si>
    <t>Odbor zdravotnictví</t>
  </si>
  <si>
    <t>ORJ - 14</t>
  </si>
  <si>
    <t>51 - Neinvestiční nákupy a související výdaje</t>
  </si>
  <si>
    <t xml:space="preserve"> -Rozpočtová změna 510/15</t>
  </si>
  <si>
    <t>druh rozpočtové změny: snížení prostředků rozpočtu</t>
  </si>
  <si>
    <t>důvod: odbor školství, mládeže a tělovýchovy požádal ekonomický odbor dne 3.9.2015 o provedení rozpočtové změny. Důvodem navrhované změny je snížení neinvestiční dotace ze státního rozpočtu ČR na rok 2015 poskytnuté na základě rozhodnutí Ministerstva školství, mládeže a tělovýchovy ČR č.j.: 21893-12/2015 ze dne 30.6.2015 v celkové výši         2 766 533,- Kč na program "Zvýšení mezd pracovníků soukromého a církevního školství", nevyčerpané prostředky ve výši 30 965,- Kč budou vráceny na účet Ministerstva školství, mládeže a tělovýchovy.</t>
  </si>
  <si>
    <t xml:space="preserve"> -Rozpočtová změna 511/15</t>
  </si>
  <si>
    <t>důvod: odbor školství, mládeže a tělovýchovy požádal ekonomický odbor dne 3.9.2015 o provedení rozpočtové změny. Důvodem navrhované změny je snížení neinvestiční dotace ze státního rozpočtu ČR na rok 2015 poskytnuté na základě rozhodnutí Ministerstva školství, mládeže a tělovýchovy ČR č.j.: 104-12/2015 ze dne 7.1.2015 v celkové výši              146 952 706,- Kč na rozvojový program "Zvýšení platů pracovníků regionálního školství v roce 2015“, nevyčerpané prostředky ve výši 35 437,- Kč budou vráceny na účet Ministerstva školství, mládeže a tělovýchovy.</t>
  </si>
  <si>
    <t>53 - Neinvestiční transfery veřejnopráv. subj.</t>
  </si>
  <si>
    <t xml:space="preserve"> -Rozpočtová změna 512/15</t>
  </si>
  <si>
    <t>důvod: odbor školství, mládeže a tělovýchovy požádal ekonomický odbor dne 31.8.2015 o provedení rozpočtové změny. Důvodem navrhované změny je zapojení vratky nevyužitých prostředků poskytnutých v minulých letech ve výši 110 574,50 Kč. Finanční prostředky budou použity na financování projektu "Podpora technického a přírodovědného vzdělávání v Olomouckém kraji" v rámci Operačního programu Vzdělávání pro konkurenceschopnost.</t>
  </si>
  <si>
    <t>ORJ - 75</t>
  </si>
  <si>
    <t>2229 - Ostatní přijaté vratky transferů</t>
  </si>
  <si>
    <t xml:space="preserve"> -Rozpočtová změna 513/15</t>
  </si>
  <si>
    <t>druh rozpočtové změny: vnitřní rozpočtová změna - přesun mezi jednotlivými položkami, paragrafy a odbory ekonomickým a strategického rozvoje kraje, územ. plánování a stavebního řádu</t>
  </si>
  <si>
    <t>důvod: odbor strategického rozvoje kraje, územ. plánování a stavebního řádu požádal ekonomický odbor dne 7.9.2015 o provedení rozpočtové změny. Důvodem navrhované změny je převedení finančních prostředků z odboru ekonomického na odbor strategického rozvoje kraje, územ. plánování a stavebního řádu ve výši 300 000,- Kč. Finanční prostředky budou použity na úhradu navýšení členského příspěvku Olomouckého kraje sdružení OK4EU na rok 2015, na základě usnesení Rady Olomouckého kraje č. UR/76/40/2015 ze dne 3.9.2015.</t>
  </si>
  <si>
    <t>ORJ - 08</t>
  </si>
  <si>
    <t xml:space="preserve"> -Rozpočtová změna 514/15</t>
  </si>
  <si>
    <t>druh rozpočtové změny: vnitřní rozpočtová změna - přesun mezi jednotlivými položkami, paragrafy a odbory ekonomickým a sociálních věcí</t>
  </si>
  <si>
    <t>důvod: odbor sociálních věcí požádal ekonomický odbor dne 31.8.2015 o provedení rozpočtové změny. Důvodem navrhované změny je převedení finančních prostředků z odboru sociálních věcí do rozpočtu Olomouckého kraje v celkové výši 82 535,80 Kč. Finanční prostředky nebudou použity na financování investičních akcí příspěvkových organizací Olomouckého kraje z důvodu vysoutěžení nižších cen realizovaných akcí.</t>
  </si>
  <si>
    <t>Odbor sociálních věcí</t>
  </si>
  <si>
    <t>ORJ - 11</t>
  </si>
  <si>
    <t>5331 - Neinvestiční příspěvky zřízeným PO</t>
  </si>
  <si>
    <t>6351 - Investiční transfery zřízeným PO</t>
  </si>
  <si>
    <t xml:space="preserve"> -Rozpočtová změna 515/15</t>
  </si>
  <si>
    <t>druh rozpočtové změny: vnitřní rozpočtová změna - přesun mezi jednotlivými položkami, paragrafy a odbory ekonomickým a zdravotnictví</t>
  </si>
  <si>
    <t xml:space="preserve"> -Rozpočtová změna 516/15</t>
  </si>
  <si>
    <t>druh rozpočtové změny: vnitřní rozpočtová změna - přesun mezi jednotlivými položkami, paragrafy a odbory ekonomickým a veřejných zakázek a investic</t>
  </si>
  <si>
    <t>důvod: odbor veřejných zakázek a investic požádal ekonomický odbor dne 4.9.2015 o provedení rozpočtové změny. Důvodem navrhované změny je převedení finančních prostředků z odboru ekonomického na odbor veřejných zakázek a investic a zpět ve výši                    2 970 000,- Kč. Finanční prostředky budou použity na financování nákladů projektu z oblasti školství "SŠTZ Mohelnice - přístavba strojních dílen" v rámci ROP Střední Morava, prostředky budou čerpány z revolvingového úvěru u České spořitelny.</t>
  </si>
  <si>
    <t xml:space="preserve"> -Rozpočtová změna 517/15</t>
  </si>
  <si>
    <t>druh rozpočtové změny: vnitřní rozpočtová změna - přesun mezi jednotlivými položkami, paragrafy v rámci odboru kancelář ředitele</t>
  </si>
  <si>
    <t>důvod: odbor kancelář ředitele požádal ekonomický odbor dne 4.9.2015 o provedení rozpočtové změny. Důvodem navrhované změny je přesun finančních prostředků v rámci odboru kancelář ředitele ve výši 17 400,- Kč. Finanční prostředky budou použity na úhradu publikace "Krizové řízení v Olomouckém kraji 2000 - 2015", na základě rozhodnutí o výběru dodavatele veřejné zakázky ze dne 2.9.2015.</t>
  </si>
  <si>
    <t>Odbor kancelář ředitele</t>
  </si>
  <si>
    <t>ORJ - 03</t>
  </si>
  <si>
    <t xml:space="preserve"> -Rozpočtová změna 518/15</t>
  </si>
  <si>
    <t>druh rozpočtové změny: vnitřní rozpočtová změna - přesun mezi jednotlivými položkami, paragrafy v rámci odboru informačních technologií</t>
  </si>
  <si>
    <t>důvod: odbor informačních technologií požádal ekonomický odbor dne 31.8.2015 o provedení rozpočtové změny. Důvodem navrhované změny je přesun finančních prostředků v rámci odboru informačních technologií v celkové výši 678 393,36 Kč. Finanční prostředky budou použity na úhradu nákladů na nákup licencí na provozování verzí APV - GINIS KUOL - veřejná finanční podpora a zveřejňování smluv a nákup softwaru pro zpracování pasportu majetku příspěvkových organizací.</t>
  </si>
  <si>
    <t>Odbor informačních technologií</t>
  </si>
  <si>
    <t>ORJ - 06</t>
  </si>
  <si>
    <t xml:space="preserve"> -Rozpočtová změna 519/15</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</si>
  <si>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</si>
  <si>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4.9.2015 o provedení rozpočtové změny. Důvodem navrhované změny je přesun finančních prostředků v rámci odboru strategického rozvoje kraje, územ. plánování a stavebního řádu v celkové výši 359 200,- Kč. Finanční prostředky budou použity na poskytnutí dotací v rámci "Programu RIS3 OK - Oblast podpory č. 3 (Prázdninové dílny - příměstské tábory), na základě usnesení Rady Olomouckého kraje č. UR/76/37/2015 ze dne 3.9.2015, a na poskytnutí dotace v rámci "Programu obnovy venkova pro rok 2015" (POV), materiál je součástí programu jednání Zastupitelstva Olomouckého kraje dne 25.9.2015 (bod 27).</t>
  </si>
  <si>
    <t>ORJ - 74</t>
  </si>
  <si>
    <t>63 - Investiční transfery</t>
  </si>
  <si>
    <t xml:space="preserve"> -Rozpočtová změna 520/15</t>
  </si>
  <si>
    <t>druh rozpočtové změny: vnitřní rozpočtová změna - přesun mezi jednotlivými položkami, paragrafy v rámci odboru školství, mládeže a tělovýchovy</t>
  </si>
  <si>
    <t>důvod: odbor školství, mládeže a tělovýchovy požádal ekonomický odbor dne 4.9.2015 o provedení rozpočtové změny. Důvodem navrhované změny je přesun finančních prostředků v rámci odboru školství, mládeže a tělovýchovy ve výši 21 000,- Kč. Finanční prostředky budou použity na poskytnutí "Dotace Olomouckého kraje na získání trenérské licence v roce 2015", na základě usnesení Rady Olomouckého kraje č. UR/76/50/2015 ze dne 3.9.2015.</t>
  </si>
  <si>
    <t>54 - Neinvestiční transfery obyvatelstvu</t>
  </si>
  <si>
    <t xml:space="preserve"> -Rozpočtová změna 521/15</t>
  </si>
  <si>
    <t>druh rozpočtové změny: vnitřní rozpočtová změna - přesun mezi jednotlivými položkami, paragrafy a odbory ekonomickým a kultury a památkové péče</t>
  </si>
  <si>
    <t>důvod: odbor kultury a památkové péče požádal ekonomický odbor dne 8.9.2015 o provedení rozpočtové změny. Důvodem navrhované změny je převedení finančních prostředků z odboru kultury a památkové péče do rozpočtu Olomouckého kraje ve výši                             100 000,- Kč. Finanční prostředky budou jako vratka poskytnuté dotace z programu "Podpora kulturních aktivit v Olomouckém kraji" vráceny do rezervy Olomouckého kraje k dalšímu použití.</t>
  </si>
  <si>
    <t>Odbor kultury a památkové péče</t>
  </si>
  <si>
    <t>ORJ - 13</t>
  </si>
  <si>
    <t xml:space="preserve"> -Rozpočtová změna 522/15</t>
  </si>
  <si>
    <t>důvod: odbor kultury a památkové péče požádal ekonomický odbor dne 8.9.2015 o provedení rozpočtové změny. Důvodem navrhované změny je převedení finančních prostředků z odboru kultury a památkové péče do rozpočtu Olomouckého kraje ve výši                            150 000,- Kč. Finanční prostředky z nepoužité dotace z programu "Obnova kulturních památek v Olomouckém kraji" budou vráceny do rezervy Olomouckého kraje k dalšímu použití.</t>
  </si>
  <si>
    <t xml:space="preserve"> -Rozpočtová změna 523/15</t>
  </si>
  <si>
    <t>důvod: odbor kultury a památkové péče požádal ekonomický odbor dne 8.9.2015 o provedení rozpočtové změny. Důvodem navrhované změny je převedení finančních prostředků z rozpočtu Olomouckého kraje na odbor kultury a památkové péče v celkové výši 95 000,- Kč. Finanční prostředky budou použity na poskytnutí dotace náhradníkovi obci Šumvald z programu "Obnova staveb drobné architektury místního významu", na základě usnesení Zastupitelstva Olomouckého kraje č. UZ/14/29/2015 ze dne 20.2.2015, a dotace Televizi Přerov, s. r. o., a PhDr. Pavlu Kopečkovi, Ph.D., na základě usnesení Rady Olomouckého kraje č. UR/76/52/2015 ze dne 3.9.2015.</t>
  </si>
  <si>
    <t xml:space="preserve"> -Rozpočtová změna 524/15</t>
  </si>
  <si>
    <t>druh rozpočtové změny: vnitřní rozpočtová změna - přesun mezi jednotlivými položkami, paragrafy v rámci odboru veřejných zakázek a investic</t>
  </si>
  <si>
    <t>důvod: odbor veřejných zakázek a investic požádal ekonomický odbor dne 4.9.2015 o provedení rozpočtové změny. Důvodem navrhované změny je přesun finančních prostředků v rámci odboru veřejných zakázek a investic ve výši 500 000,- Kč. Finanční prostředky budou použity na na financování projektu "Realizace energeticky úsporných opatření - SŠ Logistiky a chemie Olomouc" v rámci Operačního programu Životní prostředí.</t>
  </si>
  <si>
    <t xml:space="preserve"> -Rozpočtová změna 525/15</t>
  </si>
  <si>
    <t>důvod: odbor veřejných zakázek a investic požádal ekonomický odbor dne 8.9.2015 o provedení rozpočtové změny. Důvodem navrhované změny je přesun finančních prostředků v rámci odboru veřejných zakázek a investic ve výši 287 800,- Kč. Finanční prostředky budou použity na na financování projektu v oblasti školství "SŠTZ Mohelnice - přístavba strojních dílen" v rámci ROP Střední Morava.</t>
  </si>
  <si>
    <t xml:space="preserve"> -Rozpočtová změna 526/15</t>
  </si>
  <si>
    <t>důvod: odbor školství, mládeže a tělovýchovy požádal ekonomický odbor dne 31.8.2015 o provedení rozpočtové změny. Důvodem navrhované změny je přesun finančních prostředků v rámci odboru školství, mládeže a tělovýchovy v celkové výši 102 610,02 Kč. Finanční prostředky budou použity na financování projektu "Podpora technického a přírodovědného vzdělávání v Olomouckém kraji" v rámci Operačního programu Vzdělávání pro konkurenceschopnost.</t>
  </si>
  <si>
    <t>69 - Ostatní kapitálové výdaje</t>
  </si>
  <si>
    <t xml:space="preserve"> -Rozpočtová změna 527/15</t>
  </si>
  <si>
    <t>důvod: odbor školství, mládeže a tělovýchovy požádal ekonomický odbor dne 31.8.2015 o provedení rozpočtové změny. Důvodem navrhované změny je přesun finančních prostředků v rámci odboru školství, mládeže a tělovýchovy v celkové výši 185 739,96 Kč. Finanční prostředky budou použity na financování projektu "Podpora technického a přírodovědného vzdělávání v Olomouckém kraji" v rámci Operačního programu Vzdělávání pro konkurenceschopnost.</t>
  </si>
  <si>
    <t>50 - Výdaje na platy, ost. platby za pr. práci a poj.</t>
  </si>
  <si>
    <t>5336 - Neinvestiční dotace zřízeným PO</t>
  </si>
  <si>
    <t xml:space="preserve"> -Rozpočtová změna 528/15</t>
  </si>
  <si>
    <t>důvod: odbor strategického rozvoje kraje, územ. plánování a stavebního řádu požádal ekonomický odbor dne 7.9.2015 o provedení rozpočtové změny. Důvodem navrhované změny je přesun finančních prostředků v rámci odboru strategického rozvoje kraje, územ. plánování a stavebního řádu v celkové výši 20 430,- Kč. Finanční prostředky budou použity na úhradu odvodu za porušení rozpočtové kázně u ukončeného projektu "Řízení, kontrola, monitorování a hodnocení programu v Olomouckém kraji“ v rámci Operačního programu Vzdělávání pro konkurenceschopnost.</t>
  </si>
  <si>
    <t xml:space="preserve"> -Rozpočtová změna 529/15</t>
  </si>
  <si>
    <t>důvod: odbor kultury a památkové péče požádal ekonomický odbor dne 8.9.2015 o provedení rozpočtové změny. Důvodem navrhované změny je převedení finančních prostředků z rozpočtu Olomouckého kraje na odbor kultury a památkové péče ve výši                               146 000,- Kč. Finanční prostředky budou použity na poskytnutí dotace z programu "Obnova kulturních památek v Olomouckém kraji" náhradníkovi obci Krchleby, na základě usnesení Zastupitelstva Olomouckého kraje č. UZ/14/29/2015 ze dne 20.2.2015.</t>
  </si>
  <si>
    <t xml:space="preserve"> -Rozpočtová změna 530/15</t>
  </si>
  <si>
    <t>druh rozpočtové změny: vnitřní rozpočtová změna - přesun mezi jednotlivými položkami, paragrafy v rámci odboru životního prostředí a zemědělství</t>
  </si>
  <si>
    <t>důvod: odbor životního prostředí a zemědělství požádal ekonomický odbor dne 9.9.2015 o provedení rozpočtové změny. Důvodem navrhované změny je přesun finančních prostředků v rámci Fondu na podporu výstavby a obnovy vodohospodářské infrastruktury na území Olomouckého kraje v celkové výši 5 000 000,- Kč.  Finanční prostředky budou použity na poskytnutí příspěvků v rámci Fondu na podporu výstavby a obnovy vodohospodářské infrastruktury obcím na území Olomouckého kraje, na základě usnesení Zastupitelstva Olomouckého kraje č. UZ/15/28/2015 ze dne 24.4.2015.</t>
  </si>
  <si>
    <t>Odbor životního prostředí a zemědělství - odběr podzemních vod</t>
  </si>
  <si>
    <t>ORJ - 99</t>
  </si>
  <si>
    <t xml:space="preserve"> -Rozpočtová změna 531/15</t>
  </si>
  <si>
    <t xml:space="preserve"> -Rozpočtová změna 532/15</t>
  </si>
  <si>
    <t>důvod: odbor veřejných zakázek a investic požádal ekonomický odbor dne 15.9.2015 o provedení rozpočtové změny. Důvodem navrhované změny je přesun finančních prostředků v rámci odboru veřejných zakázek a investic ve výši 1 700 000,- Kč. Finanční prostředky budou použity na financování výdajů projektu "Realizace energeticky úsporných opatření - Slovanské gymnázium Olomouc - Pasteurova" v rámci Operačního programu Životní prostředí.</t>
  </si>
  <si>
    <t>Daňové příjmy (včetně daně z příjmu PO placené krajem)</t>
  </si>
  <si>
    <t>Dotace do oblasti školství</t>
  </si>
  <si>
    <t>Dotace do oblasti zdravotnictví</t>
  </si>
  <si>
    <t>Dotace do oblasti sociálních věcí</t>
  </si>
  <si>
    <t>Dotace do oblasti kultury</t>
  </si>
  <si>
    <t>Dotace do oblasti dopravy, SFDI</t>
  </si>
  <si>
    <t>Dotace do oblasti životního prostředí a zemědělství</t>
  </si>
  <si>
    <t>Dotace pro Krajský úřad, SDH</t>
  </si>
  <si>
    <t>Dotace od Regionální rady</t>
  </si>
  <si>
    <t>Dotace ze zahraničí</t>
  </si>
  <si>
    <t>Grantová schémata, OP LZZ, OPŽP, OPPS, GG, OP VPK, IOP</t>
  </si>
  <si>
    <t>Depozita</t>
  </si>
  <si>
    <t>Zapojení finančního vypořádání</t>
  </si>
  <si>
    <t>EIB</t>
  </si>
  <si>
    <t xml:space="preserve"> -Rozpočtová změna 533/15</t>
  </si>
  <si>
    <t>druh rozpočtové změny: vnitřní rozpočtová změna - přesun mezi jednotlivými položkami, paragrafy a odbory ekonomickým a školství, mládeže a tělovýchovy</t>
  </si>
  <si>
    <t>důvod: odbor školství, mládeže a tělovýchovy požádal ekonomický odbor dne 16.9.2015 o provedení rozpočtové změny. Důvodem navrhované změny je převedení finančních prostředků z odboru školství, mládeže a tělovýchovy do rozpočtu Olomouckého kraje ve výši 665 750,- Kč. Finanční prostředky nebudou použity na studijní stipendia v rámci "Stipejdijního řádu Olomouckého kraje" a budou vráceny do rezervy Olomouckého kraje k dalšímu použití.</t>
  </si>
  <si>
    <t>důvod: odbor zdravotnictví požádal ekonomický odbor dne 7.9.2015 o provedení rozpočtové změny. Důvodem navrhované změny je převedení finančních prostředků z odboru zdravotnictví do rozpočtu Olomouckého kraje ve výši 6 200 000,- Kč a přesun finančních prostředků v rámci odboru zdravotnictví ve výši 3 792 000,- Kč. Finanční prostředky budou použity v souladu s 2. aktualizací "Plánu oprav a investic 2015", na základě usnesení Rady Olomouckého kraje č. UR/77/22/2015 ze dne 17.9.2015 (bod 7.1.).</t>
  </si>
  <si>
    <t>důvod: odbor kancelář ředitele požádala ekonomický odbor dne 14.9.2015 o provedení rozpočtové změny. Důvodem navrhované změny je přesun finančních prostředků v rámci odboru kancelář ředitele v celkové výši 700 000,- Kč. Finanční prostředky budou použity na poskytnutí dotace Hasičskému záchrannému sboru Olomouckého kraje a obci Šléglov, na základě usnesení Rady Olomouckého kraje č. UR/77/33/2015 ze dne 17.9.2015 (bod 10.2) a jednání Zastupitelstva Olomouckého kraje dne 25.9.2015.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</si>
</sst>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000"/>
    <numFmt numFmtId="167" formatCode="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b/>
      <i/>
      <sz val="11"/>
      <name val="Arial"/>
      <family val="2"/>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15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applyFill="1"/>
    <xf numFmtId="0" fontId="7" fillId="0" borderId="0" xfId="0" applyFont="1" applyFill="1" applyAlignment="1">
      <alignment horizontal="justify" vertical="top" wrapText="1"/>
    </xf>
    <xf numFmtId="0" fontId="10" fillId="0" borderId="0" xfId="0" applyFont="1" applyFill="1"/>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5"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0" fontId="13" fillId="0" borderId="6" xfId="0" applyFont="1" applyBorder="1" applyAlignment="1">
      <alignment horizontal="center" wrapText="1"/>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3" fillId="0" borderId="7" xfId="0" applyFont="1" applyFill="1" applyBorder="1"/>
    <xf numFmtId="4" fontId="13"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0" fillId="0" borderId="6" xfId="0" applyFont="1" applyFill="1" applyBorder="1"/>
    <xf numFmtId="0" fontId="16" fillId="0" borderId="9" xfId="0" applyFont="1" applyFill="1" applyBorder="1" applyAlignment="1"/>
    <xf numFmtId="4" fontId="16" fillId="0" borderId="6" xfId="0" applyNumberFormat="1" applyFont="1" applyFill="1" applyBorder="1" applyAlignment="1"/>
    <xf numFmtId="0" fontId="0" fillId="0" borderId="0" xfId="0" applyFill="1"/>
    <xf numFmtId="0" fontId="10" fillId="0" borderId="0" xfId="0" applyFont="1"/>
    <xf numFmtId="0" fontId="16" fillId="0" borderId="0" xfId="0" applyFont="1" applyBorder="1" applyAlignment="1"/>
    <xf numFmtId="0" fontId="5" fillId="0" borderId="0" xfId="0" applyFont="1"/>
    <xf numFmtId="0" fontId="17" fillId="0" borderId="0" xfId="0" applyFont="1"/>
    <xf numFmtId="0" fontId="18" fillId="0" borderId="0" xfId="0" applyFont="1" applyAlignment="1">
      <alignment horizontal="right"/>
    </xf>
    <xf numFmtId="0" fontId="13" fillId="0" borderId="0" xfId="0" applyFont="1" applyBorder="1" applyAlignment="1">
      <alignment horizontal="center"/>
    </xf>
    <xf numFmtId="0" fontId="13" fillId="0" borderId="6" xfId="0" applyFont="1" applyBorder="1" applyAlignment="1">
      <alignment horizontal="center"/>
    </xf>
    <xf numFmtId="0" fontId="19" fillId="0" borderId="7" xfId="0" applyFont="1" applyBorder="1" applyAlignment="1">
      <alignment horizontal="center"/>
    </xf>
    <xf numFmtId="164"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0" fontId="5" fillId="0" borderId="6" xfId="0" applyFont="1" applyFill="1" applyBorder="1" applyAlignment="1">
      <alignment horizontal="center"/>
    </xf>
    <xf numFmtId="0" fontId="19" fillId="0" borderId="6" xfId="0" applyFont="1" applyFill="1" applyBorder="1" applyAlignment="1">
      <alignment horizontal="left"/>
    </xf>
    <xf numFmtId="4" fontId="13" fillId="0" borderId="6" xfId="0" applyNumberFormat="1" applyFont="1" applyFill="1" applyBorder="1" applyAlignment="1">
      <alignment wrapText="1"/>
    </xf>
    <xf numFmtId="3" fontId="5" fillId="0" borderId="0" xfId="0" applyNumberFormat="1" applyFont="1" applyBorder="1" applyAlignment="1">
      <alignment horizontal="center"/>
    </xf>
    <xf numFmtId="0" fontId="20" fillId="0" borderId="6" xfId="0" applyFont="1" applyBorder="1"/>
    <xf numFmtId="0" fontId="16" fillId="0" borderId="9" xfId="0" applyFont="1" applyBorder="1" applyAlignment="1"/>
    <xf numFmtId="4" fontId="16" fillId="0" borderId="6" xfId="0" applyNumberFormat="1" applyFont="1" applyBorder="1" applyAlignment="1"/>
    <xf numFmtId="0" fontId="7" fillId="0" borderId="0" xfId="0" applyFont="1" applyFill="1" applyAlignment="1">
      <alignment horizontal="center" vertical="top" wrapText="1"/>
    </xf>
    <xf numFmtId="0" fontId="16" fillId="0" borderId="0" xfId="0" applyFont="1" applyFill="1" applyBorder="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16" fillId="0" borderId="0" xfId="0" applyFont="1" applyBorder="1" applyAlignment="1">
      <alignment horizontal="center"/>
    </xf>
    <xf numFmtId="0" fontId="2" fillId="0" borderId="0" xfId="0" applyFont="1" applyAlignment="1">
      <alignment horizontal="left"/>
    </xf>
    <xf numFmtId="0" fontId="21" fillId="0" borderId="0" xfId="0" applyFont="1"/>
    <xf numFmtId="5" fontId="16" fillId="0" borderId="0" xfId="0" applyNumberFormat="1" applyFont="1" applyAlignment="1">
      <alignment horizontal="right"/>
    </xf>
    <xf numFmtId="0" fontId="15" fillId="0" borderId="0" xfId="0" applyFont="1" applyAlignment="1">
      <alignment horizontal="justify" vertical="top" wrapText="1"/>
    </xf>
    <xf numFmtId="0" fontId="15" fillId="0" borderId="0" xfId="0" applyFont="1" applyAlignment="1">
      <alignment horizontal="center" vertical="top" wrapText="1"/>
    </xf>
    <xf numFmtId="0" fontId="10" fillId="0" borderId="0" xfId="0" applyFont="1" applyAlignment="1">
      <alignment horizontal="center"/>
    </xf>
    <xf numFmtId="167" fontId="5" fillId="0" borderId="6" xfId="0" applyNumberFormat="1" applyFont="1" applyFill="1" applyBorder="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165" fontId="5" fillId="0" borderId="6" xfId="0" applyNumberFormat="1" applyFont="1" applyBorder="1" applyAlignment="1">
      <alignment horizontal="center"/>
    </xf>
    <xf numFmtId="0" fontId="13" fillId="0" borderId="7" xfId="0" applyFont="1" applyBorder="1" applyAlignment="1">
      <alignment horizontal="center"/>
    </xf>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6" fillId="0" borderId="10" xfId="0" applyFont="1" applyBorder="1"/>
    <xf numFmtId="4" fontId="16" fillId="0" borderId="6" xfId="0" applyNumberFormat="1" applyFont="1" applyBorder="1"/>
    <xf numFmtId="0" fontId="13" fillId="0" borderId="0" xfId="0" applyFont="1" applyFill="1" applyBorder="1" applyAlignment="1">
      <alignment horizontal="center"/>
    </xf>
    <xf numFmtId="0" fontId="13" fillId="0" borderId="7" xfId="0"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165" fontId="5" fillId="0" borderId="0" xfId="0" applyNumberFormat="1" applyFont="1" applyBorder="1" applyAlignment="1">
      <alignment horizontal="center"/>
    </xf>
    <xf numFmtId="0" fontId="16" fillId="0" borderId="10" xfId="0" applyFont="1" applyFill="1" applyBorder="1"/>
    <xf numFmtId="4" fontId="16" fillId="0" borderId="6" xfId="0" applyNumberFormat="1" applyFont="1" applyFill="1" applyBorder="1"/>
    <xf numFmtId="0" fontId="15" fillId="0" borderId="0" xfId="0" applyFont="1" applyAlignment="1"/>
    <xf numFmtId="0" fontId="5" fillId="0" borderId="0" xfId="0" applyFont="1" applyFill="1" applyAlignment="1">
      <alignment horizontal="center"/>
    </xf>
    <xf numFmtId="167" fontId="5" fillId="0" borderId="0" xfId="0" applyNumberFormat="1" applyFont="1" applyBorder="1" applyAlignment="1">
      <alignment horizontal="center"/>
    </xf>
    <xf numFmtId="0" fontId="19" fillId="0" borderId="7" xfId="0" applyFont="1" applyFill="1" applyBorder="1" applyAlignment="1">
      <alignment horizontal="left"/>
    </xf>
    <xf numFmtId="165" fontId="0" fillId="0" borderId="6" xfId="0" applyNumberFormat="1" applyBorder="1" applyAlignment="1">
      <alignment horizontal="center"/>
    </xf>
    <xf numFmtId="0" fontId="5" fillId="0" borderId="6" xfId="0" applyFont="1" applyBorder="1" applyAlignment="1">
      <alignment horizontal="center"/>
    </xf>
    <xf numFmtId="4" fontId="13" fillId="0" borderId="8" xfId="0" applyNumberFormat="1" applyFont="1" applyBorder="1" applyAlignment="1">
      <alignment horizontal="right" wrapText="1"/>
    </xf>
    <xf numFmtId="0" fontId="22" fillId="0" borderId="0" xfId="0" applyFont="1" applyFill="1"/>
    <xf numFmtId="0" fontId="13" fillId="0" borderId="0" xfId="0" applyFont="1" applyFill="1" applyAlignment="1">
      <alignment horizontal="right"/>
    </xf>
    <xf numFmtId="0" fontId="7" fillId="0" borderId="0" xfId="0" applyFont="1" applyAlignment="1">
      <alignment horizontal="justify" vertical="top" wrapText="1"/>
    </xf>
    <xf numFmtId="3" fontId="0" fillId="0" borderId="6" xfId="0" applyNumberFormat="1" applyBorder="1" applyAlignment="1">
      <alignment horizontal="center"/>
    </xf>
    <xf numFmtId="0" fontId="0" fillId="0" borderId="8" xfId="0" applyFont="1" applyBorder="1" applyAlignment="1">
      <alignment horizontal="center"/>
    </xf>
    <xf numFmtId="0" fontId="19" fillId="0" borderId="11" xfId="0" applyFont="1" applyBorder="1" applyAlignment="1">
      <alignment horizontal="left"/>
    </xf>
    <xf numFmtId="0" fontId="0" fillId="0" borderId="0" xfId="0" applyFont="1"/>
    <xf numFmtId="0" fontId="22" fillId="0" borderId="0" xfId="0" applyFont="1"/>
    <xf numFmtId="0" fontId="13" fillId="0" borderId="0" xfId="0" applyFont="1" applyAlignment="1">
      <alignment horizontal="right"/>
    </xf>
    <xf numFmtId="0" fontId="19" fillId="0" borderId="6" xfId="0"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165" fontId="0" fillId="0" borderId="0" xfId="0" applyNumberFormat="1" applyBorder="1" applyAlignment="1">
      <alignment horizontal="center"/>
    </xf>
    <xf numFmtId="0" fontId="19" fillId="0" borderId="9" xfId="0" applyFont="1" applyBorder="1" applyAlignment="1">
      <alignment horizontal="center"/>
    </xf>
    <xf numFmtId="4" fontId="13" fillId="0" borderId="6" xfId="0" applyNumberFormat="1" applyFont="1" applyBorder="1" applyAlignment="1">
      <alignment horizontal="right" wrapText="1"/>
    </xf>
    <xf numFmtId="167" fontId="5" fillId="0" borderId="0" xfId="0" applyNumberFormat="1" applyFont="1" applyFill="1" applyBorder="1" applyAlignment="1">
      <alignment horizontal="center"/>
    </xf>
    <xf numFmtId="164" fontId="0" fillId="0" borderId="6" xfId="0" applyNumberFormat="1" applyBorder="1" applyAlignment="1">
      <alignment horizontal="center"/>
    </xf>
    <xf numFmtId="0" fontId="19" fillId="0" borderId="1" xfId="0" applyFont="1" applyBorder="1" applyAlignment="1">
      <alignment horizontal="left"/>
    </xf>
    <xf numFmtId="0" fontId="19" fillId="0" borderId="9" xfId="0" applyFont="1" applyFill="1" applyBorder="1" applyAlignment="1">
      <alignment horizontal="left"/>
    </xf>
    <xf numFmtId="4" fontId="13" fillId="0" borderId="6" xfId="0" applyNumberFormat="1" applyFont="1" applyBorder="1" applyAlignment="1">
      <alignment wrapText="1"/>
    </xf>
    <xf numFmtId="0" fontId="5" fillId="0" borderId="0" xfId="0" applyFont="1" applyBorder="1"/>
    <xf numFmtId="0" fontId="20" fillId="0" borderId="0" xfId="0" applyFont="1" applyBorder="1"/>
    <xf numFmtId="2" fontId="16" fillId="0" borderId="0" xfId="0" applyNumberFormat="1" applyFont="1" applyBorder="1" applyAlignment="1"/>
    <xf numFmtId="0" fontId="13" fillId="0" borderId="6" xfId="0" applyFont="1" applyFill="1" applyBorder="1" applyAlignment="1"/>
    <xf numFmtId="0" fontId="22" fillId="0" borderId="0" xfId="0" applyFont="1" applyBorder="1"/>
    <xf numFmtId="164" fontId="0" fillId="0" borderId="6" xfId="0" applyNumberFormat="1" applyFill="1" applyBorder="1" applyAlignment="1">
      <alignment horizontal="center"/>
    </xf>
    <xf numFmtId="0" fontId="5" fillId="0" borderId="0" xfId="0" applyFont="1" applyBorder="1" applyAlignment="1">
      <alignment horizontal="center"/>
    </xf>
    <xf numFmtId="0" fontId="5" fillId="0" borderId="0" xfId="0" applyNumberFormat="1" applyFont="1" applyBorder="1" applyAlignment="1">
      <alignment horizontal="center"/>
    </xf>
    <xf numFmtId="167" fontId="0" fillId="0" borderId="6" xfId="0" applyNumberFormat="1" applyFill="1" applyBorder="1" applyAlignment="1">
      <alignment horizontal="center"/>
    </xf>
    <xf numFmtId="49" fontId="5" fillId="0" borderId="0" xfId="0" applyNumberFormat="1" applyFont="1" applyBorder="1" applyAlignment="1">
      <alignment horizontal="center"/>
    </xf>
    <xf numFmtId="0" fontId="14" fillId="0" borderId="0" xfId="0" applyFont="1"/>
    <xf numFmtId="0" fontId="13" fillId="0" borderId="7" xfId="0" applyFont="1" applyFill="1" applyBorder="1" applyAlignment="1">
      <alignment horizontal="left"/>
    </xf>
    <xf numFmtId="0" fontId="7" fillId="0" borderId="0" xfId="1" applyFont="1" applyBorder="1"/>
    <xf numFmtId="0" fontId="6" fillId="0" borderId="0" xfId="1" applyFont="1" applyFill="1"/>
    <xf numFmtId="0" fontId="6" fillId="0" borderId="0" xfId="1" applyFont="1"/>
    <xf numFmtId="0" fontId="15" fillId="0" borderId="0" xfId="0" applyFont="1" applyFill="1" applyAlignment="1">
      <alignment horizontal="justify" vertical="top" wrapText="1"/>
    </xf>
    <xf numFmtId="49" fontId="15" fillId="0" borderId="0" xfId="0" applyNumberFormat="1" applyFont="1" applyAlignment="1">
      <alignment horizontal="justify" wrapText="1"/>
    </xf>
    <xf numFmtId="0" fontId="15" fillId="0" borderId="0" xfId="0" applyFont="1" applyAlignment="1">
      <alignment horizontal="justify" vertical="top" wrapText="1"/>
    </xf>
    <xf numFmtId="49" fontId="15" fillId="0" borderId="0" xfId="0" applyNumberFormat="1" applyFont="1" applyAlignment="1">
      <alignment horizontal="left" vertical="center" wrapText="1"/>
    </xf>
    <xf numFmtId="49" fontId="15" fillId="0" borderId="0" xfId="0" applyNumberFormat="1" applyFont="1" applyFill="1" applyAlignment="1">
      <alignment horizontal="justify" wrapText="1"/>
    </xf>
    <xf numFmtId="49" fontId="15" fillId="0" borderId="0" xfId="0" applyNumberFormat="1" applyFont="1" applyAlignment="1">
      <alignment horizontal="justify"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1043</xdr:row>
      <xdr:rowOff>0</xdr:rowOff>
    </xdr:from>
    <xdr:to>
      <xdr:col>4</xdr:col>
      <xdr:colOff>85725</xdr:colOff>
      <xdr:row>1044</xdr:row>
      <xdr:rowOff>19050</xdr:rowOff>
    </xdr:to>
    <xdr:sp macro="" textlink="">
      <xdr:nvSpPr>
        <xdr:cNvPr id="2" name="Text Box 25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 name="Text Box 25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 name="Text Box 25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 name="Text Box 25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 name="Text Box 25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 name="Text Box 25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 name="Text Box 25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 name="Text Box 25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 name="Text Box 25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 name="Text Box 25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 name="Text Box 25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 name="Text Box 25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 name="Text Box 25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 name="Text Box 25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 name="Text Box 26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 name="Text Box 26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 name="Text Box 26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 name="Text Box 26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 name="Text Box 26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 name="Text Box 26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 name="Text Box 26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 name="Text Box 26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 name="Text Box 26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 name="Text Box 26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 name="Text Box 26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 name="Text Box 26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 name="Text Box 26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 name="Text Box 26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 name="Text Box 26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 name="Text Box 26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 name="Text Box 26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 name="Text Box 26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 name="Text Box 26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 name="Text Box 26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 name="Text Box 26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 name="Text Box 26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 name="Text Box 26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 name="Text Box 26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 name="Text Box 26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 name="Text Box 26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 name="Text Box 26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 name="Text Box 26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 name="Text Box 26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 name="Text Box 26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 name="Text Box 26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 name="Text Box 26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 name="Text Box 26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 name="Text Box 26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 name="Text Box 26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 name="Text Box 26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 name="Text Box 26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 name="Text Box 26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 name="Text Box 26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 name="Text Box 26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 name="Text Box 26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 name="Text Box 26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 name="Text Box 26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 name="Text Box 26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 name="Text Box 26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 name="Text Box 26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 name="Text Box 26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 name="Text Box 26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 name="Text Box 26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 name="Text Box 26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 name="Text Box 26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 name="Text Box 26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 name="Text Box 26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 name="Text Box 26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 name="Text Box 26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 name="Text Box 26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 name="Text Box 26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 name="Text Box 26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 name="Text Box 27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 name="Text Box 27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 name="Text Box 27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 name="Text Box 27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 name="Text Box 27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 name="Text Box 27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 name="Text Box 27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 name="Text Box 27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 name="Text Box 27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 name="Text Box 27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 name="Text Box 27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 name="Text Box 27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 name="Text Box 27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 name="Text Box 27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 name="Text Box 27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 name="Text Box 27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 name="Text Box 27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 name="Text Box 27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 name="Text Box 27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 name="Text Box 27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 name="Text Box 27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 name="Text Box 27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 name="Text Box 27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 name="Text Box 27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 name="Text Box 27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 name="Text Box 27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 name="Text Box 27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 name="Text Box 27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 name="Text Box 27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 name="Text Box 27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 name="Text Box 27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 name="Text Box 27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 name="Text Box 27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 name="Text Box 27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 name="Text Box 27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 name="Text Box 27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 name="Text Box 27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 name="Text Box 27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 name="Text Box 27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 name="Text Box 27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 name="Text Box 27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 name="Text Box 27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 name="Text Box 27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 name="Text Box 27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 name="Text Box 27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 name="Text Box 27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 name="Text Box 27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 name="Text Box 27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 name="Text Box 27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 name="Text Box 27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 name="Text Box 27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 name="Text Box 27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 name="Text Box 27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 name="Text Box 27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 name="Text Box 27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 name="Text Box 27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 name="Text Box 27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 name="Text Box 27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 name="Text Box 27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 name="Text Box 27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 name="Text Box 27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 name="Text Box 27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 name="Text Box 27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 name="Text Box 27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 name="Text Box 27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 name="Text Box 27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 name="Text Box 27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 name="Text Box 27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 name="Text Box 27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 name="Text Box 27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 name="Text Box 27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 name="Text Box 27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 name="Text Box 27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 name="Text Box 27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 name="Text Box 27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 name="Text Box 27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 name="Text Box 27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 name="Text Box 27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 name="Text Box 27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 name="Text Box 27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 name="Text Box 27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 name="Text Box 27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 name="Text Box 27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 name="Text Box 27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 name="Text Box 27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 name="Text Box 27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 name="Text Box 27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 name="Text Box 27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 name="Text Box 27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 name="Text Box 27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 name="Text Box 27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 name="Text Box 27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 name="Text Box 27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 name="Text Box 27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 name="Text Box 27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 name="Text Box 27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 name="Text Box 27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 name="Text Box 27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 name="Text Box 27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 name="Text Box 27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 name="Text Box 28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 name="Text Box 28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 name="Text Box 28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 name="Text Box 28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 name="Text Box 28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 name="Text Box 28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 name="Text Box 28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 name="Text Box 28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 name="Text Box 28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 name="Text Box 28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 name="Text Box 28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 name="Text Box 28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 name="Text Box 28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 name="Text Box 28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 name="Text Box 28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 name="Text Box 28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 name="Text Box 28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 name="Text Box 28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 name="Text Box 28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 name="Text Box 28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 name="Text Box 28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 name="Text Box 28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 name="Text Box 28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 name="Text Box 28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 name="Text Box 28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 name="Text Box 28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 name="Text Box 28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 name="Text Box 28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 name="Text Box 28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 name="Text Box 28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 name="Text Box 28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 name="Text Box 28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 name="Text Box 28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 name="Text Box 28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 name="Text Box 28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 name="Text Box 28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 name="Text Box 28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 name="Text Box 28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 name="Text Box 28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 name="Text Box 28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 name="Text Box 28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 name="Text Box 28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 name="Text Box 28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 name="Text Box 28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 name="Text Box 28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 name="Text Box 28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 name="Text Box 28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 name="Text Box 28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 name="Text Box 28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 name="Text Box 28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 name="Text Box 28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 name="Text Box 28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 name="Text Box 28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 name="Text Box 28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 name="Text Box 28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 name="Text Box 28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 name="Text Box 28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 name="Text Box 28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 name="Text Box 28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 name="Text Box 28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 name="Text Box 28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 name="Text Box 28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 name="Text Box 28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 name="Text Box 28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 name="Text Box 28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 name="Text Box 28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 name="Text Box 28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 name="Text Box 28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 name="Text Box 28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 name="Text Box 28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 name="Text Box 28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 name="Text Box 28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 name="Text Box 28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 name="Text Box 28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 name="Text Box 28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 name="Text Box 28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 name="Text Box 28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 name="Text Box 28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 name="Text Box 28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 name="Text Box 28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 name="Text Box 28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 name="Text Box 28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 name="Text Box 28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 name="Text Box 28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 name="Text Box 28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 name="Text Box 28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 name="Text Box 28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 name="Text Box 28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 name="Text Box 28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 name="Text Box 28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 name="Text Box 28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 name="Text Box 28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 name="Text Box 28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 name="Text Box 28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 name="Text Box 28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 name="Text Box 28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 name="Text Box 28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 name="Text Box 28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 name="Text Box 28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 name="Text Box 28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 name="Text Box 29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 name="Text Box 29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 name="Text Box 29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 name="Text Box 29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8" name="Text Box 29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9" name="Text Box 29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0" name="Text Box 29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1" name="Text Box 29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2" name="Text Box 29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3" name="Text Box 29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4" name="Text Box 29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5" name="Text Box 29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6" name="Text Box 29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7" name="Text Box 29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8" name="Text Box 29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89" name="Text Box 29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0" name="Text Box 29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1" name="Text Box 29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2" name="Text Box 29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3" name="Text Box 29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4" name="Text Box 29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5" name="Text Box 29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6" name="Text Box 29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7" name="Text Box 29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8" name="Text Box 29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99" name="Text Box 29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0" name="Text Box 29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1" name="Text Box 29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2" name="Text Box 29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3" name="Text Box 29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4" name="Text Box 29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5" name="Text Box 29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6" name="Text Box 29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7" name="Text Box 29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8" name="Text Box 29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09" name="Text Box 29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0" name="Text Box 29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1" name="Text Box 29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2" name="Text Box 29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3" name="Text Box 29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4" name="Text Box 29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5" name="Text Box 29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6" name="Text Box 29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7" name="Text Box 29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8" name="Text Box 29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19" name="Text Box 29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0" name="Text Box 29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1" name="Text Box 29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2" name="Text Box 29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3" name="Text Box 29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4" name="Text Box 29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5" name="Text Box 29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6" name="Text Box 29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7" name="Text Box 29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8" name="Text Box 29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29" name="Text Box 29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0" name="Text Box 29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1" name="Text Box 29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2" name="Text Box 29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3" name="Text Box 29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4" name="Text Box 29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5" name="Text Box 29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6" name="Text Box 29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7" name="Text Box 29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8" name="Text Box 29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39" name="Text Box 29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0" name="Text Box 29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1" name="Text Box 29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2" name="Text Box 29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3" name="Text Box 29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4" name="Text Box 29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5" name="Text Box 29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6" name="Text Box 29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7" name="Text Box 29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8" name="Text Box 29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49" name="Text Box 29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0" name="Text Box 29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1" name="Text Box 29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2" name="Text Box 29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3" name="Text Box 29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4" name="Text Box 29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5" name="Text Box 29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6" name="Text Box 29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7" name="Text Box 29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8" name="Text Box 29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59" name="Text Box 29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0" name="Text Box 29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1" name="Text Box 29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2" name="Text Box 29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3" name="Text Box 29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4" name="Text Box 29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5" name="Text Box 29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6" name="Text Box 29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7" name="Text Box 29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8" name="Text Box 29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69" name="Text Box 29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0" name="Text Box 29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1" name="Text Box 29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2" name="Text Box 29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3" name="Text Box 29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4" name="Text Box 30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5" name="Text Box 30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6" name="Text Box 30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7" name="Text Box 30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8" name="Text Box 30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79" name="Text Box 30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0" name="Text Box 30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1" name="Text Box 30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2" name="Text Box 30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3" name="Text Box 30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4" name="Text Box 30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5" name="Text Box 30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6" name="Text Box 30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7" name="Text Box 30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8" name="Text Box 30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89" name="Text Box 30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0" name="Text Box 30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1" name="Text Box 30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2" name="Text Box 30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3" name="Text Box 30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4" name="Text Box 30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5" name="Text Box 30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6" name="Text Box 30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7" name="Text Box 30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8" name="Text Box 30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399" name="Text Box 30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0" name="Text Box 30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1" name="Text Box 30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2" name="Text Box 30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3" name="Text Box 30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4" name="Text Box 30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5" name="Text Box 30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6" name="Text Box 30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7" name="Text Box 30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8" name="Text Box 30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09" name="Text Box 30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0" name="Text Box 30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1" name="Text Box 30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2" name="Text Box 30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3" name="Text Box 30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4" name="Text Box 30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5" name="Text Box 30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6" name="Text Box 30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7" name="Text Box 30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8" name="Text Box 30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19" name="Text Box 30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0" name="Text Box 30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1" name="Text Box 30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2" name="Text Box 30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3" name="Text Box 30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4" name="Text Box 30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5" name="Text Box 30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6" name="Text Box 30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7" name="Text Box 30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8" name="Text Box 30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29" name="Text Box 30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0" name="Text Box 30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1" name="Text Box 30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2" name="Text Box 30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3" name="Text Box 30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4" name="Text Box 30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5" name="Text Box 30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6" name="Text Box 30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7" name="Text Box 30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8" name="Text Box 30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39" name="Text Box 30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0" name="Text Box 30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1" name="Text Box 30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2" name="Text Box 30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3" name="Text Box 30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4" name="Text Box 30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5" name="Text Box 30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6" name="Text Box 30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7" name="Text Box 30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8" name="Text Box 30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49" name="Text Box 30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0" name="Text Box 30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1" name="Text Box 30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2" name="Text Box 30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3" name="Text Box 30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4" name="Text Box 30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5" name="Text Box 30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6" name="Text Box 30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7" name="Text Box 30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8" name="Text Box 30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59" name="Text Box 30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0" name="Text Box 30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1" name="Text Box 30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2" name="Text Box 30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3" name="Text Box 30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4" name="Text Box 30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5" name="Text Box 30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6" name="Text Box 30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7" name="Text Box 30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8" name="Text Box 30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69" name="Text Box 30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0" name="Text Box 30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1" name="Text Box 30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2" name="Text Box 30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3" name="Text Box 30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4" name="Text Box 31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5" name="Text Box 31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6" name="Text Box 31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7" name="Text Box 31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8" name="Text Box 31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79" name="Text Box 31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0" name="Text Box 31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1" name="Text Box 31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2" name="Text Box 31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3" name="Text Box 31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4" name="Text Box 31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5" name="Text Box 31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6" name="Text Box 31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7" name="Text Box 31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8" name="Text Box 31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89" name="Text Box 31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0" name="Text Box 31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1" name="Text Box 31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2" name="Text Box 31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3" name="Text Box 31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4" name="Text Box 31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5" name="Text Box 31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6" name="Text Box 31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7" name="Text Box 31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8" name="Text Box 31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499" name="Text Box 31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0" name="Text Box 31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1" name="Text Box 31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2" name="Text Box 31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3" name="Text Box 31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4" name="Text Box 31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5" name="Text Box 31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6" name="Text Box 31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7" name="Text Box 31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8" name="Text Box 31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09" name="Text Box 31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0" name="Text Box 31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1" name="Text Box 31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2" name="Text Box 31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3" name="Text Box 31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4" name="Text Box 31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5" name="Text Box 31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6" name="Text Box 31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7" name="Text Box 31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8" name="Text Box 31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19" name="Text Box 31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0" name="Text Box 31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1" name="Text Box 31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2" name="Text Box 31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3" name="Text Box 31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4" name="Text Box 31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5" name="Text Box 31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6" name="Text Box 31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7" name="Text Box 31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8" name="Text Box 31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29" name="Text Box 31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0" name="Text Box 31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1" name="Text Box 31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2" name="Text Box 31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3" name="Text Box 31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4" name="Text Box 31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5" name="Text Box 31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6" name="Text Box 31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7" name="Text Box 31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8" name="Text Box 31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39" name="Text Box 31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0" name="Text Box 31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1" name="Text Box 31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2" name="Text Box 31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3" name="Text Box 31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4" name="Text Box 31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5" name="Text Box 31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6" name="Text Box 31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7" name="Text Box 31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8" name="Text Box 31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49" name="Text Box 31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0" name="Text Box 31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1" name="Text Box 31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2" name="Text Box 31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3" name="Text Box 31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4" name="Text Box 31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5" name="Text Box 31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6" name="Text Box 31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7" name="Text Box 31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8" name="Text Box 31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59" name="Text Box 31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0" name="Text Box 31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1" name="Text Box 31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2" name="Text Box 31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3" name="Text Box 31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4" name="Text Box 31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5" name="Text Box 31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6" name="Text Box 31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7" name="Text Box 31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8" name="Text Box 31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69" name="Text Box 31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0" name="Text Box 31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1" name="Text Box 31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2" name="Text Box 31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3" name="Text Box 31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4" name="Text Box 32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5" name="Text Box 32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6" name="Text Box 32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7" name="Text Box 32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8" name="Text Box 32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79" name="Text Box 32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0" name="Text Box 32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1" name="Text Box 32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2" name="Text Box 32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3" name="Text Box 32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4" name="Text Box 32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5" name="Text Box 32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6" name="Text Box 32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7" name="Text Box 32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8" name="Text Box 32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89" name="Text Box 32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0" name="Text Box 32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1" name="Text Box 32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2" name="Text Box 32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3" name="Text Box 32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4" name="Text Box 32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5" name="Text Box 32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6" name="Text Box 32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7" name="Text Box 32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8" name="Text Box 32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599" name="Text Box 32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0" name="Text Box 32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1" name="Text Box 32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2" name="Text Box 32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3" name="Text Box 32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4" name="Text Box 32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5" name="Text Box 32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6" name="Text Box 32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7" name="Text Box 32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8" name="Text Box 32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09" name="Text Box 32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0" name="Text Box 32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1" name="Text Box 32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2" name="Text Box 32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3" name="Text Box 32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4" name="Text Box 32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5" name="Text Box 32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6" name="Text Box 32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7" name="Text Box 32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8" name="Text Box 32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19" name="Text Box 32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0" name="Text Box 32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1" name="Text Box 32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2" name="Text Box 32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3" name="Text Box 32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4" name="Text Box 32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5" name="Text Box 32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6" name="Text Box 32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7" name="Text Box 32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8" name="Text Box 32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29" name="Text Box 32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0" name="Text Box 32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1" name="Text Box 32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2" name="Text Box 32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3" name="Text Box 32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4" name="Text Box 32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5" name="Text Box 32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6" name="Text Box 32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7" name="Text Box 32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8" name="Text Box 32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39" name="Text Box 32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0" name="Text Box 32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1" name="Text Box 32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2" name="Text Box 32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3" name="Text Box 32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4" name="Text Box 32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5" name="Text Box 32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6" name="Text Box 32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7" name="Text Box 32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8" name="Text Box 32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49" name="Text Box 32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0" name="Text Box 32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1" name="Text Box 32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2" name="Text Box 32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3" name="Text Box 32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4" name="Text Box 32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5" name="Text Box 32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6" name="Text Box 32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7" name="Text Box 32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8" name="Text Box 32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59" name="Text Box 32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0" name="Text Box 32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1" name="Text Box 32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2" name="Text Box 32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3" name="Text Box 32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4" name="Text Box 32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5" name="Text Box 32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6" name="Text Box 32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7" name="Text Box 32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8" name="Text Box 32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69" name="Text Box 32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0" name="Text Box 32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1" name="Text Box 32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2" name="Text Box 32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3" name="Text Box 32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4" name="Text Box 33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5" name="Text Box 33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6" name="Text Box 33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7" name="Text Box 33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8" name="Text Box 33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79" name="Text Box 33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0" name="Text Box 33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1" name="Text Box 33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2" name="Text Box 33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3" name="Text Box 33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4" name="Text Box 33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5" name="Text Box 33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6" name="Text Box 33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7" name="Text Box 33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8" name="Text Box 33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89" name="Text Box 33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0" name="Text Box 33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1" name="Text Box 33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2" name="Text Box 33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3" name="Text Box 33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4" name="Text Box 33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5" name="Text Box 33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6" name="Text Box 33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7" name="Text Box 33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8" name="Text Box 33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699" name="Text Box 33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0" name="Text Box 33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1" name="Text Box 33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2" name="Text Box 33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3" name="Text Box 33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4" name="Text Box 33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5" name="Text Box 33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6" name="Text Box 33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7" name="Text Box 33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8" name="Text Box 33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09" name="Text Box 33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0" name="Text Box 33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1" name="Text Box 33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2" name="Text Box 33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3" name="Text Box 33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4" name="Text Box 33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5" name="Text Box 33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6" name="Text Box 33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7" name="Text Box 33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8" name="Text Box 33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19" name="Text Box 33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0" name="Text Box 33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1" name="Text Box 33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2" name="Text Box 33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3" name="Text Box 33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4" name="Text Box 33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5" name="Text Box 33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6" name="Text Box 33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7" name="Text Box 33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8" name="Text Box 33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29" name="Text Box 33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0" name="Text Box 33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1" name="Text Box 33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2" name="Text Box 33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3" name="Text Box 33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4" name="Text Box 33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5" name="Text Box 33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6" name="Text Box 33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7" name="Text Box 33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8" name="Text Box 33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39" name="Text Box 33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0" name="Text Box 33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1" name="Text Box 33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2" name="Text Box 33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3" name="Text Box 33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4" name="Text Box 33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5" name="Text Box 33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6" name="Text Box 33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7" name="Text Box 33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8" name="Text Box 33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49" name="Text Box 33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0" name="Text Box 33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1" name="Text Box 33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2" name="Text Box 33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3" name="Text Box 33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4" name="Text Box 33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5" name="Text Box 33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6" name="Text Box 33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7" name="Text Box 33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8" name="Text Box 33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59" name="Text Box 33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0" name="Text Box 33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1" name="Text Box 33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2" name="Text Box 33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3" name="Text Box 33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4" name="Text Box 33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5" name="Text Box 33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6" name="Text Box 33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7" name="Text Box 33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8" name="Text Box 33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69" name="Text Box 33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0" name="Text Box 33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1" name="Text Box 33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2" name="Text Box 33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3" name="Text Box 33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4" name="Text Box 34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5" name="Text Box 34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6" name="Text Box 34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7" name="Text Box 34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8" name="Text Box 34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79" name="Text Box 34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0" name="Text Box 34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1" name="Text Box 34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2" name="Text Box 34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3" name="Text Box 34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4" name="Text Box 34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5" name="Text Box 34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6" name="Text Box 34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7" name="Text Box 34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8" name="Text Box 34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89" name="Text Box 34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0" name="Text Box 34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1" name="Text Box 34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2" name="Text Box 34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3" name="Text Box 34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4" name="Text Box 34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5" name="Text Box 34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6" name="Text Box 34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7" name="Text Box 34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8" name="Text Box 34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799" name="Text Box 34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0" name="Text Box 34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1" name="Text Box 34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2" name="Text Box 34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3" name="Text Box 34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4" name="Text Box 34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5" name="Text Box 34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6" name="Text Box 34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7" name="Text Box 34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8" name="Text Box 34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09" name="Text Box 34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0" name="Text Box 34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1" name="Text Box 34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2" name="Text Box 34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3" name="Text Box 34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4" name="Text Box 34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5" name="Text Box 34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6" name="Text Box 34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7" name="Text Box 34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8" name="Text Box 34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19" name="Text Box 34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0" name="Text Box 34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1" name="Text Box 34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2" name="Text Box 34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3" name="Text Box 34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4" name="Text Box 34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5" name="Text Box 34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6" name="Text Box 34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7" name="Text Box 34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8" name="Text Box 34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29" name="Text Box 34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0" name="Text Box 34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1" name="Text Box 34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2" name="Text Box 34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3" name="Text Box 34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4" name="Text Box 34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5" name="Text Box 34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6" name="Text Box 34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7" name="Text Box 34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8" name="Text Box 34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39" name="Text Box 34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0" name="Text Box 34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1" name="Text Box 34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2" name="Text Box 34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3" name="Text Box 34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4" name="Text Box 34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5" name="Text Box 34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6" name="Text Box 34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7" name="Text Box 34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8" name="Text Box 34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49" name="Text Box 34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0" name="Text Box 34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1" name="Text Box 34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2" name="Text Box 34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3" name="Text Box 34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4" name="Text Box 34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5" name="Text Box 34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6" name="Text Box 34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7" name="Text Box 34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8" name="Text Box 34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59" name="Text Box 34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0" name="Text Box 34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1" name="Text Box 34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2" name="Text Box 34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3" name="Text Box 34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4" name="Text Box 34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5" name="Text Box 34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6" name="Text Box 34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7" name="Text Box 34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8" name="Text Box 34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69" name="Text Box 34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0" name="Text Box 34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1" name="Text Box 34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2" name="Text Box 34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3" name="Text Box 34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4" name="Text Box 35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5" name="Text Box 35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6" name="Text Box 35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7" name="Text Box 35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8" name="Text Box 35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79" name="Text Box 35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0" name="Text Box 35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1" name="Text Box 35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2" name="Text Box 35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3" name="Text Box 35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4" name="Text Box 35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5" name="Text Box 35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6" name="Text Box 35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7" name="Text Box 35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8" name="Text Box 35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89" name="Text Box 35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0" name="Text Box 35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1" name="Text Box 35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2" name="Text Box 35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3" name="Text Box 35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4" name="Text Box 35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5" name="Text Box 35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6" name="Text Box 35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7" name="Text Box 35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8" name="Text Box 35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899" name="Text Box 35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0" name="Text Box 35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1" name="Text Box 35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2" name="Text Box 35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3" name="Text Box 35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4" name="Text Box 35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5" name="Text Box 35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6" name="Text Box 35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7" name="Text Box 35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8" name="Text Box 35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09" name="Text Box 35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0" name="Text Box 35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1" name="Text Box 35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2" name="Text Box 35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3" name="Text Box 35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4" name="Text Box 35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5" name="Text Box 35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6" name="Text Box 35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7" name="Text Box 35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8" name="Text Box 35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19" name="Text Box 35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0" name="Text Box 35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1" name="Text Box 35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2" name="Text Box 35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3" name="Text Box 35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4" name="Text Box 35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5" name="Text Box 35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6" name="Text Box 35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7" name="Text Box 35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8" name="Text Box 35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29" name="Text Box 35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0" name="Text Box 35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1" name="Text Box 35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2" name="Text Box 35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3" name="Text Box 35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4" name="Text Box 35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5" name="Text Box 35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6" name="Text Box 35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7" name="Text Box 35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8" name="Text Box 35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39" name="Text Box 35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0" name="Text Box 35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1" name="Text Box 35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2" name="Text Box 35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3" name="Text Box 35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4" name="Text Box 35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5" name="Text Box 35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6" name="Text Box 35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7" name="Text Box 35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8" name="Text Box 35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49" name="Text Box 35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0" name="Text Box 35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1" name="Text Box 35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2" name="Text Box 35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3" name="Text Box 35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4" name="Text Box 35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5" name="Text Box 35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6" name="Text Box 35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7" name="Text Box 35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8" name="Text Box 35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59" name="Text Box 35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0" name="Text Box 35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1" name="Text Box 35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2" name="Text Box 35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3" name="Text Box 35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4" name="Text Box 35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5" name="Text Box 35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6" name="Text Box 35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7" name="Text Box 35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8" name="Text Box 35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69" name="Text Box 35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0" name="Text Box 35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1" name="Text Box 35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2" name="Text Box 35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3" name="Text Box 35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4" name="Text Box 36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5" name="Text Box 36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6" name="Text Box 36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7" name="Text Box 36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8" name="Text Box 36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79" name="Text Box 36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0" name="Text Box 36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1" name="Text Box 36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2" name="Text Box 36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3" name="Text Box 36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4" name="Text Box 36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5" name="Text Box 36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6" name="Text Box 36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7" name="Text Box 36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8" name="Text Box 36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89" name="Text Box 36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0" name="Text Box 36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1" name="Text Box 36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2" name="Text Box 36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3" name="Text Box 36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4" name="Text Box 36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5" name="Text Box 36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6" name="Text Box 36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7" name="Text Box 36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8" name="Text Box 36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999" name="Text Box 36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0" name="Text Box 36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1" name="Text Box 36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2" name="Text Box 36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3" name="Text Box 36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4" name="Text Box 36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5" name="Text Box 36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6" name="Text Box 36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7" name="Text Box 36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8" name="Text Box 36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09" name="Text Box 36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0" name="Text Box 36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1" name="Text Box 36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2" name="Text Box 36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3" name="Text Box 36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4" name="Text Box 36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5" name="Text Box 36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6" name="Text Box 36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7" name="Text Box 36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8" name="Text Box 36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19" name="Text Box 36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0" name="Text Box 36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1" name="Text Box 36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2" name="Text Box 36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3" name="Text Box 36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4" name="Text Box 36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5" name="Text Box 36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6" name="Text Box 36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7" name="Text Box 36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8" name="Text Box 36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29" name="Text Box 36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0" name="Text Box 36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1" name="Text Box 36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2" name="Text Box 36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3" name="Text Box 36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4" name="Text Box 36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5" name="Text Box 36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6" name="Text Box 36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7" name="Text Box 36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8" name="Text Box 36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39" name="Text Box 36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0" name="Text Box 36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1" name="Text Box 36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2" name="Text Box 36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3" name="Text Box 36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4" name="Text Box 36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5" name="Text Box 36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6" name="Text Box 36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7" name="Text Box 36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8" name="Text Box 36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49" name="Text Box 36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0" name="Text Box 36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1" name="Text Box 36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2" name="Text Box 36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3" name="Text Box 36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4" name="Text Box 36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5" name="Text Box 36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6" name="Text Box 36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7" name="Text Box 36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8" name="Text Box 36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59" name="Text Box 36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0" name="Text Box 36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1" name="Text Box 36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2" name="Text Box 36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3" name="Text Box 36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4" name="Text Box 36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5" name="Text Box 36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6" name="Text Box 36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7" name="Text Box 36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8" name="Text Box 36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69" name="Text Box 36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0" name="Text Box 36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1" name="Text Box 36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2" name="Text Box 36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3" name="Text Box 36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4" name="Text Box 37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5" name="Text Box 37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6" name="Text Box 37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7" name="Text Box 37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8" name="Text Box 37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79" name="Text Box 37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0" name="Text Box 37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1" name="Text Box 37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2" name="Text Box 37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3" name="Text Box 37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4" name="Text Box 37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5" name="Text Box 37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6" name="Text Box 37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7" name="Text Box 37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8" name="Text Box 37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89" name="Text Box 37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0" name="Text Box 37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1" name="Text Box 37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2" name="Text Box 37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3" name="Text Box 37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4" name="Text Box 37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5" name="Text Box 37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6" name="Text Box 37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7" name="Text Box 37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8" name="Text Box 37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099" name="Text Box 37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0" name="Text Box 37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1" name="Text Box 37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2" name="Text Box 37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3" name="Text Box 37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4" name="Text Box 37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5" name="Text Box 37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6" name="Text Box 37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7" name="Text Box 37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8" name="Text Box 37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09" name="Text Box 37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0" name="Text Box 37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1" name="Text Box 37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2" name="Text Box 37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3" name="Text Box 37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4" name="Text Box 37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5" name="Text Box 37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6" name="Text Box 37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7" name="Text Box 37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8" name="Text Box 37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19" name="Text Box 37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0" name="Text Box 37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1" name="Text Box 37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2" name="Text Box 37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3" name="Text Box 37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4" name="Text Box 37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5" name="Text Box 37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6" name="Text Box 37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7" name="Text Box 37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8" name="Text Box 37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29" name="Text Box 37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0" name="Text Box 37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1" name="Text Box 37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2" name="Text Box 37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3" name="Text Box 37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4" name="Text Box 37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5" name="Text Box 37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6" name="Text Box 37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7" name="Text Box 37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8" name="Text Box 37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39" name="Text Box 37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0" name="Text Box 37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1" name="Text Box 37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2" name="Text Box 37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3" name="Text Box 37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4" name="Text Box 37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5" name="Text Box 37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6" name="Text Box 37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7" name="Text Box 37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8" name="Text Box 37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49" name="Text Box 37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0" name="Text Box 37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1" name="Text Box 37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2" name="Text Box 37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3" name="Text Box 37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4" name="Text Box 37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5" name="Text Box 37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6" name="Text Box 37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7" name="Text Box 37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8" name="Text Box 37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59" name="Text Box 37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0" name="Text Box 37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1" name="Text Box 37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2" name="Text Box 37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3" name="Text Box 37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4" name="Text Box 37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5" name="Text Box 37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6" name="Text Box 37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7" name="Text Box 37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8" name="Text Box 37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69" name="Text Box 37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0" name="Text Box 37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1" name="Text Box 37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2" name="Text Box 37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3" name="Text Box 37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4" name="Text Box 38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5" name="Text Box 38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6" name="Text Box 38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7" name="Text Box 38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8" name="Text Box 38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79" name="Text Box 38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0" name="Text Box 38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1" name="Text Box 38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2" name="Text Box 38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3" name="Text Box 38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4" name="Text Box 38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5" name="Text Box 38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6" name="Text Box 38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7" name="Text Box 38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8" name="Text Box 38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89" name="Text Box 38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0" name="Text Box 38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1" name="Text Box 38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2" name="Text Box 38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3" name="Text Box 38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4" name="Text Box 38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5" name="Text Box 38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6" name="Text Box 38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7" name="Text Box 38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8" name="Text Box 38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199" name="Text Box 38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0" name="Text Box 38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1" name="Text Box 38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2" name="Text Box 38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3" name="Text Box 38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4" name="Text Box 38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5" name="Text Box 38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6" name="Text Box 38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7" name="Text Box 38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8" name="Text Box 38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09" name="Text Box 38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0" name="Text Box 38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1" name="Text Box 38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2" name="Text Box 38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3" name="Text Box 38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4" name="Text Box 38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5" name="Text Box 38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6" name="Text Box 38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7" name="Text Box 38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8" name="Text Box 38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19" name="Text Box 38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0" name="Text Box 38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1" name="Text Box 38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2" name="Text Box 38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3" name="Text Box 38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4" name="Text Box 38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5" name="Text Box 38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6" name="Text Box 38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7" name="Text Box 38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8" name="Text Box 38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29" name="Text Box 38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0" name="Text Box 38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1" name="Text Box 38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2" name="Text Box 38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3" name="Text Box 38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4" name="Text Box 38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5" name="Text Box 38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6" name="Text Box 38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7" name="Text Box 38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8" name="Text Box 38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39" name="Text Box 38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0" name="Text Box 38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1" name="Text Box 38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2" name="Text Box 38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3" name="Text Box 38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4" name="Text Box 38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5" name="Text Box 38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6" name="Text Box 38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7" name="Text Box 38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8" name="Text Box 38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49" name="Text Box 38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0" name="Text Box 38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1" name="Text Box 38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2" name="Text Box 38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3" name="Text Box 38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4" name="Text Box 38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5" name="Text Box 38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6" name="Text Box 38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7" name="Text Box 38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8" name="Text Box 38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59" name="Text Box 38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0" name="Text Box 38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1" name="Text Box 38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2" name="Text Box 38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3" name="Text Box 38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4" name="Text Box 38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5" name="Text Box 38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6" name="Text Box 38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7" name="Text Box 38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8" name="Text Box 38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69" name="Text Box 38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0" name="Text Box 38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1" name="Text Box 38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2" name="Text Box 38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3" name="Text Box 38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4" name="Text Box 39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5" name="Text Box 39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6" name="Text Box 39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7" name="Text Box 39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8" name="Text Box 39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79" name="Text Box 39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0" name="Text Box 39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1" name="Text Box 39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2" name="Text Box 39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3" name="Text Box 39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4" name="Text Box 39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5" name="Text Box 39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6" name="Text Box 39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7" name="Text Box 39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8" name="Text Box 39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89" name="Text Box 39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0" name="Text Box 39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1" name="Text Box 39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2" name="Text Box 39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3" name="Text Box 39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4" name="Text Box 39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5" name="Text Box 39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6" name="Text Box 39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7" name="Text Box 39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8" name="Text Box 39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299" name="Text Box 39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0" name="Text Box 39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1" name="Text Box 39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2" name="Text Box 39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3" name="Text Box 39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4" name="Text Box 39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5" name="Text Box 39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6" name="Text Box 39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7" name="Text Box 39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8" name="Text Box 39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09" name="Text Box 39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0" name="Text Box 39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1" name="Text Box 39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2" name="Text Box 39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3" name="Text Box 39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4" name="Text Box 39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5" name="Text Box 39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6" name="Text Box 39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7" name="Text Box 39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8" name="Text Box 39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19" name="Text Box 39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0" name="Text Box 39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1" name="Text Box 39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2" name="Text Box 39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3" name="Text Box 39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4" name="Text Box 39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5" name="Text Box 39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6" name="Text Box 39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7" name="Text Box 39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8" name="Text Box 39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29" name="Text Box 39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0" name="Text Box 39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1" name="Text Box 39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2" name="Text Box 39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3" name="Text Box 39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4" name="Text Box 39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5" name="Text Box 39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6" name="Text Box 39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7" name="Text Box 39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8" name="Text Box 39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39" name="Text Box 39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0" name="Text Box 39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1" name="Text Box 39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2" name="Text Box 39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3" name="Text Box 39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4" name="Text Box 39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5" name="Text Box 39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6" name="Text Box 39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7" name="Text Box 39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8" name="Text Box 39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49" name="Text Box 39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0" name="Text Box 39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1" name="Text Box 39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2" name="Text Box 39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3" name="Text Box 39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4" name="Text Box 39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5" name="Text Box 39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6" name="Text Box 39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7" name="Text Box 39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8" name="Text Box 39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59" name="Text Box 39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0" name="Text Box 39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1" name="Text Box 39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2" name="Text Box 39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3" name="Text Box 39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4" name="Text Box 39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5" name="Text Box 39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6" name="Text Box 39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7" name="Text Box 39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8" name="Text Box 39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69" name="Text Box 39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0" name="Text Box 39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1" name="Text Box 39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2" name="Text Box 39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3" name="Text Box 39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4" name="Text Box 40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5" name="Text Box 40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6" name="Text Box 40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7" name="Text Box 40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8" name="Text Box 40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79" name="Text Box 40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0" name="Text Box 40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1" name="Text Box 40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2" name="Text Box 40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3" name="Text Box 40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4" name="Text Box 40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5" name="Text Box 40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6" name="Text Box 40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7" name="Text Box 40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8" name="Text Box 40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89" name="Text Box 40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0" name="Text Box 40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1" name="Text Box 40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2" name="Text Box 40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3" name="Text Box 40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4" name="Text Box 40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5" name="Text Box 40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6" name="Text Box 40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7" name="Text Box 40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8" name="Text Box 40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399" name="Text Box 40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0" name="Text Box 40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1" name="Text Box 40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2" name="Text Box 40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3" name="Text Box 40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4" name="Text Box 40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5" name="Text Box 40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6" name="Text Box 40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7" name="Text Box 40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8" name="Text Box 40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09" name="Text Box 40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0" name="Text Box 40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1" name="Text Box 40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2" name="Text Box 40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3" name="Text Box 40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4" name="Text Box 40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5" name="Text Box 40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6" name="Text Box 40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7" name="Text Box 40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8" name="Text Box 40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19" name="Text Box 40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0" name="Text Box 40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1" name="Text Box 40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2" name="Text Box 40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3" name="Text Box 40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4" name="Text Box 40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5" name="Text Box 40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6" name="Text Box 40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7" name="Text Box 40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8" name="Text Box 40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29" name="Text Box 40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0" name="Text Box 40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1" name="Text Box 40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2" name="Text Box 40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3" name="Text Box 40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4" name="Text Box 40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5" name="Text Box 40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6" name="Text Box 40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7" name="Text Box 40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8" name="Text Box 40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39" name="Text Box 40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0" name="Text Box 40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1" name="Text Box 40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2" name="Text Box 40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3" name="Text Box 40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4" name="Text Box 40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5" name="Text Box 40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6" name="Text Box 40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7" name="Text Box 40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8" name="Text Box 40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49" name="Text Box 40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0" name="Text Box 40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1" name="Text Box 40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2" name="Text Box 40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3" name="Text Box 40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4" name="Text Box 40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5" name="Text Box 40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6" name="Text Box 40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7" name="Text Box 40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8" name="Text Box 40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59" name="Text Box 40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0" name="Text Box 40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1" name="Text Box 40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2" name="Text Box 40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3" name="Text Box 40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4" name="Text Box 40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5" name="Text Box 40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6" name="Text Box 40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7" name="Text Box 40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8" name="Text Box 40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69" name="Text Box 40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0" name="Text Box 40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1" name="Text Box 40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2" name="Text Box 40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3" name="Text Box 40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4" name="Text Box 41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5" name="Text Box 41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6" name="Text Box 41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7" name="Text Box 41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8" name="Text Box 41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79" name="Text Box 41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0" name="Text Box 41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1" name="Text Box 41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2" name="Text Box 41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3" name="Text Box 41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4" name="Text Box 41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5" name="Text Box 41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6" name="Text Box 41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7" name="Text Box 41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8" name="Text Box 41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89" name="Text Box 41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0" name="Text Box 41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1" name="Text Box 41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2" name="Text Box 41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3" name="Text Box 41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4" name="Text Box 41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5" name="Text Box 41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6" name="Text Box 41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7" name="Text Box 41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8" name="Text Box 41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499" name="Text Box 41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0" name="Text Box 41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1" name="Text Box 41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2" name="Text Box 41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3" name="Text Box 41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4" name="Text Box 41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5" name="Text Box 41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6" name="Text Box 41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7" name="Text Box 41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8" name="Text Box 41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09" name="Text Box 41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0" name="Text Box 41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1" name="Text Box 41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2" name="Text Box 41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3" name="Text Box 41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4" name="Text Box 41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5" name="Text Box 41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6" name="Text Box 41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7" name="Text Box 41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8" name="Text Box 41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19" name="Text Box 41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0" name="Text Box 41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1" name="Text Box 41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2" name="Text Box 41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3" name="Text Box 41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4" name="Text Box 41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5" name="Text Box 41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6" name="Text Box 41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7" name="Text Box 41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8" name="Text Box 41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29" name="Text Box 41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0" name="Text Box 41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1" name="Text Box 41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2" name="Text Box 41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3" name="Text Box 41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4" name="Text Box 41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5" name="Text Box 41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6" name="Text Box 41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7" name="Text Box 41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8" name="Text Box 41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39" name="Text Box 41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0" name="Text Box 41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1" name="Text Box 41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2" name="Text Box 41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3" name="Text Box 41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4" name="Text Box 41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5" name="Text Box 41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6" name="Text Box 41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7" name="Text Box 41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8" name="Text Box 41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49" name="Text Box 41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0" name="Text Box 41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1" name="Text Box 41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2" name="Text Box 41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3" name="Text Box 41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4" name="Text Box 41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5" name="Text Box 41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6" name="Text Box 41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7" name="Text Box 41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8" name="Text Box 41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59" name="Text Box 41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0" name="Text Box 41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1" name="Text Box 41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2" name="Text Box 41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3" name="Text Box 41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4" name="Text Box 41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5" name="Text Box 41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6" name="Text Box 41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7" name="Text Box 41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8" name="Text Box 41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69" name="Text Box 41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0" name="Text Box 41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1" name="Text Box 41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2" name="Text Box 41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3" name="Text Box 41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4" name="Text Box 42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5" name="Text Box 42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6" name="Text Box 42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7" name="Text Box 42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8" name="Text Box 42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79" name="Text Box 42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0" name="Text Box 42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1" name="Text Box 42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2" name="Text Box 42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3" name="Text Box 42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4" name="Text Box 42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5" name="Text Box 42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6" name="Text Box 42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7" name="Text Box 42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8" name="Text Box 42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89" name="Text Box 42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0" name="Text Box 42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1" name="Text Box 42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2" name="Text Box 42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3" name="Text Box 42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4" name="Text Box 42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5" name="Text Box 42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6" name="Text Box 42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7" name="Text Box 42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8" name="Text Box 42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599" name="Text Box 42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0" name="Text Box 42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1" name="Text Box 42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2" name="Text Box 42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3" name="Text Box 42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4" name="Text Box 42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5" name="Text Box 42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6" name="Text Box 42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7" name="Text Box 42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8" name="Text Box 42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09" name="Text Box 42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0" name="Text Box 42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1" name="Text Box 42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2" name="Text Box 42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3" name="Text Box 42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4" name="Text Box 42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5" name="Text Box 42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6" name="Text Box 42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7" name="Text Box 42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8" name="Text Box 42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19" name="Text Box 42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0" name="Text Box 42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1" name="Text Box 42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2" name="Text Box 42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3" name="Text Box 42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4" name="Text Box 42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5" name="Text Box 42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6" name="Text Box 42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7" name="Text Box 42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8" name="Text Box 42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29" name="Text Box 42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0" name="Text Box 42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1" name="Text Box 42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2" name="Text Box 42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3" name="Text Box 42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4" name="Text Box 42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5" name="Text Box 42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6" name="Text Box 42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7" name="Text Box 42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8" name="Text Box 42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39" name="Text Box 42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0" name="Text Box 42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1" name="Text Box 42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2" name="Text Box 42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3" name="Text Box 42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4" name="Text Box 42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5" name="Text Box 42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6" name="Text Box 42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7" name="Text Box 42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8" name="Text Box 42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49" name="Text Box 42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0" name="Text Box 42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1" name="Text Box 42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2" name="Text Box 42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3" name="Text Box 42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4" name="Text Box 42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5" name="Text Box 42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6" name="Text Box 42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7" name="Text Box 42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8" name="Text Box 42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59" name="Text Box 42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0" name="Text Box 42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1" name="Text Box 42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2" name="Text Box 42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3" name="Text Box 42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4" name="Text Box 42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5" name="Text Box 42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6" name="Text Box 42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7" name="Text Box 42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8" name="Text Box 42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69" name="Text Box 42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0" name="Text Box 42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1" name="Text Box 42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2" name="Text Box 42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3" name="Text Box 42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4" name="Text Box 43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5" name="Text Box 43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6" name="Text Box 43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7" name="Text Box 43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8" name="Text Box 43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79" name="Text Box 43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0" name="Text Box 43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1" name="Text Box 43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2" name="Text Box 43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3" name="Text Box 43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4" name="Text Box 43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5" name="Text Box 43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6" name="Text Box 43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7" name="Text Box 43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8" name="Text Box 43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89" name="Text Box 43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0" name="Text Box 43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1" name="Text Box 43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2" name="Text Box 43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3" name="Text Box 43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4" name="Text Box 43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5" name="Text Box 43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6" name="Text Box 43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7" name="Text Box 43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8" name="Text Box 43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699" name="Text Box 43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0" name="Text Box 43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1" name="Text Box 43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2" name="Text Box 43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3" name="Text Box 43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4" name="Text Box 43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5" name="Text Box 43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6" name="Text Box 43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7" name="Text Box 43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8" name="Text Box 43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09" name="Text Box 43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0" name="Text Box 43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1" name="Text Box 43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2" name="Text Box 43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3" name="Text Box 43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4" name="Text Box 43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5" name="Text Box 43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6" name="Text Box 43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7" name="Text Box 43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8" name="Text Box 43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19" name="Text Box 43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0" name="Text Box 43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1" name="Text Box 43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2" name="Text Box 43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3" name="Text Box 43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4" name="Text Box 43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5" name="Text Box 43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6" name="Text Box 43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7" name="Text Box 43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8" name="Text Box 43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29" name="Text Box 43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0" name="Text Box 43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1" name="Text Box 43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2" name="Text Box 43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3" name="Text Box 43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4" name="Text Box 43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5" name="Text Box 43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6" name="Text Box 43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7" name="Text Box 43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8" name="Text Box 43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39" name="Text Box 43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0" name="Text Box 43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1" name="Text Box 43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2" name="Text Box 43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3" name="Text Box 43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4" name="Text Box 43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5" name="Text Box 43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6" name="Text Box 43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7" name="Text Box 43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8" name="Text Box 43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49" name="Text Box 43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0" name="Text Box 43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1" name="Text Box 43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2" name="Text Box 43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3" name="Text Box 43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4" name="Text Box 43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5" name="Text Box 43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6" name="Text Box 43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7" name="Text Box 43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8" name="Text Box 43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59" name="Text Box 43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0" name="Text Box 43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1" name="Text Box 43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2" name="Text Box 43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3" name="Text Box 43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4" name="Text Box 43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5" name="Text Box 43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6" name="Text Box 43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7" name="Text Box 43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8" name="Text Box 43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69" name="Text Box 43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0" name="Text Box 43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1" name="Text Box 43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2" name="Text Box 43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3" name="Text Box 43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4" name="Text Box 44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5" name="Text Box 44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6" name="Text Box 44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7" name="Text Box 44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8" name="Text Box 44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79" name="Text Box 44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0" name="Text Box 44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1" name="Text Box 44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2" name="Text Box 44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3" name="Text Box 44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4" name="Text Box 44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5" name="Text Box 44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6" name="Text Box 44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7" name="Text Box 44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8" name="Text Box 44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89" name="Text Box 44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0" name="Text Box 44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1" name="Text Box 44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2" name="Text Box 44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3" name="Text Box 44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4" name="Text Box 44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5" name="Text Box 44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6" name="Text Box 44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7" name="Text Box 44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8" name="Text Box 44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799" name="Text Box 44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0" name="Text Box 44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1" name="Text Box 44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2" name="Text Box 44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3" name="Text Box 44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4" name="Text Box 44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5" name="Text Box 44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6" name="Text Box 44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7" name="Text Box 44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8" name="Text Box 44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09" name="Text Box 44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0" name="Text Box 44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1" name="Text Box 44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2" name="Text Box 44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3" name="Text Box 44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4" name="Text Box 44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5" name="Text Box 44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6" name="Text Box 44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7" name="Text Box 44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8" name="Text Box 44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19" name="Text Box 44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0" name="Text Box 44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1" name="Text Box 44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2" name="Text Box 44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3" name="Text Box 44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4" name="Text Box 44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5" name="Text Box 44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6" name="Text Box 44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7" name="Text Box 44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8" name="Text Box 44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29" name="Text Box 44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0" name="Text Box 44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1" name="Text Box 44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2" name="Text Box 44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3" name="Text Box 44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4" name="Text Box 44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5" name="Text Box 44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6" name="Text Box 44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7" name="Text Box 44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8" name="Text Box 44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39" name="Text Box 44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0" name="Text Box 44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1" name="Text Box 44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2" name="Text Box 44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3" name="Text Box 44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4" name="Text Box 44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5" name="Text Box 44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6" name="Text Box 44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7" name="Text Box 44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8" name="Text Box 44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49" name="Text Box 44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0" name="Text Box 44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1" name="Text Box 44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2" name="Text Box 44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3" name="Text Box 44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4" name="Text Box 44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5" name="Text Box 44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6" name="Text Box 44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7" name="Text Box 44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8" name="Text Box 44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59" name="Text Box 44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0" name="Text Box 44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1" name="Text Box 44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2" name="Text Box 44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3" name="Text Box 44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4" name="Text Box 44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5" name="Text Box 44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6" name="Text Box 44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7" name="Text Box 44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8" name="Text Box 44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69" name="Text Box 44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0" name="Text Box 44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1" name="Text Box 44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2" name="Text Box 44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3" name="Text Box 44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4" name="Text Box 45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5" name="Text Box 45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6" name="Text Box 45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7" name="Text Box 45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8" name="Text Box 45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79" name="Text Box 45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0" name="Text Box 45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1" name="Text Box 45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2" name="Text Box 45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3" name="Text Box 45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4" name="Text Box 45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5" name="Text Box 45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6" name="Text Box 45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7" name="Text Box 45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8" name="Text Box 45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89" name="Text Box 45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0" name="Text Box 45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1" name="Text Box 45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2" name="Text Box 45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3" name="Text Box 45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4" name="Text Box 45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5" name="Text Box 45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6" name="Text Box 45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7" name="Text Box 45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8" name="Text Box 45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899" name="Text Box 45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0" name="Text Box 45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1" name="Text Box 45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2" name="Text Box 45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3" name="Text Box 45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4" name="Text Box 45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5" name="Text Box 45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6" name="Text Box 45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7" name="Text Box 45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8" name="Text Box 45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09" name="Text Box 45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0" name="Text Box 45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1" name="Text Box 45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2" name="Text Box 45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3" name="Text Box 45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4" name="Text Box 45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5" name="Text Box 45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6" name="Text Box 45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7" name="Text Box 45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8" name="Text Box 45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19" name="Text Box 45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0" name="Text Box 45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1" name="Text Box 45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2" name="Text Box 45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3" name="Text Box 45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4" name="Text Box 45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5" name="Text Box 45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6" name="Text Box 45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7" name="Text Box 45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8" name="Text Box 45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29" name="Text Box 45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0" name="Text Box 45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1" name="Text Box 45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2" name="Text Box 45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3" name="Text Box 45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4" name="Text Box 45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5" name="Text Box 45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6" name="Text Box 45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7" name="Text Box 45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8" name="Text Box 45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39" name="Text Box 45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0" name="Text Box 45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1" name="Text Box 45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2" name="Text Box 45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3" name="Text Box 45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4" name="Text Box 45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5" name="Text Box 45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6" name="Text Box 45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7" name="Text Box 45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8" name="Text Box 45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49" name="Text Box 45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0" name="Text Box 45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1" name="Text Box 45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2" name="Text Box 45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3" name="Text Box 45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4" name="Text Box 45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5" name="Text Box 45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6" name="Text Box 45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7" name="Text Box 45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8" name="Text Box 45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59" name="Text Box 45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0" name="Text Box 45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1" name="Text Box 45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2" name="Text Box 45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3" name="Text Box 45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4" name="Text Box 45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5" name="Text Box 45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6" name="Text Box 45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7" name="Text Box 45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8" name="Text Box 45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69" name="Text Box 45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0" name="Text Box 45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1" name="Text Box 45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2" name="Text Box 45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3" name="Text Box 45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4" name="Text Box 46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5" name="Text Box 46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6" name="Text Box 46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7" name="Text Box 46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8" name="Text Box 46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79" name="Text Box 46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0" name="Text Box 46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1" name="Text Box 46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2" name="Text Box 46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3" name="Text Box 46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4" name="Text Box 46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5" name="Text Box 46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6" name="Text Box 46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7" name="Text Box 46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8" name="Text Box 46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89" name="Text Box 46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0" name="Text Box 46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1" name="Text Box 46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2" name="Text Box 46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3" name="Text Box 46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4" name="Text Box 46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5" name="Text Box 46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6" name="Text Box 46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7" name="Text Box 46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8" name="Text Box 46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1999" name="Text Box 46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0" name="Text Box 46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1" name="Text Box 46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2" name="Text Box 46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3" name="Text Box 46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4" name="Text Box 46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5" name="Text Box 46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6" name="Text Box 46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7" name="Text Box 46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8" name="Text Box 46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09" name="Text Box 46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0" name="Text Box 46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1" name="Text Box 46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2" name="Text Box 46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3" name="Text Box 46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4" name="Text Box 46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5" name="Text Box 46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6" name="Text Box 46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7" name="Text Box 46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8" name="Text Box 46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19" name="Text Box 46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0" name="Text Box 46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1" name="Text Box 46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2" name="Text Box 46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3" name="Text Box 46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4" name="Text Box 46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5" name="Text Box 46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6" name="Text Box 46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7" name="Text Box 46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8" name="Text Box 46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29" name="Text Box 46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0" name="Text Box 46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1" name="Text Box 46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2" name="Text Box 46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3" name="Text Box 46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4" name="Text Box 46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5" name="Text Box 46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6" name="Text Box 46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7" name="Text Box 46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8" name="Text Box 46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39" name="Text Box 46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0" name="Text Box 46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1" name="Text Box 46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2" name="Text Box 46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3" name="Text Box 46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4" name="Text Box 46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5" name="Text Box 46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6" name="Text Box 46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7" name="Text Box 46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8" name="Text Box 46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49" name="Text Box 46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0" name="Text Box 46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1" name="Text Box 46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2" name="Text Box 46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3" name="Text Box 46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4" name="Text Box 46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5" name="Text Box 46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6" name="Text Box 46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7" name="Text Box 46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8" name="Text Box 46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59" name="Text Box 46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0" name="Text Box 46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1" name="Text Box 46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2" name="Text Box 46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3" name="Text Box 46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4" name="Text Box 46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5" name="Text Box 46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6" name="Text Box 46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7" name="Text Box 46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8" name="Text Box 46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69" name="Text Box 46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0" name="Text Box 46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1" name="Text Box 46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2" name="Text Box 46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3" name="Text Box 46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4" name="Text Box 47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5" name="Text Box 47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6" name="Text Box 47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7" name="Text Box 47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8" name="Text Box 47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79" name="Text Box 47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0" name="Text Box 47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1" name="Text Box 47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2" name="Text Box 47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3" name="Text Box 47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4" name="Text Box 47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5" name="Text Box 47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6" name="Text Box 47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7" name="Text Box 47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8" name="Text Box 47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89" name="Text Box 47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0" name="Text Box 47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1" name="Text Box 47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2" name="Text Box 47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3" name="Text Box 47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4" name="Text Box 47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5" name="Text Box 47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6" name="Text Box 47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7" name="Text Box 47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8" name="Text Box 47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099" name="Text Box 47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0" name="Text Box 47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1" name="Text Box 47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2" name="Text Box 47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3" name="Text Box 47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4" name="Text Box 47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5" name="Text Box 47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6" name="Text Box 47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7" name="Text Box 47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8" name="Text Box 47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09" name="Text Box 47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0" name="Text Box 47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1" name="Text Box 47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2" name="Text Box 47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3" name="Text Box 47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4" name="Text Box 47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5" name="Text Box 47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6" name="Text Box 47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7" name="Text Box 47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8" name="Text Box 47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19" name="Text Box 47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0" name="Text Box 47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1" name="Text Box 47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2" name="Text Box 47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3" name="Text Box 47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4" name="Text Box 47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5" name="Text Box 47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6" name="Text Box 47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7" name="Text Box 47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8" name="Text Box 47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29" name="Text Box 47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0" name="Text Box 47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1" name="Text Box 47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2" name="Text Box 47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3" name="Text Box 47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4" name="Text Box 47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5" name="Text Box 47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6" name="Text Box 47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7" name="Text Box 47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8" name="Text Box 47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39" name="Text Box 47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0" name="Text Box 47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1" name="Text Box 47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2" name="Text Box 47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3" name="Text Box 47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4" name="Text Box 47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5" name="Text Box 47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6" name="Text Box 47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7" name="Text Box 47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8" name="Text Box 47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49" name="Text Box 47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0" name="Text Box 47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1" name="Text Box 47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2" name="Text Box 47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3" name="Text Box 47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4" name="Text Box 47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5" name="Text Box 47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6" name="Text Box 47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7" name="Text Box 47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8" name="Text Box 47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59" name="Text Box 47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0" name="Text Box 47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1" name="Text Box 47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2" name="Text Box 47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3" name="Text Box 47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4" name="Text Box 47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5" name="Text Box 47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6" name="Text Box 47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7" name="Text Box 47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8" name="Text Box 47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69" name="Text Box 47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0" name="Text Box 47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1" name="Text Box 47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2" name="Text Box 47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3" name="Text Box 47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4" name="Text Box 48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5" name="Text Box 48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6" name="Text Box 48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7" name="Text Box 48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8" name="Text Box 48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79" name="Text Box 48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0" name="Text Box 48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1" name="Text Box 48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2" name="Text Box 48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3" name="Text Box 48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4" name="Text Box 48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5" name="Text Box 48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6" name="Text Box 48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7" name="Text Box 48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8" name="Text Box 48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89" name="Text Box 48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0" name="Text Box 48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1" name="Text Box 48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2" name="Text Box 48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3" name="Text Box 48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4" name="Text Box 48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5" name="Text Box 48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6" name="Text Box 48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7" name="Text Box 48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8" name="Text Box 48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199" name="Text Box 48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0" name="Text Box 48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1" name="Text Box 48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2" name="Text Box 48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3" name="Text Box 48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4" name="Text Box 48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5" name="Text Box 48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6" name="Text Box 48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7" name="Text Box 48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8" name="Text Box 48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09" name="Text Box 48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0" name="Text Box 48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1" name="Text Box 48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2" name="Text Box 48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3" name="Text Box 48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4" name="Text Box 48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5" name="Text Box 48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6" name="Text Box 48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7" name="Text Box 48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8" name="Text Box 48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19" name="Text Box 48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0" name="Text Box 48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1" name="Text Box 48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2" name="Text Box 48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3" name="Text Box 48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4" name="Text Box 48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5" name="Text Box 48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6" name="Text Box 48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7" name="Text Box 48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8" name="Text Box 48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29" name="Text Box 48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0" name="Text Box 48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1" name="Text Box 48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2" name="Text Box 48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3" name="Text Box 48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4" name="Text Box 48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5" name="Text Box 48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6" name="Text Box 48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7" name="Text Box 48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8" name="Text Box 48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39" name="Text Box 48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0" name="Text Box 48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1" name="Text Box 48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2" name="Text Box 48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3" name="Text Box 48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4" name="Text Box 48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5" name="Text Box 48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6" name="Text Box 48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7" name="Text Box 48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8" name="Text Box 48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49" name="Text Box 48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0" name="Text Box 48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1" name="Text Box 48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2" name="Text Box 48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3" name="Text Box 48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4" name="Text Box 48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5" name="Text Box 48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6" name="Text Box 48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7" name="Text Box 48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8" name="Text Box 48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59" name="Text Box 48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0" name="Text Box 48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1" name="Text Box 48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2" name="Text Box 48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3" name="Text Box 48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4" name="Text Box 48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5" name="Text Box 48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6" name="Text Box 48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7" name="Text Box 48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8" name="Text Box 48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69" name="Text Box 48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0" name="Text Box 48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1" name="Text Box 48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2" name="Text Box 48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3" name="Text Box 48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4" name="Text Box 49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5" name="Text Box 49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6" name="Text Box 49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7" name="Text Box 49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8" name="Text Box 49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79" name="Text Box 49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0" name="Text Box 49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1" name="Text Box 49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2" name="Text Box 49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3" name="Text Box 49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4" name="Text Box 49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5" name="Text Box 49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6" name="Text Box 49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7" name="Text Box 49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8" name="Text Box 49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89" name="Text Box 49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0" name="Text Box 49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1" name="Text Box 49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2" name="Text Box 49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3" name="Text Box 49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4" name="Text Box 49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5" name="Text Box 49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6" name="Text Box 49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7" name="Text Box 49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8" name="Text Box 49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299" name="Text Box 49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0" name="Text Box 49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1" name="Text Box 49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2" name="Text Box 49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3" name="Text Box 49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4" name="Text Box 49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5" name="Text Box 49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6" name="Text Box 49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7" name="Text Box 49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8" name="Text Box 49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09" name="Text Box 49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0" name="Text Box 49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1" name="Text Box 49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2" name="Text Box 49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3" name="Text Box 49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4" name="Text Box 49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5" name="Text Box 49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6" name="Text Box 49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7" name="Text Box 49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8" name="Text Box 49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19" name="Text Box 49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0" name="Text Box 49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1" name="Text Box 49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2" name="Text Box 49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3" name="Text Box 49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4" name="Text Box 49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5" name="Text Box 49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6" name="Text Box 49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7" name="Text Box 49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8" name="Text Box 49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29" name="Text Box 49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0" name="Text Box 49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1" name="Text Box 49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2" name="Text Box 49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3" name="Text Box 49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4" name="Text Box 49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5" name="Text Box 49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6" name="Text Box 49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7" name="Text Box 49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8" name="Text Box 49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39" name="Text Box 49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0" name="Text Box 49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1" name="Text Box 49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2" name="Text Box 49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3" name="Text Box 49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4" name="Text Box 49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5" name="Text Box 49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6" name="Text Box 49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7" name="Text Box 49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8" name="Text Box 49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49" name="Text Box 49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0" name="Text Box 49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1" name="Text Box 49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2" name="Text Box 49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3" name="Text Box 49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4" name="Text Box 49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5" name="Text Box 49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6" name="Text Box 49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7" name="Text Box 49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8" name="Text Box 49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59" name="Text Box 49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0" name="Text Box 49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1" name="Text Box 49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2" name="Text Box 49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3" name="Text Box 49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4" name="Text Box 49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5" name="Text Box 49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6" name="Text Box 49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7" name="Text Box 49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8" name="Text Box 49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69" name="Text Box 49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0" name="Text Box 49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1" name="Text Box 49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2" name="Text Box 49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3" name="Text Box 49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4" name="Text Box 50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5" name="Text Box 50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6" name="Text Box 50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7" name="Text Box 50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8" name="Text Box 50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79" name="Text Box 50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0" name="Text Box 50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1" name="Text Box 50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2" name="Text Box 50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3" name="Text Box 50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4" name="Text Box 50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5" name="Text Box 50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6" name="Text Box 50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7" name="Text Box 50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8" name="Text Box 50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89" name="Text Box 50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0" name="Text Box 50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1" name="Text Box 50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2" name="Text Box 50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3" name="Text Box 50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4" name="Text Box 50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5" name="Text Box 50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6" name="Text Box 50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7" name="Text Box 50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8" name="Text Box 50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399" name="Text Box 50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0" name="Text Box 50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1" name="Text Box 50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2" name="Text Box 50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3" name="Text Box 50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4" name="Text Box 50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5" name="Text Box 50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6" name="Text Box 50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7" name="Text Box 50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8" name="Text Box 50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09" name="Text Box 50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0" name="Text Box 50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1" name="Text Box 50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2" name="Text Box 50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3" name="Text Box 50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4" name="Text Box 50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5" name="Text Box 50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6" name="Text Box 50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7" name="Text Box 50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8" name="Text Box 50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19" name="Text Box 50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0" name="Text Box 50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1" name="Text Box 50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2" name="Text Box 50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3" name="Text Box 50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4" name="Text Box 50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5" name="Text Box 50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6" name="Text Box 50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7" name="Text Box 50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8" name="Text Box 50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29" name="Text Box 50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0" name="Text Box 50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1" name="Text Box 50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2" name="Text Box 50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3" name="Text Box 50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4" name="Text Box 50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5" name="Text Box 50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6" name="Text Box 50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7" name="Text Box 50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8" name="Text Box 50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39" name="Text Box 50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0" name="Text Box 50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1" name="Text Box 50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2" name="Text Box 50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3" name="Text Box 50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4" name="Text Box 50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5" name="Text Box 50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6" name="Text Box 50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7" name="Text Box 50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8" name="Text Box 50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49" name="Text Box 50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0" name="Text Box 50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1" name="Text Box 50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2" name="Text Box 50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3" name="Text Box 50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4" name="Text Box 50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5" name="Text Box 50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6" name="Text Box 50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7" name="Text Box 50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8" name="Text Box 50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59" name="Text Box 50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0" name="Text Box 50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1" name="Text Box 50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2" name="Text Box 50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3" name="Text Box 50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4" name="Text Box 50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5" name="Text Box 50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6" name="Text Box 50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7" name="Text Box 50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8" name="Text Box 50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69" name="Text Box 50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0" name="Text Box 50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1" name="Text Box 50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2" name="Text Box 50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3" name="Text Box 50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4" name="Text Box 51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5" name="Text Box 51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6" name="Text Box 51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7" name="Text Box 51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8" name="Text Box 51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79" name="Text Box 51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0" name="Text Box 51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1" name="Text Box 51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2" name="Text Box 51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3" name="Text Box 51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4" name="Text Box 51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5" name="Text Box 51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6" name="Text Box 51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7" name="Text Box 51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8" name="Text Box 51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89" name="Text Box 51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0" name="Text Box 51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1" name="Text Box 51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2" name="Text Box 51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3" name="Text Box 51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4" name="Text Box 51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5" name="Text Box 51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6" name="Text Box 51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7" name="Text Box 51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8" name="Text Box 51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499" name="Text Box 51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0" name="Text Box 51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1" name="Text Box 51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2" name="Text Box 51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3" name="Text Box 51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4" name="Text Box 51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5" name="Text Box 51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6" name="Text Box 51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7" name="Text Box 51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8" name="Text Box 51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09" name="Text Box 51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0" name="Text Box 51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1" name="Text Box 51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2" name="Text Box 51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3" name="Text Box 51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4" name="Text Box 51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5" name="Text Box 51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6" name="Text Box 51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7" name="Text Box 51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8" name="Text Box 51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19" name="Text Box 51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0" name="Text Box 51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1" name="Text Box 51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2" name="Text Box 51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3" name="Text Box 51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4" name="Text Box 51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5" name="Text Box 51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6" name="Text Box 51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7" name="Text Box 51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8" name="Text Box 51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29" name="Text Box 51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0" name="Text Box 51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1" name="Text Box 51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2" name="Text Box 51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3" name="Text Box 51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4" name="Text Box 51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5" name="Text Box 51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6" name="Text Box 51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7" name="Text Box 51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8" name="Text Box 51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39" name="Text Box 51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0" name="Text Box 51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1" name="Text Box 51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2" name="Text Box 51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3" name="Text Box 51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4" name="Text Box 51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5" name="Text Box 51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6" name="Text Box 51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7" name="Text Box 51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8" name="Text Box 51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49" name="Text Box 51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0" name="Text Box 51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1" name="Text Box 51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2" name="Text Box 51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3" name="Text Box 51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4" name="Text Box 51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5" name="Text Box 51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6" name="Text Box 51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7" name="Text Box 51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8" name="Text Box 51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59" name="Text Box 51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0" name="Text Box 51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1" name="Text Box 51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2" name="Text Box 51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3" name="Text Box 51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4" name="Text Box 51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5" name="Text Box 51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6" name="Text Box 51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7" name="Text Box 51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8" name="Text Box 51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69" name="Text Box 51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0" name="Text Box 51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1" name="Text Box 51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2" name="Text Box 51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3" name="Text Box 51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4" name="Text Box 52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5" name="Text Box 52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6" name="Text Box 52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7" name="Text Box 52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8" name="Text Box 52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79" name="Text Box 52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0" name="Text Box 52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1" name="Text Box 52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2" name="Text Box 52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3" name="Text Box 52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4" name="Text Box 52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5" name="Text Box 52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6" name="Text Box 52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7" name="Text Box 52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8" name="Text Box 52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89" name="Text Box 52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0" name="Text Box 52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1" name="Text Box 52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2" name="Text Box 52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3" name="Text Box 52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4" name="Text Box 52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5" name="Text Box 52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6" name="Text Box 52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7" name="Text Box 52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8" name="Text Box 52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599" name="Text Box 52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0" name="Text Box 52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1" name="Text Box 52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2" name="Text Box 52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3" name="Text Box 52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4" name="Text Box 52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5" name="Text Box 52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6" name="Text Box 52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7" name="Text Box 52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8" name="Text Box 52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09" name="Text Box 52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0" name="Text Box 52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1" name="Text Box 52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2" name="Text Box 52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3" name="Text Box 52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4" name="Text Box 52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5" name="Text Box 52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6" name="Text Box 52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7" name="Text Box 52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8" name="Text Box 52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19" name="Text Box 52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0" name="Text Box 52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1" name="Text Box 52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2" name="Text Box 52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3" name="Text Box 52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4" name="Text Box 52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5" name="Text Box 52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6" name="Text Box 52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7" name="Text Box 52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8" name="Text Box 52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29" name="Text Box 52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0" name="Text Box 52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1" name="Text Box 52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2" name="Text Box 52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3" name="Text Box 52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4" name="Text Box 52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5" name="Text Box 52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6" name="Text Box 52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7" name="Text Box 52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8" name="Text Box 52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39" name="Text Box 52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0" name="Text Box 52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1" name="Text Box 52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2" name="Text Box 52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3" name="Text Box 52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4" name="Text Box 52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5" name="Text Box 52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6" name="Text Box 52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7" name="Text Box 52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8" name="Text Box 52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49" name="Text Box 52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0" name="Text Box 52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1" name="Text Box 52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2" name="Text Box 52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3" name="Text Box 52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4" name="Text Box 52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5" name="Text Box 52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6" name="Text Box 52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7" name="Text Box 52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8" name="Text Box 52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59" name="Text Box 52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0" name="Text Box 52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1" name="Text Box 52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2" name="Text Box 52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3" name="Text Box 52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4" name="Text Box 52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5" name="Text Box 52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6" name="Text Box 52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7" name="Text Box 52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8" name="Text Box 52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69" name="Text Box 52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0" name="Text Box 52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1" name="Text Box 52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2" name="Text Box 52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3" name="Text Box 52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4" name="Text Box 53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5" name="Text Box 53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6" name="Text Box 53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7" name="Text Box 53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8" name="Text Box 53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79" name="Text Box 53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0" name="Text Box 53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1" name="Text Box 53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2" name="Text Box 530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3" name="Text Box 530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4" name="Text Box 531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5" name="Text Box 531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6" name="Text Box 531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7" name="Text Box 531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8" name="Text Box 531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89" name="Text Box 531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0" name="Text Box 531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1" name="Text Box 531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2" name="Text Box 531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3" name="Text Box 531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4" name="Text Box 532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5" name="Text Box 532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6" name="Text Box 532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7" name="Text Box 532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8" name="Text Box 532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699" name="Text Box 532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0" name="Text Box 532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1" name="Text Box 532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2" name="Text Box 532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3" name="Text Box 532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4" name="Text Box 533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5" name="Text Box 533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6" name="Text Box 533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7" name="Text Box 533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8" name="Text Box 533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09" name="Text Box 533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0" name="Text Box 533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1" name="Text Box 533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2" name="Text Box 533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3" name="Text Box 533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4" name="Text Box 534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5" name="Text Box 534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6" name="Text Box 534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7" name="Text Box 534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8" name="Text Box 534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19" name="Text Box 534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0" name="Text Box 534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1" name="Text Box 534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2" name="Text Box 534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3" name="Text Box 534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4" name="Text Box 535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5" name="Text Box 535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6" name="Text Box 535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7" name="Text Box 535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8" name="Text Box 535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29" name="Text Box 535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0" name="Text Box 535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1" name="Text Box 535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2" name="Text Box 535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3" name="Text Box 535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4" name="Text Box 536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5" name="Text Box 536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6" name="Text Box 536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7" name="Text Box 536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8" name="Text Box 536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39" name="Text Box 536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0" name="Text Box 536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1" name="Text Box 536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2" name="Text Box 536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3" name="Text Box 536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4" name="Text Box 537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5" name="Text Box 537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6" name="Text Box 537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7" name="Text Box 537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8" name="Text Box 537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49" name="Text Box 537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0" name="Text Box 537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1" name="Text Box 537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2" name="Text Box 537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3" name="Text Box 537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4" name="Text Box 538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5" name="Text Box 538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6" name="Text Box 538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7" name="Text Box 538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8" name="Text Box 538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59" name="Text Box 538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0" name="Text Box 538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1" name="Text Box 538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2" name="Text Box 538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3" name="Text Box 538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4" name="Text Box 539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5" name="Text Box 539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6" name="Text Box 539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7" name="Text Box 539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8" name="Text Box 539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69" name="Text Box 539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0" name="Text Box 539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1" name="Text Box 539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2" name="Text Box 5398"/>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3" name="Text Box 5399"/>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4" name="Text Box 5400"/>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5" name="Text Box 5401"/>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6" name="Text Box 5402"/>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7" name="Text Box 5403"/>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8" name="Text Box 5404"/>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79" name="Text Box 5405"/>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80" name="Text Box 5406"/>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1043</xdr:row>
      <xdr:rowOff>0</xdr:rowOff>
    </xdr:from>
    <xdr:to>
      <xdr:col>4</xdr:col>
      <xdr:colOff>85725</xdr:colOff>
      <xdr:row>1044</xdr:row>
      <xdr:rowOff>19050</xdr:rowOff>
    </xdr:to>
    <xdr:sp macro="" textlink="">
      <xdr:nvSpPr>
        <xdr:cNvPr id="2781" name="Text Box 5407"/>
        <xdr:cNvSpPr txBox="1">
          <a:spLocks noChangeArrowheads="1"/>
        </xdr:cNvSpPr>
      </xdr:nvSpPr>
      <xdr:spPr bwMode="auto">
        <a:xfrm>
          <a:off x="4686300" y="1985962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2" name="Text Box 5427"/>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3" name="Text Box 5428"/>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4" name="Text Box 5429"/>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5" name="Text Box 5430"/>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6" name="Text Box 5431"/>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7" name="Text Box 5432"/>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8" name="Text Box 5433"/>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89" name="Text Box 5434"/>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0" name="Text Box 5435"/>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1" name="Text Box 5436"/>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2" name="Text Box 5437"/>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3" name="Text Box 5438"/>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4" name="Text Box 5439"/>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5" name="Text Box 5440"/>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6" name="Text Box 5441"/>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7" name="Text Box 5442"/>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8" name="Text Box 5443"/>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799" name="Text Box 5444"/>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0" name="Text Box 5445"/>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1" name="Text Box 5446"/>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2" name="Text Box 5447"/>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3" name="Text Box 5448"/>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4" name="Text Box 5449"/>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5" name="Text Box 5450"/>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6" name="Text Box 5451"/>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7" name="Text Box 5452"/>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8" name="Text Box 5453"/>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09" name="Text Box 5454"/>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0" name="Text Box 5455"/>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1" name="Text Box 5456"/>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2" name="Text Box 5457"/>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3" name="Text Box 5458"/>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4" name="Text Box 5459"/>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5" name="Text Box 5460"/>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6" name="Text Box 5461"/>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7" name="Text Box 5462"/>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8" name="Text Box 5463"/>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19" name="Text Box 5464"/>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20" name="Text Box 5465"/>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21" name="Text Box 5466"/>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22" name="Text Box 5467"/>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1042</xdr:row>
      <xdr:rowOff>0</xdr:rowOff>
    </xdr:from>
    <xdr:to>
      <xdr:col>4</xdr:col>
      <xdr:colOff>85725</xdr:colOff>
      <xdr:row>1043</xdr:row>
      <xdr:rowOff>19050</xdr:rowOff>
    </xdr:to>
    <xdr:sp macro="" textlink="">
      <xdr:nvSpPr>
        <xdr:cNvPr id="2823" name="Text Box 5468"/>
        <xdr:cNvSpPr txBox="1">
          <a:spLocks noChangeArrowheads="1"/>
        </xdr:cNvSpPr>
      </xdr:nvSpPr>
      <xdr:spPr bwMode="auto">
        <a:xfrm>
          <a:off x="4686300" y="19840575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4" name="Text Box 2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5" name="Text Box 2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6" name="Text Box 2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7" name="Text Box 2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8" name="Text Box 2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29" name="Text Box 2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0" name="Text Box 2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1" name="Text Box 2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2" name="Text Box 2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3" name="Text Box 2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4" name="Text Box 2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5" name="Text Box 2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6" name="Text Box 2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7" name="Text Box 2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8" name="Text Box 2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39" name="Text Box 2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0" name="Text Box 2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1" name="Text Box 2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2" name="Text Box 2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3" name="Text Box 2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4" name="Text Box 2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5" name="Text Box 2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6" name="Text Box 2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7" name="Text Box 2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8" name="Text Box 2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49" name="Text Box 2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0" name="Text Box 2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1" name="Text Box 2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2" name="Text Box 2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3" name="Text Box 2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4" name="Text Box 2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5" name="Text Box 2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6" name="Text Box 2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7" name="Text Box 2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8" name="Text Box 2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59" name="Text Box 2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0" name="Text Box 2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1" name="Text Box 2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2" name="Text Box 2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3" name="Text Box 2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4" name="Text Box 2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5" name="Text Box 2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6" name="Text Box 2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7" name="Text Box 2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8" name="Text Box 2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69" name="Text Box 2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0" name="Text Box 2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1" name="Text Box 2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2" name="Text Box 2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3" name="Text Box 2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4" name="Text Box 2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5" name="Text Box 2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6" name="Text Box 2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7" name="Text Box 2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8" name="Text Box 2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79" name="Text Box 2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0" name="Text Box 2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1" name="Text Box 2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2" name="Text Box 2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3" name="Text Box 2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4" name="Text Box 2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5" name="Text Box 2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6" name="Text Box 2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7" name="Text Box 2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8" name="Text Box 2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89" name="Text Box 2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0" name="Text Box 2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1" name="Text Box 2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2" name="Text Box 2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3" name="Text Box 2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4" name="Text Box 2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5" name="Text Box 2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6" name="Text Box 2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7" name="Text Box 2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8" name="Text Box 2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899" name="Text Box 2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0" name="Text Box 2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1" name="Text Box 2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2" name="Text Box 2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3" name="Text Box 2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4" name="Text Box 2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5" name="Text Box 2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6" name="Text Box 2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7" name="Text Box 2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8" name="Text Box 2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09" name="Text Box 2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0" name="Text Box 2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1" name="Text Box 2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2" name="Text Box 2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3" name="Text Box 2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4" name="Text Box 2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5" name="Text Box 2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6" name="Text Box 2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7" name="Text Box 2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8" name="Text Box 2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19" name="Text Box 2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0" name="Text Box 2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1" name="Text Box 2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2" name="Text Box 2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3" name="Text Box 2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4" name="Text Box 2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5" name="Text Box 2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6" name="Text Box 2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7" name="Text Box 2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8" name="Text Box 2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29" name="Text Box 2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0" name="Text Box 2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1" name="Text Box 2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2" name="Text Box 2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3" name="Text Box 2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4" name="Text Box 2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5" name="Text Box 2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6" name="Text Box 2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7" name="Text Box 2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8" name="Text Box 2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39" name="Text Box 2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0" name="Text Box 2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1" name="Text Box 2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2" name="Text Box 2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3" name="Text Box 2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4" name="Text Box 2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5" name="Text Box 2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6" name="Text Box 2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7" name="Text Box 2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8" name="Text Box 2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49" name="Text Box 2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0" name="Text Box 2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1" name="Text Box 2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2" name="Text Box 2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3" name="Text Box 2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4" name="Text Box 2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5" name="Text Box 2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6" name="Text Box 2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7" name="Text Box 2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8" name="Text Box 2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59" name="Text Box 2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0" name="Text Box 2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1" name="Text Box 2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2" name="Text Box 2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3" name="Text Box 2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4" name="Text Box 2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5" name="Text Box 2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6" name="Text Box 2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7" name="Text Box 2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8" name="Text Box 2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69" name="Text Box 2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0" name="Text Box 2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1" name="Text Box 2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2" name="Text Box 2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3" name="Text Box 2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4" name="Text Box 2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5" name="Text Box 2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6" name="Text Box 2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7" name="Text Box 2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8" name="Text Box 2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79" name="Text Box 2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0" name="Text Box 2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1" name="Text Box 2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2" name="Text Box 2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3" name="Text Box 2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4" name="Text Box 2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5" name="Text Box 2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6" name="Text Box 2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7" name="Text Box 2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8" name="Text Box 2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89" name="Text Box 2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0" name="Text Box 2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1" name="Text Box 2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2" name="Text Box 2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3" name="Text Box 2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4" name="Text Box 2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5" name="Text Box 2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6" name="Text Box 2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7" name="Text Box 2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8" name="Text Box 2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2999" name="Text Box 2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0" name="Text Box 2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1" name="Text Box 2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2" name="Text Box 2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3" name="Text Box 2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4" name="Text Box 2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5" name="Text Box 2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6" name="Text Box 2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7" name="Text Box 2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8" name="Text Box 2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09" name="Text Box 2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0" name="Text Box 2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1" name="Text Box 2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2" name="Text Box 2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3" name="Text Box 2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4" name="Text Box 2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5" name="Text Box 2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6" name="Text Box 2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7" name="Text Box 2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8" name="Text Box 2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19" name="Text Box 2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0" name="Text Box 2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1" name="Text Box 2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2" name="Text Box 2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3" name="Text Box 2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4" name="Text Box 2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5" name="Text Box 2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6" name="Text Box 2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7" name="Text Box 2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8" name="Text Box 2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29" name="Text Box 2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0" name="Text Box 2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1" name="Text Box 2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2" name="Text Box 2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3" name="Text Box 2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4" name="Text Box 2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5" name="Text Box 2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6" name="Text Box 2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7" name="Text Box 2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8" name="Text Box 2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39" name="Text Box 2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0" name="Text Box 2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1" name="Text Box 2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2" name="Text Box 2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3" name="Text Box 2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4" name="Text Box 2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5" name="Text Box 2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6" name="Text Box 2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7" name="Text Box 2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8" name="Text Box 2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49" name="Text Box 2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0" name="Text Box 2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1" name="Text Box 2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2" name="Text Box 2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3" name="Text Box 2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4" name="Text Box 2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5" name="Text Box 2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6" name="Text Box 2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7" name="Text Box 2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8" name="Text Box 2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59" name="Text Box 2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0" name="Text Box 2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1" name="Text Box 2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2" name="Text Box 2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3" name="Text Box 2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4" name="Text Box 2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5" name="Text Box 2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6" name="Text Box 2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7" name="Text Box 2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8" name="Text Box 2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69" name="Text Box 2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0" name="Text Box 2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1" name="Text Box 2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2" name="Text Box 2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3" name="Text Box 2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4" name="Text Box 2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5" name="Text Box 2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6" name="Text Box 2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7" name="Text Box 2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8" name="Text Box 2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79" name="Text Box 2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0" name="Text Box 2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1" name="Text Box 2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2" name="Text Box 2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3" name="Text Box 2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4" name="Text Box 2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5" name="Text Box 2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6" name="Text Box 2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7" name="Text Box 2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8" name="Text Box 2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89" name="Text Box 2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0" name="Text Box 2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1" name="Text Box 2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2" name="Text Box 2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3" name="Text Box 2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4" name="Text Box 2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5" name="Text Box 2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6" name="Text Box 2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7" name="Text Box 2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8" name="Text Box 2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099" name="Text Box 2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0" name="Text Box 2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1" name="Text Box 2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2" name="Text Box 2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3" name="Text Box 2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4" name="Text Box 2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5" name="Text Box 2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6" name="Text Box 2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7" name="Text Box 2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8" name="Text Box 2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09" name="Text Box 2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0" name="Text Box 2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1" name="Text Box 2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2" name="Text Box 2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3" name="Text Box 2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4" name="Text Box 2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5" name="Text Box 2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6" name="Text Box 2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7" name="Text Box 2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8" name="Text Box 2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19" name="Text Box 2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0" name="Text Box 2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1" name="Text Box 2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2" name="Text Box 2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3" name="Text Box 2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4" name="Text Box 2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5" name="Text Box 2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6" name="Text Box 2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7" name="Text Box 2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8" name="Text Box 2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29" name="Text Box 2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0" name="Text Box 2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1" name="Text Box 2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2" name="Text Box 2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3" name="Text Box 2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4" name="Text Box 2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5" name="Text Box 2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6" name="Text Box 2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7" name="Text Box 2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8" name="Text Box 2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39" name="Text Box 2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0" name="Text Box 2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1" name="Text Box 2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2" name="Text Box 2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3" name="Text Box 2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4" name="Text Box 2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5" name="Text Box 2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6" name="Text Box 2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7" name="Text Box 2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8" name="Text Box 2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49" name="Text Box 2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0" name="Text Box 2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1" name="Text Box 2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2" name="Text Box 2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3" name="Text Box 2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4" name="Text Box 2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5" name="Text Box 2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6" name="Text Box 2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7" name="Text Box 2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8" name="Text Box 2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59" name="Text Box 2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0" name="Text Box 2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1" name="Text Box 2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2" name="Text Box 2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3" name="Text Box 2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4" name="Text Box 2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5" name="Text Box 2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6" name="Text Box 2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7" name="Text Box 2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8" name="Text Box 2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69" name="Text Box 2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0" name="Text Box 2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1" name="Text Box 2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2" name="Text Box 2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3" name="Text Box 2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4" name="Text Box 2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5" name="Text Box 2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6" name="Text Box 2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7" name="Text Box 2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8" name="Text Box 2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79" name="Text Box 2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0" name="Text Box 2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1" name="Text Box 2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2" name="Text Box 2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3" name="Text Box 2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4" name="Text Box 2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5" name="Text Box 2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6" name="Text Box 2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7" name="Text Box 2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8" name="Text Box 2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89" name="Text Box 2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0" name="Text Box 2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1" name="Text Box 2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2" name="Text Box 2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3" name="Text Box 2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4" name="Text Box 2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5" name="Text Box 2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6" name="Text Box 3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7" name="Text Box 3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8" name="Text Box 3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199" name="Text Box 3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0" name="Text Box 3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1" name="Text Box 3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2" name="Text Box 3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3" name="Text Box 3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4" name="Text Box 3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5" name="Text Box 3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6" name="Text Box 3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7" name="Text Box 3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8" name="Text Box 3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09" name="Text Box 3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0" name="Text Box 3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1" name="Text Box 3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2" name="Text Box 3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3" name="Text Box 3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4" name="Text Box 3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5" name="Text Box 3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6" name="Text Box 3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7" name="Text Box 3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8" name="Text Box 3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19" name="Text Box 3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0" name="Text Box 3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1" name="Text Box 3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2" name="Text Box 3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3" name="Text Box 3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4" name="Text Box 3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5" name="Text Box 3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6" name="Text Box 3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7" name="Text Box 3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8" name="Text Box 3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29" name="Text Box 3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0" name="Text Box 3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1" name="Text Box 3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2" name="Text Box 3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3" name="Text Box 3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4" name="Text Box 3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5" name="Text Box 3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6" name="Text Box 3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7" name="Text Box 3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8" name="Text Box 3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39" name="Text Box 3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0" name="Text Box 3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1" name="Text Box 3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2" name="Text Box 3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3" name="Text Box 3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4" name="Text Box 3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5" name="Text Box 3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6" name="Text Box 3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7" name="Text Box 3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8" name="Text Box 3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49" name="Text Box 3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0" name="Text Box 3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1" name="Text Box 3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2" name="Text Box 3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3" name="Text Box 3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4" name="Text Box 3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5" name="Text Box 3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6" name="Text Box 3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7" name="Text Box 3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8" name="Text Box 3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59" name="Text Box 3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0" name="Text Box 3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1" name="Text Box 3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2" name="Text Box 3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3" name="Text Box 3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4" name="Text Box 3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5" name="Text Box 3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6" name="Text Box 3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7" name="Text Box 3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8" name="Text Box 3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69" name="Text Box 3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0" name="Text Box 3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1" name="Text Box 3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2" name="Text Box 3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3" name="Text Box 3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4" name="Text Box 3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5" name="Text Box 3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6" name="Text Box 3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7" name="Text Box 3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8" name="Text Box 3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79" name="Text Box 3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0" name="Text Box 3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1" name="Text Box 3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2" name="Text Box 3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3" name="Text Box 3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4" name="Text Box 3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5" name="Text Box 3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6" name="Text Box 3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7" name="Text Box 3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8" name="Text Box 3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89" name="Text Box 3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0" name="Text Box 3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1" name="Text Box 3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2" name="Text Box 3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3" name="Text Box 3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4" name="Text Box 3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5" name="Text Box 3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6" name="Text Box 3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7" name="Text Box 3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8" name="Text Box 3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299" name="Text Box 3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0" name="Text Box 3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1" name="Text Box 3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2" name="Text Box 3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3" name="Text Box 3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4" name="Text Box 3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5" name="Text Box 3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6" name="Text Box 3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7" name="Text Box 3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8" name="Text Box 3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09" name="Text Box 3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0" name="Text Box 3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1" name="Text Box 3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2" name="Text Box 3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3" name="Text Box 3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4" name="Text Box 3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5" name="Text Box 3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6" name="Text Box 3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7" name="Text Box 3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8" name="Text Box 3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19" name="Text Box 3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0" name="Text Box 3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1" name="Text Box 3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2" name="Text Box 3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3" name="Text Box 3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4" name="Text Box 3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5" name="Text Box 3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6" name="Text Box 3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7" name="Text Box 3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8" name="Text Box 3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29" name="Text Box 3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0" name="Text Box 3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1" name="Text Box 3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2" name="Text Box 3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3" name="Text Box 3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4" name="Text Box 3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5" name="Text Box 3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6" name="Text Box 3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7" name="Text Box 3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8" name="Text Box 3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39" name="Text Box 3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0" name="Text Box 3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1" name="Text Box 3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2" name="Text Box 3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3" name="Text Box 3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4" name="Text Box 3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5" name="Text Box 3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6" name="Text Box 3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7" name="Text Box 3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8" name="Text Box 3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49" name="Text Box 3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0" name="Text Box 3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1" name="Text Box 3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2" name="Text Box 3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3" name="Text Box 3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4" name="Text Box 3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5" name="Text Box 3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6" name="Text Box 3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7" name="Text Box 3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8" name="Text Box 3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59" name="Text Box 3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0" name="Text Box 3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1" name="Text Box 3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2" name="Text Box 3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3" name="Text Box 3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4" name="Text Box 3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5" name="Text Box 3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6" name="Text Box 3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7" name="Text Box 3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8" name="Text Box 3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69" name="Text Box 3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0" name="Text Box 3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1" name="Text Box 3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2" name="Text Box 3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3" name="Text Box 3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4" name="Text Box 3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5" name="Text Box 3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6" name="Text Box 3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7" name="Text Box 3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8" name="Text Box 3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79" name="Text Box 3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0" name="Text Box 3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1" name="Text Box 3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2" name="Text Box 3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3" name="Text Box 3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4" name="Text Box 3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5" name="Text Box 3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6" name="Text Box 3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7" name="Text Box 3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8" name="Text Box 3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89" name="Text Box 3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0" name="Text Box 3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1" name="Text Box 3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2" name="Text Box 3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3" name="Text Box 3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4" name="Text Box 3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5" name="Text Box 3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6" name="Text Box 3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7" name="Text Box 3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8" name="Text Box 3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399" name="Text Box 3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0" name="Text Box 3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1" name="Text Box 3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2" name="Text Box 3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3" name="Text Box 3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4" name="Text Box 3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5" name="Text Box 3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6" name="Text Box 3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7" name="Text Box 3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8" name="Text Box 3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09" name="Text Box 3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0" name="Text Box 3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1" name="Text Box 3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2" name="Text Box 3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3" name="Text Box 3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4" name="Text Box 3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5" name="Text Box 3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6" name="Text Box 3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7" name="Text Box 3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8" name="Text Box 3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19" name="Text Box 3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0" name="Text Box 3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1" name="Text Box 3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2" name="Text Box 3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3" name="Text Box 3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4" name="Text Box 3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5" name="Text Box 3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6" name="Text Box 3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7" name="Text Box 3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8" name="Text Box 3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29" name="Text Box 3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0" name="Text Box 3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1" name="Text Box 3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2" name="Text Box 3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3" name="Text Box 3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4" name="Text Box 3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5" name="Text Box 3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6" name="Text Box 3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7" name="Text Box 3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8" name="Text Box 3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39" name="Text Box 3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0" name="Text Box 3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1" name="Text Box 3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2" name="Text Box 3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3" name="Text Box 3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4" name="Text Box 3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5" name="Text Box 3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6" name="Text Box 3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7" name="Text Box 3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8" name="Text Box 3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49" name="Text Box 3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0" name="Text Box 3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1" name="Text Box 3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2" name="Text Box 3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3" name="Text Box 3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4" name="Text Box 3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5" name="Text Box 3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6" name="Text Box 3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7" name="Text Box 3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8" name="Text Box 3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59" name="Text Box 3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0" name="Text Box 3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1" name="Text Box 3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2" name="Text Box 3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3" name="Text Box 3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4" name="Text Box 3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5" name="Text Box 3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6" name="Text Box 3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7" name="Text Box 3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8" name="Text Box 3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69" name="Text Box 3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0" name="Text Box 3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1" name="Text Box 3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2" name="Text Box 3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3" name="Text Box 3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4" name="Text Box 3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5" name="Text Box 3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6" name="Text Box 3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7" name="Text Box 3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8" name="Text Box 3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79" name="Text Box 3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0" name="Text Box 3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1" name="Text Box 3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2" name="Text Box 3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3" name="Text Box 3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4" name="Text Box 3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5" name="Text Box 3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6" name="Text Box 3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7" name="Text Box 3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8" name="Text Box 3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89" name="Text Box 3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0" name="Text Box 3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1" name="Text Box 3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2" name="Text Box 3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3" name="Text Box 3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4" name="Text Box 3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5" name="Text Box 3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6" name="Text Box 3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7" name="Text Box 3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8" name="Text Box 3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499" name="Text Box 3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0" name="Text Box 3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1" name="Text Box 3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2" name="Text Box 3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3" name="Text Box 3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4" name="Text Box 3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5" name="Text Box 3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6" name="Text Box 3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7" name="Text Box 3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8" name="Text Box 3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09" name="Text Box 3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0" name="Text Box 3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1" name="Text Box 3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2" name="Text Box 3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3" name="Text Box 3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4" name="Text Box 3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5" name="Text Box 3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6" name="Text Box 3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7" name="Text Box 3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8" name="Text Box 3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19" name="Text Box 3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0" name="Text Box 3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1" name="Text Box 3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2" name="Text Box 3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3" name="Text Box 3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4" name="Text Box 3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5" name="Text Box 3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6" name="Text Box 3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7" name="Text Box 3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8" name="Text Box 3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29" name="Text Box 3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0" name="Text Box 3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1" name="Text Box 3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2" name="Text Box 3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3" name="Text Box 3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4" name="Text Box 3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5" name="Text Box 3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6" name="Text Box 3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7" name="Text Box 3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8" name="Text Box 3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39" name="Text Box 3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0" name="Text Box 3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1" name="Text Box 3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2" name="Text Box 3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3" name="Text Box 3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4" name="Text Box 3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5" name="Text Box 3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6" name="Text Box 3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7" name="Text Box 3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8" name="Text Box 3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49" name="Text Box 3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0" name="Text Box 3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1" name="Text Box 3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2" name="Text Box 3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3" name="Text Box 3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4" name="Text Box 3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5" name="Text Box 3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6" name="Text Box 3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7" name="Text Box 3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8" name="Text Box 3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59" name="Text Box 3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0" name="Text Box 3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1" name="Text Box 3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2" name="Text Box 3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3" name="Text Box 3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4" name="Text Box 3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5" name="Text Box 3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6" name="Text Box 3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7" name="Text Box 3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8" name="Text Box 3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69" name="Text Box 3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0" name="Text Box 3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1" name="Text Box 3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2" name="Text Box 3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3" name="Text Box 3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4" name="Text Box 3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5" name="Text Box 3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6" name="Text Box 3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7" name="Text Box 3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8" name="Text Box 3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79" name="Text Box 3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0" name="Text Box 3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1" name="Text Box 3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2" name="Text Box 3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3" name="Text Box 3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4" name="Text Box 3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5" name="Text Box 3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6" name="Text Box 3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7" name="Text Box 3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8" name="Text Box 3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89" name="Text Box 3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0" name="Text Box 3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1" name="Text Box 3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2" name="Text Box 3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3" name="Text Box 3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4" name="Text Box 3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5" name="Text Box 3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6" name="Text Box 3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7" name="Text Box 3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8" name="Text Box 3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599" name="Text Box 3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0" name="Text Box 3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1" name="Text Box 3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2" name="Text Box 3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3" name="Text Box 3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4" name="Text Box 3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5" name="Text Box 3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6" name="Text Box 3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7" name="Text Box 3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8" name="Text Box 3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09" name="Text Box 3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0" name="Text Box 3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1" name="Text Box 3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2" name="Text Box 3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3" name="Text Box 3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4" name="Text Box 3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5" name="Text Box 3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6" name="Text Box 3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7" name="Text Box 3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8" name="Text Box 3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19" name="Text Box 3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0" name="Text Box 3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1" name="Text Box 3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2" name="Text Box 3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3" name="Text Box 3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4" name="Text Box 3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5" name="Text Box 3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6" name="Text Box 3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7" name="Text Box 3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8" name="Text Box 3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29" name="Text Box 3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0" name="Text Box 3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1" name="Text Box 3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2" name="Text Box 3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3" name="Text Box 3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4" name="Text Box 3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5" name="Text Box 3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6" name="Text Box 3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7" name="Text Box 3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8" name="Text Box 3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39" name="Text Box 3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0" name="Text Box 3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1" name="Text Box 3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2" name="Text Box 3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3" name="Text Box 3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4" name="Text Box 3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5" name="Text Box 3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6" name="Text Box 3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7" name="Text Box 3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8" name="Text Box 3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49" name="Text Box 3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0" name="Text Box 3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1" name="Text Box 3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2" name="Text Box 3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3" name="Text Box 3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4" name="Text Box 3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5" name="Text Box 3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6" name="Text Box 3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7" name="Text Box 3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8" name="Text Box 3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59" name="Text Box 3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0" name="Text Box 3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1" name="Text Box 3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2" name="Text Box 3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3" name="Text Box 3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4" name="Text Box 3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5" name="Text Box 3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6" name="Text Box 3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7" name="Text Box 3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8" name="Text Box 3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69" name="Text Box 3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0" name="Text Box 3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1" name="Text Box 3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2" name="Text Box 3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3" name="Text Box 3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4" name="Text Box 3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5" name="Text Box 3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6" name="Text Box 3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7" name="Text Box 3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8" name="Text Box 3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79" name="Text Box 3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0" name="Text Box 3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1" name="Text Box 3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2" name="Text Box 3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3" name="Text Box 3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4" name="Text Box 3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5" name="Text Box 3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6" name="Text Box 3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7" name="Text Box 3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8" name="Text Box 3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89" name="Text Box 3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0" name="Text Box 3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1" name="Text Box 3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2" name="Text Box 3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3" name="Text Box 3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4" name="Text Box 3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5" name="Text Box 3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6" name="Text Box 3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7" name="Text Box 3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8" name="Text Box 3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699" name="Text Box 3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0" name="Text Box 3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1" name="Text Box 3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2" name="Text Box 3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3" name="Text Box 3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4" name="Text Box 3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5" name="Text Box 3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6" name="Text Box 3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7" name="Text Box 3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8" name="Text Box 3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09" name="Text Box 3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0" name="Text Box 3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1" name="Text Box 3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2" name="Text Box 3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3" name="Text Box 3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4" name="Text Box 3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5" name="Text Box 3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6" name="Text Box 3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7" name="Text Box 3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8" name="Text Box 3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19" name="Text Box 3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0" name="Text Box 3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1" name="Text Box 3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2" name="Text Box 3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3" name="Text Box 3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4" name="Text Box 3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5" name="Text Box 3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6" name="Text Box 3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7" name="Text Box 3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8" name="Text Box 3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29" name="Text Box 3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0" name="Text Box 3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1" name="Text Box 3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2" name="Text Box 3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3" name="Text Box 3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4" name="Text Box 3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5" name="Text Box 3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6" name="Text Box 3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7" name="Text Box 3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8" name="Text Box 3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39" name="Text Box 3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0" name="Text Box 3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1" name="Text Box 3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2" name="Text Box 3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3" name="Text Box 3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4" name="Text Box 3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5" name="Text Box 3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6" name="Text Box 3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7" name="Text Box 3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8" name="Text Box 3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49" name="Text Box 3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0" name="Text Box 3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1" name="Text Box 3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2" name="Text Box 3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3" name="Text Box 3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4" name="Text Box 3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5" name="Text Box 3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6" name="Text Box 3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7" name="Text Box 3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8" name="Text Box 3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59" name="Text Box 3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0" name="Text Box 3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1" name="Text Box 3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2" name="Text Box 3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3" name="Text Box 3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4" name="Text Box 3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5" name="Text Box 3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6" name="Text Box 3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7" name="Text Box 3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8" name="Text Box 3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69" name="Text Box 3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0" name="Text Box 3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1" name="Text Box 3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2" name="Text Box 3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3" name="Text Box 3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4" name="Text Box 3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5" name="Text Box 3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6" name="Text Box 3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7" name="Text Box 3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8" name="Text Box 3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79" name="Text Box 3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0" name="Text Box 3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1" name="Text Box 3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2" name="Text Box 3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3" name="Text Box 3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4" name="Text Box 3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5" name="Text Box 3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6" name="Text Box 3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7" name="Text Box 3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8" name="Text Box 3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89" name="Text Box 3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0" name="Text Box 3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1" name="Text Box 3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2" name="Text Box 3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3" name="Text Box 3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4" name="Text Box 3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5" name="Text Box 3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6" name="Text Box 3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7" name="Text Box 3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8" name="Text Box 3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799" name="Text Box 3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0" name="Text Box 3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1" name="Text Box 3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2" name="Text Box 3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3" name="Text Box 3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4" name="Text Box 3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5" name="Text Box 3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6" name="Text Box 3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7" name="Text Box 3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8" name="Text Box 3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09" name="Text Box 3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0" name="Text Box 3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1" name="Text Box 3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2" name="Text Box 3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3" name="Text Box 3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4" name="Text Box 3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5" name="Text Box 3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6" name="Text Box 3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7" name="Text Box 3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8" name="Text Box 3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19" name="Text Box 3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0" name="Text Box 3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1" name="Text Box 3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2" name="Text Box 3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3" name="Text Box 3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4" name="Text Box 3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5" name="Text Box 3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6" name="Text Box 3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7" name="Text Box 3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8" name="Text Box 3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29" name="Text Box 3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0" name="Text Box 3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1" name="Text Box 3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2" name="Text Box 3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3" name="Text Box 3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4" name="Text Box 3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5" name="Text Box 3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6" name="Text Box 3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7" name="Text Box 3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8" name="Text Box 3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39" name="Text Box 3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0" name="Text Box 3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1" name="Text Box 3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2" name="Text Box 3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3" name="Text Box 3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4" name="Text Box 3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5" name="Text Box 3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6" name="Text Box 3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7" name="Text Box 3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8" name="Text Box 3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49" name="Text Box 3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0" name="Text Box 3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1" name="Text Box 3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2" name="Text Box 3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3" name="Text Box 3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4" name="Text Box 3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5" name="Text Box 3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6" name="Text Box 3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7" name="Text Box 3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8" name="Text Box 3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59" name="Text Box 3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0" name="Text Box 3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1" name="Text Box 3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2" name="Text Box 3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3" name="Text Box 3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4" name="Text Box 3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5" name="Text Box 3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6" name="Text Box 3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7" name="Text Box 3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8" name="Text Box 3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69" name="Text Box 3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0" name="Text Box 3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1" name="Text Box 3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2" name="Text Box 3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3" name="Text Box 3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4" name="Text Box 3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5" name="Text Box 3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6" name="Text Box 3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7" name="Text Box 3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8" name="Text Box 3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79" name="Text Box 3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0" name="Text Box 3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1" name="Text Box 3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2" name="Text Box 3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3" name="Text Box 3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4" name="Text Box 3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5" name="Text Box 3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6" name="Text Box 3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7" name="Text Box 3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8" name="Text Box 3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89" name="Text Box 3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0" name="Text Box 3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1" name="Text Box 3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2" name="Text Box 3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3" name="Text Box 3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4" name="Text Box 3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5" name="Text Box 3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6" name="Text Box 3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7" name="Text Box 3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8" name="Text Box 3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899" name="Text Box 3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0" name="Text Box 3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1" name="Text Box 3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2" name="Text Box 3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3" name="Text Box 3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4" name="Text Box 3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5" name="Text Box 3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6" name="Text Box 3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7" name="Text Box 3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8" name="Text Box 3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09" name="Text Box 3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0" name="Text Box 3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1" name="Text Box 3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2" name="Text Box 3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3" name="Text Box 3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4" name="Text Box 3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5" name="Text Box 3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6" name="Text Box 3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7" name="Text Box 3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8" name="Text Box 3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19" name="Text Box 3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0" name="Text Box 3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1" name="Text Box 3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2" name="Text Box 3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3" name="Text Box 3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4" name="Text Box 3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5" name="Text Box 3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6" name="Text Box 3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7" name="Text Box 3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8" name="Text Box 3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29" name="Text Box 3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0" name="Text Box 3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1" name="Text Box 3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2" name="Text Box 3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3" name="Text Box 3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4" name="Text Box 3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5" name="Text Box 3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6" name="Text Box 3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7" name="Text Box 3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8" name="Text Box 3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39" name="Text Box 3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0" name="Text Box 3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1" name="Text Box 3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2" name="Text Box 3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3" name="Text Box 3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4" name="Text Box 3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5" name="Text Box 3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6" name="Text Box 3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7" name="Text Box 3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8" name="Text Box 3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49" name="Text Box 3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0" name="Text Box 3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1" name="Text Box 3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2" name="Text Box 3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3" name="Text Box 3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4" name="Text Box 3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5" name="Text Box 3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6" name="Text Box 3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7" name="Text Box 3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8" name="Text Box 3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59" name="Text Box 3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0" name="Text Box 3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1" name="Text Box 3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2" name="Text Box 3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3" name="Text Box 3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4" name="Text Box 3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5" name="Text Box 3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6" name="Text Box 3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7" name="Text Box 3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8" name="Text Box 3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69" name="Text Box 3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0" name="Text Box 3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1" name="Text Box 3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2" name="Text Box 3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3" name="Text Box 3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4" name="Text Box 3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5" name="Text Box 3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6" name="Text Box 3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7" name="Text Box 3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8" name="Text Box 3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79" name="Text Box 3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0" name="Text Box 3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1" name="Text Box 3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2" name="Text Box 3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3" name="Text Box 3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4" name="Text Box 3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5" name="Text Box 3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6" name="Text Box 3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7" name="Text Box 3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8" name="Text Box 3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89" name="Text Box 3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0" name="Text Box 3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1" name="Text Box 3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2" name="Text Box 3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3" name="Text Box 3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4" name="Text Box 3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5" name="Text Box 3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6" name="Text Box 3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7" name="Text Box 3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8" name="Text Box 3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3999" name="Text Box 3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0" name="Text Box 3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1" name="Text Box 3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2" name="Text Box 3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3" name="Text Box 3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4" name="Text Box 3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5" name="Text Box 3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6" name="Text Box 3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7" name="Text Box 3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8" name="Text Box 3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09" name="Text Box 3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0" name="Text Box 3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1" name="Text Box 3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2" name="Text Box 3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3" name="Text Box 3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4" name="Text Box 3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5" name="Text Box 3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6" name="Text Box 3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7" name="Text Box 3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8" name="Text Box 3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19" name="Text Box 3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0" name="Text Box 3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1" name="Text Box 3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2" name="Text Box 3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3" name="Text Box 3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4" name="Text Box 3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5" name="Text Box 3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6" name="Text Box 3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7" name="Text Box 3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8" name="Text Box 3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29" name="Text Box 3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0" name="Text Box 3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1" name="Text Box 3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2" name="Text Box 3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3" name="Text Box 3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4" name="Text Box 3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5" name="Text Box 3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6" name="Text Box 3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7" name="Text Box 3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8" name="Text Box 3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39" name="Text Box 3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0" name="Text Box 3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1" name="Text Box 3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2" name="Text Box 3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3" name="Text Box 3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4" name="Text Box 3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5" name="Text Box 3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6" name="Text Box 3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7" name="Text Box 3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8" name="Text Box 3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49" name="Text Box 3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0" name="Text Box 3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1" name="Text Box 3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2" name="Text Box 3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3" name="Text Box 3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4" name="Text Box 3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5" name="Text Box 3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6" name="Text Box 3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7" name="Text Box 3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8" name="Text Box 3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59" name="Text Box 3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0" name="Text Box 3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1" name="Text Box 3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2" name="Text Box 3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3" name="Text Box 3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4" name="Text Box 3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5" name="Text Box 3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6" name="Text Box 3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7" name="Text Box 3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8" name="Text Box 3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69" name="Text Box 3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0" name="Text Box 3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1" name="Text Box 3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2" name="Text Box 3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3" name="Text Box 3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4" name="Text Box 3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5" name="Text Box 3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6" name="Text Box 3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7" name="Text Box 3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8" name="Text Box 3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79" name="Text Box 3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0" name="Text Box 3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1" name="Text Box 3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2" name="Text Box 3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3" name="Text Box 3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4" name="Text Box 3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5" name="Text Box 3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6" name="Text Box 3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7" name="Text Box 3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8" name="Text Box 3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89" name="Text Box 3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0" name="Text Box 3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1" name="Text Box 3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2" name="Text Box 3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3" name="Text Box 3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4" name="Text Box 3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5" name="Text Box 3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6" name="Text Box 3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7" name="Text Box 3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8" name="Text Box 3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099" name="Text Box 3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0" name="Text Box 3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1" name="Text Box 3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2" name="Text Box 3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3" name="Text Box 3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4" name="Text Box 3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5" name="Text Box 3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6" name="Text Box 3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7" name="Text Box 3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8" name="Text Box 3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09" name="Text Box 3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0" name="Text Box 3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1" name="Text Box 3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2" name="Text Box 3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3" name="Text Box 3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4" name="Text Box 3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5" name="Text Box 3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6" name="Text Box 3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7" name="Text Box 3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8" name="Text Box 3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19" name="Text Box 3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0" name="Text Box 3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1" name="Text Box 3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2" name="Text Box 3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3" name="Text Box 3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4" name="Text Box 3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5" name="Text Box 3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6" name="Text Box 3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7" name="Text Box 3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8" name="Text Box 3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29" name="Text Box 3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0" name="Text Box 3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1" name="Text Box 3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2" name="Text Box 3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3" name="Text Box 3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4" name="Text Box 3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5" name="Text Box 3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6" name="Text Box 3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7" name="Text Box 3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8" name="Text Box 3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39" name="Text Box 3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0" name="Text Box 3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1" name="Text Box 3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2" name="Text Box 3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3" name="Text Box 3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4" name="Text Box 3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5" name="Text Box 3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6" name="Text Box 3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7" name="Text Box 3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8" name="Text Box 3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49" name="Text Box 3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0" name="Text Box 3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1" name="Text Box 3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2" name="Text Box 3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3" name="Text Box 3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4" name="Text Box 3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5" name="Text Box 3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6" name="Text Box 3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7" name="Text Box 3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8" name="Text Box 3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59" name="Text Box 3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0" name="Text Box 3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1" name="Text Box 3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2" name="Text Box 3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3" name="Text Box 3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4" name="Text Box 3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5" name="Text Box 3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6" name="Text Box 3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7" name="Text Box 3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8" name="Text Box 3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69" name="Text Box 3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0" name="Text Box 3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1" name="Text Box 3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2" name="Text Box 3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3" name="Text Box 3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4" name="Text Box 3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5" name="Text Box 3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6" name="Text Box 3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7" name="Text Box 3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8" name="Text Box 3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79" name="Text Box 3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0" name="Text Box 3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1" name="Text Box 3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2" name="Text Box 3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3" name="Text Box 3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4" name="Text Box 3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5" name="Text Box 3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6" name="Text Box 3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7" name="Text Box 3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8" name="Text Box 3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89" name="Text Box 3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0" name="Text Box 3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1" name="Text Box 3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2" name="Text Box 3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3" name="Text Box 3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4" name="Text Box 3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5" name="Text Box 3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6" name="Text Box 4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7" name="Text Box 4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8" name="Text Box 4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199" name="Text Box 4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0" name="Text Box 4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1" name="Text Box 4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2" name="Text Box 4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3" name="Text Box 4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4" name="Text Box 4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5" name="Text Box 4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6" name="Text Box 4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7" name="Text Box 4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8" name="Text Box 4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09" name="Text Box 4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0" name="Text Box 4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1" name="Text Box 4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2" name="Text Box 4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3" name="Text Box 4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4" name="Text Box 4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5" name="Text Box 4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6" name="Text Box 4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7" name="Text Box 4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8" name="Text Box 4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19" name="Text Box 4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0" name="Text Box 4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1" name="Text Box 4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2" name="Text Box 4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3" name="Text Box 4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4" name="Text Box 4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5" name="Text Box 4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6" name="Text Box 4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7" name="Text Box 4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8" name="Text Box 4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29" name="Text Box 4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0" name="Text Box 4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1" name="Text Box 4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2" name="Text Box 4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3" name="Text Box 4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4" name="Text Box 4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5" name="Text Box 4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6" name="Text Box 4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7" name="Text Box 4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8" name="Text Box 4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39" name="Text Box 4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0" name="Text Box 4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1" name="Text Box 4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2" name="Text Box 4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3" name="Text Box 4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4" name="Text Box 4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5" name="Text Box 4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6" name="Text Box 4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7" name="Text Box 4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8" name="Text Box 4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49" name="Text Box 4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0" name="Text Box 4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1" name="Text Box 4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2" name="Text Box 4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3" name="Text Box 4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4" name="Text Box 4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5" name="Text Box 4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6" name="Text Box 4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7" name="Text Box 4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8" name="Text Box 4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59" name="Text Box 4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0" name="Text Box 4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1" name="Text Box 4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2" name="Text Box 4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3" name="Text Box 4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4" name="Text Box 4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5" name="Text Box 4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6" name="Text Box 4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7" name="Text Box 4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8" name="Text Box 4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69" name="Text Box 4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0" name="Text Box 4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1" name="Text Box 4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2" name="Text Box 4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3" name="Text Box 4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4" name="Text Box 4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5" name="Text Box 4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6" name="Text Box 4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7" name="Text Box 4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8" name="Text Box 4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79" name="Text Box 4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0" name="Text Box 4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1" name="Text Box 4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2" name="Text Box 4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3" name="Text Box 4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4" name="Text Box 4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5" name="Text Box 4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6" name="Text Box 4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7" name="Text Box 4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8" name="Text Box 4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89" name="Text Box 4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0" name="Text Box 4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1" name="Text Box 4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2" name="Text Box 4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3" name="Text Box 4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4" name="Text Box 4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5" name="Text Box 4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6" name="Text Box 4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7" name="Text Box 4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8" name="Text Box 4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299" name="Text Box 4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0" name="Text Box 4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1" name="Text Box 4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2" name="Text Box 4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3" name="Text Box 4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4" name="Text Box 4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5" name="Text Box 4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6" name="Text Box 4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7" name="Text Box 4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8" name="Text Box 4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09" name="Text Box 4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0" name="Text Box 4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1" name="Text Box 4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2" name="Text Box 4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3" name="Text Box 4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4" name="Text Box 4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5" name="Text Box 4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6" name="Text Box 4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7" name="Text Box 4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8" name="Text Box 4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19" name="Text Box 4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0" name="Text Box 4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1" name="Text Box 4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2" name="Text Box 4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3" name="Text Box 4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4" name="Text Box 4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5" name="Text Box 4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6" name="Text Box 4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7" name="Text Box 4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8" name="Text Box 4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29" name="Text Box 4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0" name="Text Box 4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1" name="Text Box 4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2" name="Text Box 4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3" name="Text Box 4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4" name="Text Box 4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5" name="Text Box 4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6" name="Text Box 4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7" name="Text Box 4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8" name="Text Box 4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39" name="Text Box 4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0" name="Text Box 4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1" name="Text Box 4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2" name="Text Box 4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3" name="Text Box 4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4" name="Text Box 4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5" name="Text Box 4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6" name="Text Box 4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7" name="Text Box 4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8" name="Text Box 4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49" name="Text Box 4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0" name="Text Box 4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1" name="Text Box 4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2" name="Text Box 4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3" name="Text Box 4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4" name="Text Box 4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5" name="Text Box 4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6" name="Text Box 4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7" name="Text Box 4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8" name="Text Box 4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59" name="Text Box 4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0" name="Text Box 4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1" name="Text Box 4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2" name="Text Box 4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3" name="Text Box 4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4" name="Text Box 4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5" name="Text Box 4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6" name="Text Box 4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7" name="Text Box 4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8" name="Text Box 4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69" name="Text Box 4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0" name="Text Box 4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1" name="Text Box 4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2" name="Text Box 4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3" name="Text Box 4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4" name="Text Box 4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5" name="Text Box 4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6" name="Text Box 4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7" name="Text Box 4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8" name="Text Box 4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79" name="Text Box 4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0" name="Text Box 4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1" name="Text Box 4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2" name="Text Box 4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3" name="Text Box 4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4" name="Text Box 4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5" name="Text Box 4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6" name="Text Box 4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7" name="Text Box 4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8" name="Text Box 4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89" name="Text Box 4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0" name="Text Box 4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1" name="Text Box 4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2" name="Text Box 4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3" name="Text Box 4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4" name="Text Box 4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5" name="Text Box 4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6" name="Text Box 4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7" name="Text Box 4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8" name="Text Box 4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399" name="Text Box 4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0" name="Text Box 4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1" name="Text Box 4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2" name="Text Box 4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3" name="Text Box 4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4" name="Text Box 4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5" name="Text Box 4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6" name="Text Box 4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7" name="Text Box 4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8" name="Text Box 4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09" name="Text Box 4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0" name="Text Box 4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1" name="Text Box 4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2" name="Text Box 4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3" name="Text Box 4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4" name="Text Box 4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5" name="Text Box 4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6" name="Text Box 4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7" name="Text Box 4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8" name="Text Box 4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19" name="Text Box 4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0" name="Text Box 4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1" name="Text Box 4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2" name="Text Box 4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3" name="Text Box 4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4" name="Text Box 4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5" name="Text Box 4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6" name="Text Box 4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7" name="Text Box 4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8" name="Text Box 4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29" name="Text Box 4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0" name="Text Box 4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1" name="Text Box 4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2" name="Text Box 4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3" name="Text Box 4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4" name="Text Box 4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5" name="Text Box 4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6" name="Text Box 4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7" name="Text Box 4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8" name="Text Box 4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39" name="Text Box 4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0" name="Text Box 4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1" name="Text Box 4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2" name="Text Box 4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3" name="Text Box 4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4" name="Text Box 4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5" name="Text Box 4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6" name="Text Box 4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7" name="Text Box 4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8" name="Text Box 4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49" name="Text Box 4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0" name="Text Box 4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1" name="Text Box 4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2" name="Text Box 4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3" name="Text Box 4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4" name="Text Box 4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5" name="Text Box 4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6" name="Text Box 4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7" name="Text Box 4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8" name="Text Box 4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59" name="Text Box 4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0" name="Text Box 4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1" name="Text Box 4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2" name="Text Box 4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3" name="Text Box 4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4" name="Text Box 4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5" name="Text Box 4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6" name="Text Box 4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7" name="Text Box 4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8" name="Text Box 4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69" name="Text Box 4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0" name="Text Box 4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1" name="Text Box 4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2" name="Text Box 4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3" name="Text Box 4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4" name="Text Box 4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5" name="Text Box 4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6" name="Text Box 4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7" name="Text Box 4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8" name="Text Box 4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79" name="Text Box 4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0" name="Text Box 4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1" name="Text Box 4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2" name="Text Box 4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3" name="Text Box 4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4" name="Text Box 4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5" name="Text Box 4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6" name="Text Box 4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7" name="Text Box 4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8" name="Text Box 4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89" name="Text Box 4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0" name="Text Box 4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1" name="Text Box 4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2" name="Text Box 4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3" name="Text Box 4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4" name="Text Box 4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5" name="Text Box 4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6" name="Text Box 4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7" name="Text Box 4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8" name="Text Box 4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499" name="Text Box 4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0" name="Text Box 4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1" name="Text Box 4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2" name="Text Box 4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3" name="Text Box 4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4" name="Text Box 4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5" name="Text Box 4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6" name="Text Box 4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7" name="Text Box 4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8" name="Text Box 4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09" name="Text Box 4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0" name="Text Box 4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1" name="Text Box 4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2" name="Text Box 4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3" name="Text Box 4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4" name="Text Box 4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5" name="Text Box 4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6" name="Text Box 4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7" name="Text Box 4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8" name="Text Box 4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19" name="Text Box 4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0" name="Text Box 4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1" name="Text Box 4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2" name="Text Box 4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3" name="Text Box 4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4" name="Text Box 4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5" name="Text Box 4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6" name="Text Box 4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7" name="Text Box 4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8" name="Text Box 4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29" name="Text Box 4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0" name="Text Box 4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1" name="Text Box 4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2" name="Text Box 4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3" name="Text Box 4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4" name="Text Box 4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5" name="Text Box 4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6" name="Text Box 4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7" name="Text Box 4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8" name="Text Box 4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39" name="Text Box 4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0" name="Text Box 4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1" name="Text Box 4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2" name="Text Box 4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3" name="Text Box 4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4" name="Text Box 4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5" name="Text Box 4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6" name="Text Box 4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7" name="Text Box 4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8" name="Text Box 4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49" name="Text Box 4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0" name="Text Box 4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1" name="Text Box 4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2" name="Text Box 4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3" name="Text Box 4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4" name="Text Box 4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5" name="Text Box 4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6" name="Text Box 4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7" name="Text Box 4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8" name="Text Box 4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59" name="Text Box 4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0" name="Text Box 4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1" name="Text Box 4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2" name="Text Box 4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3" name="Text Box 4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4" name="Text Box 4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5" name="Text Box 4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6" name="Text Box 4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7" name="Text Box 4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8" name="Text Box 4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69" name="Text Box 4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0" name="Text Box 4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1" name="Text Box 4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2" name="Text Box 4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3" name="Text Box 4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4" name="Text Box 4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5" name="Text Box 4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6" name="Text Box 4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7" name="Text Box 4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8" name="Text Box 4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79" name="Text Box 4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0" name="Text Box 4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1" name="Text Box 4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2" name="Text Box 4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3" name="Text Box 4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4" name="Text Box 4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5" name="Text Box 4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6" name="Text Box 4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7" name="Text Box 4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8" name="Text Box 4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89" name="Text Box 4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0" name="Text Box 4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1" name="Text Box 4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2" name="Text Box 4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3" name="Text Box 4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4" name="Text Box 4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5" name="Text Box 4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6" name="Text Box 4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7" name="Text Box 4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8" name="Text Box 4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599" name="Text Box 4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0" name="Text Box 4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1" name="Text Box 4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2" name="Text Box 4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3" name="Text Box 4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4" name="Text Box 4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5" name="Text Box 4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6" name="Text Box 4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7" name="Text Box 4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8" name="Text Box 4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09" name="Text Box 4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0" name="Text Box 4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1" name="Text Box 4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2" name="Text Box 4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3" name="Text Box 4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4" name="Text Box 4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5" name="Text Box 4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6" name="Text Box 4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7" name="Text Box 4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8" name="Text Box 4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19" name="Text Box 4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0" name="Text Box 4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1" name="Text Box 4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2" name="Text Box 4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3" name="Text Box 4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4" name="Text Box 4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5" name="Text Box 4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6" name="Text Box 4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7" name="Text Box 4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8" name="Text Box 4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29" name="Text Box 4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0" name="Text Box 4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1" name="Text Box 4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2" name="Text Box 4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3" name="Text Box 4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4" name="Text Box 4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5" name="Text Box 4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6" name="Text Box 4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7" name="Text Box 4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8" name="Text Box 4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39" name="Text Box 4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0" name="Text Box 4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1" name="Text Box 4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2" name="Text Box 4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3" name="Text Box 4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4" name="Text Box 4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5" name="Text Box 4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6" name="Text Box 4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7" name="Text Box 4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8" name="Text Box 4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49" name="Text Box 4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0" name="Text Box 4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1" name="Text Box 4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2" name="Text Box 4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3" name="Text Box 4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4" name="Text Box 4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5" name="Text Box 4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6" name="Text Box 4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7" name="Text Box 4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8" name="Text Box 4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59" name="Text Box 4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0" name="Text Box 4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1" name="Text Box 4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2" name="Text Box 4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3" name="Text Box 4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4" name="Text Box 4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5" name="Text Box 4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6" name="Text Box 4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7" name="Text Box 4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8" name="Text Box 4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69" name="Text Box 4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0" name="Text Box 4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1" name="Text Box 4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2" name="Text Box 4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3" name="Text Box 4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4" name="Text Box 4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5" name="Text Box 4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6" name="Text Box 4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7" name="Text Box 4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8" name="Text Box 4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79" name="Text Box 4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0" name="Text Box 4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1" name="Text Box 4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2" name="Text Box 4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3" name="Text Box 4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4" name="Text Box 4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5" name="Text Box 4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6" name="Text Box 4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7" name="Text Box 4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8" name="Text Box 4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89" name="Text Box 4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0" name="Text Box 4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1" name="Text Box 4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2" name="Text Box 4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3" name="Text Box 4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4" name="Text Box 4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5" name="Text Box 4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6" name="Text Box 4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7" name="Text Box 4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8" name="Text Box 4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699" name="Text Box 4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0" name="Text Box 4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1" name="Text Box 4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2" name="Text Box 4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3" name="Text Box 4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4" name="Text Box 4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5" name="Text Box 4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6" name="Text Box 4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7" name="Text Box 4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8" name="Text Box 4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09" name="Text Box 4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0" name="Text Box 4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1" name="Text Box 4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2" name="Text Box 4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3" name="Text Box 4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4" name="Text Box 4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5" name="Text Box 4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6" name="Text Box 4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7" name="Text Box 4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8" name="Text Box 4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19" name="Text Box 4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0" name="Text Box 4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1" name="Text Box 4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2" name="Text Box 4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3" name="Text Box 4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4" name="Text Box 4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5" name="Text Box 4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6" name="Text Box 4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7" name="Text Box 4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8" name="Text Box 4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29" name="Text Box 4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0" name="Text Box 4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1" name="Text Box 4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2" name="Text Box 4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3" name="Text Box 4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4" name="Text Box 4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5" name="Text Box 4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6" name="Text Box 4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7" name="Text Box 4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8" name="Text Box 4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39" name="Text Box 4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0" name="Text Box 4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1" name="Text Box 4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2" name="Text Box 4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3" name="Text Box 4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4" name="Text Box 4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5" name="Text Box 4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6" name="Text Box 4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7" name="Text Box 4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8" name="Text Box 4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49" name="Text Box 4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0" name="Text Box 4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1" name="Text Box 4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2" name="Text Box 4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3" name="Text Box 4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4" name="Text Box 4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5" name="Text Box 4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6" name="Text Box 4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7" name="Text Box 4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8" name="Text Box 4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59" name="Text Box 4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0" name="Text Box 4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1" name="Text Box 4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2" name="Text Box 4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3" name="Text Box 4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4" name="Text Box 4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5" name="Text Box 4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6" name="Text Box 4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7" name="Text Box 4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8" name="Text Box 4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69" name="Text Box 4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0" name="Text Box 4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1" name="Text Box 4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2" name="Text Box 4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3" name="Text Box 4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4" name="Text Box 4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5" name="Text Box 4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6" name="Text Box 4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7" name="Text Box 4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8" name="Text Box 4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79" name="Text Box 4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0" name="Text Box 4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1" name="Text Box 4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2" name="Text Box 4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3" name="Text Box 4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4" name="Text Box 4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5" name="Text Box 4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6" name="Text Box 4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7" name="Text Box 4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8" name="Text Box 4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89" name="Text Box 4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0" name="Text Box 4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1" name="Text Box 4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2" name="Text Box 4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3" name="Text Box 4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4" name="Text Box 4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5" name="Text Box 4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6" name="Text Box 4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7" name="Text Box 4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8" name="Text Box 4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799" name="Text Box 4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0" name="Text Box 4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1" name="Text Box 4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2" name="Text Box 4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3" name="Text Box 4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4" name="Text Box 4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5" name="Text Box 4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6" name="Text Box 4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7" name="Text Box 4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8" name="Text Box 4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09" name="Text Box 4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0" name="Text Box 4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1" name="Text Box 4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2" name="Text Box 4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3" name="Text Box 4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4" name="Text Box 4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5" name="Text Box 4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6" name="Text Box 4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7" name="Text Box 4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8" name="Text Box 4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19" name="Text Box 4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0" name="Text Box 4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1" name="Text Box 4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2" name="Text Box 4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3" name="Text Box 4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4" name="Text Box 4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5" name="Text Box 4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6" name="Text Box 4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7" name="Text Box 4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8" name="Text Box 4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29" name="Text Box 4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0" name="Text Box 4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1" name="Text Box 4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2" name="Text Box 4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3" name="Text Box 4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4" name="Text Box 4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5" name="Text Box 4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6" name="Text Box 4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7" name="Text Box 4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8" name="Text Box 4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39" name="Text Box 4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0" name="Text Box 4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1" name="Text Box 4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2" name="Text Box 4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3" name="Text Box 4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4" name="Text Box 4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5" name="Text Box 4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6" name="Text Box 4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7" name="Text Box 4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8" name="Text Box 4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49" name="Text Box 4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0" name="Text Box 4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1" name="Text Box 4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2" name="Text Box 4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3" name="Text Box 4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4" name="Text Box 4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5" name="Text Box 4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6" name="Text Box 4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7" name="Text Box 4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8" name="Text Box 4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59" name="Text Box 4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0" name="Text Box 4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1" name="Text Box 4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2" name="Text Box 4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3" name="Text Box 4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4" name="Text Box 4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5" name="Text Box 4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6" name="Text Box 4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7" name="Text Box 4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8" name="Text Box 4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69" name="Text Box 4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0" name="Text Box 4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1" name="Text Box 4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2" name="Text Box 4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3" name="Text Box 4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4" name="Text Box 4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5" name="Text Box 4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6" name="Text Box 4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7" name="Text Box 4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8" name="Text Box 4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79" name="Text Box 4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0" name="Text Box 4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1" name="Text Box 4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2" name="Text Box 4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3" name="Text Box 4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4" name="Text Box 4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5" name="Text Box 4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6" name="Text Box 4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7" name="Text Box 4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8" name="Text Box 4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89" name="Text Box 4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0" name="Text Box 4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1" name="Text Box 4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2" name="Text Box 4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3" name="Text Box 4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4" name="Text Box 4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5" name="Text Box 4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6" name="Text Box 4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7" name="Text Box 4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8" name="Text Box 4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899" name="Text Box 4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0" name="Text Box 4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1" name="Text Box 4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2" name="Text Box 4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3" name="Text Box 4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4" name="Text Box 4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5" name="Text Box 4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6" name="Text Box 4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7" name="Text Box 4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8" name="Text Box 4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09" name="Text Box 4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0" name="Text Box 4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1" name="Text Box 4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2" name="Text Box 4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3" name="Text Box 4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4" name="Text Box 4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5" name="Text Box 4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6" name="Text Box 4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7" name="Text Box 4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8" name="Text Box 4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19" name="Text Box 4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0" name="Text Box 4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1" name="Text Box 4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2" name="Text Box 4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3" name="Text Box 4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4" name="Text Box 4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5" name="Text Box 4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6" name="Text Box 4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7" name="Text Box 4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8" name="Text Box 4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29" name="Text Box 4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0" name="Text Box 4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1" name="Text Box 4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2" name="Text Box 4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3" name="Text Box 4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4" name="Text Box 4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5" name="Text Box 4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6" name="Text Box 4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7" name="Text Box 4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8" name="Text Box 4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39" name="Text Box 4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0" name="Text Box 4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1" name="Text Box 4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2" name="Text Box 4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3" name="Text Box 4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4" name="Text Box 4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5" name="Text Box 4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6" name="Text Box 4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7" name="Text Box 4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8" name="Text Box 4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49" name="Text Box 4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0" name="Text Box 4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1" name="Text Box 4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2" name="Text Box 4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3" name="Text Box 4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4" name="Text Box 4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5" name="Text Box 4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6" name="Text Box 4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7" name="Text Box 4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8" name="Text Box 4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59" name="Text Box 4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0" name="Text Box 4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1" name="Text Box 4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2" name="Text Box 4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3" name="Text Box 4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4" name="Text Box 4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5" name="Text Box 4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6" name="Text Box 4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7" name="Text Box 4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8" name="Text Box 4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69" name="Text Box 4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0" name="Text Box 4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1" name="Text Box 4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2" name="Text Box 4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3" name="Text Box 4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4" name="Text Box 4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5" name="Text Box 4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6" name="Text Box 4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7" name="Text Box 4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8" name="Text Box 4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79" name="Text Box 4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0" name="Text Box 4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1" name="Text Box 4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2" name="Text Box 4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3" name="Text Box 4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4" name="Text Box 4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5" name="Text Box 4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6" name="Text Box 4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7" name="Text Box 4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8" name="Text Box 4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89" name="Text Box 4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0" name="Text Box 4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1" name="Text Box 4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2" name="Text Box 4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3" name="Text Box 4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4" name="Text Box 4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5" name="Text Box 4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6" name="Text Box 4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7" name="Text Box 4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8" name="Text Box 4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4999" name="Text Box 4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0" name="Text Box 4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1" name="Text Box 4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2" name="Text Box 4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3" name="Text Box 4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4" name="Text Box 4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5" name="Text Box 4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6" name="Text Box 4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7" name="Text Box 4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8" name="Text Box 4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09" name="Text Box 4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0" name="Text Box 4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1" name="Text Box 4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2" name="Text Box 4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3" name="Text Box 4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4" name="Text Box 4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5" name="Text Box 4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6" name="Text Box 4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7" name="Text Box 4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8" name="Text Box 4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19" name="Text Box 4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0" name="Text Box 4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1" name="Text Box 4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2" name="Text Box 4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3" name="Text Box 4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4" name="Text Box 4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5" name="Text Box 4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6" name="Text Box 4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7" name="Text Box 4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8" name="Text Box 4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29" name="Text Box 4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0" name="Text Box 4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1" name="Text Box 4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2" name="Text Box 4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3" name="Text Box 4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4" name="Text Box 4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5" name="Text Box 4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6" name="Text Box 4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7" name="Text Box 4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8" name="Text Box 4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39" name="Text Box 4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0" name="Text Box 4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1" name="Text Box 4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2" name="Text Box 4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3" name="Text Box 4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4" name="Text Box 4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5" name="Text Box 4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6" name="Text Box 4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7" name="Text Box 4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8" name="Text Box 4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49" name="Text Box 4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0" name="Text Box 4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1" name="Text Box 4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2" name="Text Box 4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3" name="Text Box 4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4" name="Text Box 4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5" name="Text Box 4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6" name="Text Box 4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7" name="Text Box 4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8" name="Text Box 4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59" name="Text Box 4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0" name="Text Box 4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1" name="Text Box 4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2" name="Text Box 4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3" name="Text Box 4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4" name="Text Box 4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5" name="Text Box 4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6" name="Text Box 4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7" name="Text Box 4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8" name="Text Box 4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69" name="Text Box 4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0" name="Text Box 4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1" name="Text Box 4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2" name="Text Box 4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3" name="Text Box 4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4" name="Text Box 4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5" name="Text Box 4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6" name="Text Box 4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7" name="Text Box 4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8" name="Text Box 4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79" name="Text Box 4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0" name="Text Box 4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1" name="Text Box 4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2" name="Text Box 4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3" name="Text Box 4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4" name="Text Box 4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5" name="Text Box 4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6" name="Text Box 4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7" name="Text Box 4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8" name="Text Box 4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89" name="Text Box 4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0" name="Text Box 4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1" name="Text Box 4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2" name="Text Box 4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3" name="Text Box 4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4" name="Text Box 4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5" name="Text Box 4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6" name="Text Box 4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7" name="Text Box 4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8" name="Text Box 4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099" name="Text Box 4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0" name="Text Box 4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1" name="Text Box 4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2" name="Text Box 4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3" name="Text Box 4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4" name="Text Box 4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5" name="Text Box 4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6" name="Text Box 4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7" name="Text Box 4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8" name="Text Box 4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09" name="Text Box 4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0" name="Text Box 4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1" name="Text Box 4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2" name="Text Box 4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3" name="Text Box 4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4" name="Text Box 4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5" name="Text Box 4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6" name="Text Box 4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7" name="Text Box 4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8" name="Text Box 4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19" name="Text Box 4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0" name="Text Box 4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1" name="Text Box 4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2" name="Text Box 4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3" name="Text Box 4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4" name="Text Box 4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5" name="Text Box 4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6" name="Text Box 4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7" name="Text Box 4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8" name="Text Box 4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29" name="Text Box 4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0" name="Text Box 4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1" name="Text Box 4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2" name="Text Box 4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3" name="Text Box 4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4" name="Text Box 4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5" name="Text Box 4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6" name="Text Box 4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7" name="Text Box 4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8" name="Text Box 4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39" name="Text Box 4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0" name="Text Box 4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1" name="Text Box 4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2" name="Text Box 4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3" name="Text Box 4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4" name="Text Box 4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5" name="Text Box 4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6" name="Text Box 4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7" name="Text Box 4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8" name="Text Box 4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49" name="Text Box 4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0" name="Text Box 4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1" name="Text Box 4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2" name="Text Box 4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3" name="Text Box 4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4" name="Text Box 4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5" name="Text Box 4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6" name="Text Box 4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7" name="Text Box 4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8" name="Text Box 4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59" name="Text Box 4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0" name="Text Box 4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1" name="Text Box 4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2" name="Text Box 4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3" name="Text Box 4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4" name="Text Box 4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5" name="Text Box 4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6" name="Text Box 4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7" name="Text Box 4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8" name="Text Box 4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69" name="Text Box 4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0" name="Text Box 4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1" name="Text Box 4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2" name="Text Box 4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3" name="Text Box 4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4" name="Text Box 4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5" name="Text Box 4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6" name="Text Box 4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7" name="Text Box 4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8" name="Text Box 4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79" name="Text Box 4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0" name="Text Box 4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1" name="Text Box 4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2" name="Text Box 4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3" name="Text Box 4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4" name="Text Box 4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5" name="Text Box 4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6" name="Text Box 4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7" name="Text Box 4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8" name="Text Box 4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89" name="Text Box 4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0" name="Text Box 4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1" name="Text Box 4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2" name="Text Box 4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3" name="Text Box 4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4" name="Text Box 4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5" name="Text Box 4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6" name="Text Box 5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7" name="Text Box 5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8" name="Text Box 5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199" name="Text Box 5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0" name="Text Box 5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1" name="Text Box 5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2" name="Text Box 5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3" name="Text Box 5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4" name="Text Box 5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5" name="Text Box 5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6" name="Text Box 5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7" name="Text Box 5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8" name="Text Box 5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09" name="Text Box 5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0" name="Text Box 5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1" name="Text Box 5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2" name="Text Box 5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3" name="Text Box 5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4" name="Text Box 5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5" name="Text Box 5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6" name="Text Box 5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7" name="Text Box 5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8" name="Text Box 5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19" name="Text Box 5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0" name="Text Box 5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1" name="Text Box 5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2" name="Text Box 5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3" name="Text Box 5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4" name="Text Box 5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5" name="Text Box 5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6" name="Text Box 5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7" name="Text Box 5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8" name="Text Box 5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29" name="Text Box 5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0" name="Text Box 5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1" name="Text Box 5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2" name="Text Box 5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3" name="Text Box 5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4" name="Text Box 5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5" name="Text Box 5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6" name="Text Box 5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7" name="Text Box 5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8" name="Text Box 5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39" name="Text Box 5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0" name="Text Box 5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1" name="Text Box 5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2" name="Text Box 5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3" name="Text Box 5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4" name="Text Box 5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5" name="Text Box 5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6" name="Text Box 5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7" name="Text Box 5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8" name="Text Box 5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49" name="Text Box 5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0" name="Text Box 5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1" name="Text Box 5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2" name="Text Box 5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3" name="Text Box 5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4" name="Text Box 5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5" name="Text Box 5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6" name="Text Box 5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7" name="Text Box 5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8" name="Text Box 5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59" name="Text Box 5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0" name="Text Box 5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1" name="Text Box 5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2" name="Text Box 5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3" name="Text Box 5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4" name="Text Box 5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5" name="Text Box 5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6" name="Text Box 5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7" name="Text Box 5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8" name="Text Box 5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69" name="Text Box 5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0" name="Text Box 5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1" name="Text Box 5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2" name="Text Box 5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3" name="Text Box 5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4" name="Text Box 5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5" name="Text Box 5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6" name="Text Box 5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7" name="Text Box 5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8" name="Text Box 5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79" name="Text Box 5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0" name="Text Box 5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1" name="Text Box 5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2" name="Text Box 5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3" name="Text Box 5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4" name="Text Box 5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5" name="Text Box 5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6" name="Text Box 5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7" name="Text Box 5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8" name="Text Box 5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89" name="Text Box 5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0" name="Text Box 5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1" name="Text Box 5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2" name="Text Box 5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3" name="Text Box 5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4" name="Text Box 5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5" name="Text Box 5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6" name="Text Box 5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7" name="Text Box 5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8" name="Text Box 5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299" name="Text Box 5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0" name="Text Box 5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1" name="Text Box 5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2" name="Text Box 5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3" name="Text Box 5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4" name="Text Box 5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5" name="Text Box 5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6" name="Text Box 5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7" name="Text Box 5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8" name="Text Box 5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09" name="Text Box 5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0" name="Text Box 5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1" name="Text Box 5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2" name="Text Box 5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3" name="Text Box 5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4" name="Text Box 5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5" name="Text Box 5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6" name="Text Box 5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7" name="Text Box 5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8" name="Text Box 5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19" name="Text Box 5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0" name="Text Box 5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1" name="Text Box 5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2" name="Text Box 5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3" name="Text Box 5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4" name="Text Box 5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5" name="Text Box 5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6" name="Text Box 5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7" name="Text Box 5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8" name="Text Box 5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29" name="Text Box 5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0" name="Text Box 5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1" name="Text Box 5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2" name="Text Box 5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3" name="Text Box 5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4" name="Text Box 5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5" name="Text Box 5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6" name="Text Box 5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7" name="Text Box 5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8" name="Text Box 5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39" name="Text Box 5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0" name="Text Box 5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1" name="Text Box 5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2" name="Text Box 5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3" name="Text Box 5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4" name="Text Box 5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5" name="Text Box 5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6" name="Text Box 5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7" name="Text Box 5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8" name="Text Box 5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49" name="Text Box 5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0" name="Text Box 5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1" name="Text Box 5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2" name="Text Box 5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3" name="Text Box 5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4" name="Text Box 5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5" name="Text Box 5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6" name="Text Box 5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7" name="Text Box 5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8" name="Text Box 5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59" name="Text Box 5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0" name="Text Box 5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1" name="Text Box 5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2" name="Text Box 5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3" name="Text Box 5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4" name="Text Box 5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5" name="Text Box 5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6" name="Text Box 5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7" name="Text Box 5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8" name="Text Box 5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69" name="Text Box 5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0" name="Text Box 5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1" name="Text Box 5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2" name="Text Box 5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3" name="Text Box 5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4" name="Text Box 5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5" name="Text Box 5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6" name="Text Box 5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7" name="Text Box 5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8" name="Text Box 5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79" name="Text Box 5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0" name="Text Box 5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1" name="Text Box 5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2" name="Text Box 5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3" name="Text Box 5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4" name="Text Box 5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5" name="Text Box 5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6" name="Text Box 5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7" name="Text Box 5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8" name="Text Box 5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89" name="Text Box 5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0" name="Text Box 5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1" name="Text Box 5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2" name="Text Box 5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3" name="Text Box 5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4" name="Text Box 5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5" name="Text Box 5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6" name="Text Box 5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7" name="Text Box 5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8" name="Text Box 5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399" name="Text Box 5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0" name="Text Box 5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1" name="Text Box 5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2" name="Text Box 5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3" name="Text Box 5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4" name="Text Box 5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5" name="Text Box 5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6" name="Text Box 5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7" name="Text Box 5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8" name="Text Box 5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09" name="Text Box 5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0" name="Text Box 5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1" name="Text Box 5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2" name="Text Box 5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3" name="Text Box 5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4" name="Text Box 5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5" name="Text Box 5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6" name="Text Box 5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7" name="Text Box 5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8" name="Text Box 5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19" name="Text Box 5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0" name="Text Box 5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1" name="Text Box 5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2" name="Text Box 5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3" name="Text Box 5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4" name="Text Box 5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5" name="Text Box 5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6" name="Text Box 5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7" name="Text Box 5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8" name="Text Box 5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29" name="Text Box 5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0" name="Text Box 5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1" name="Text Box 5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2" name="Text Box 5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3" name="Text Box 5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4" name="Text Box 5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5" name="Text Box 5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6" name="Text Box 5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7" name="Text Box 5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8" name="Text Box 5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39" name="Text Box 5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0" name="Text Box 5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1" name="Text Box 5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2" name="Text Box 5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3" name="Text Box 5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4" name="Text Box 5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5" name="Text Box 5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6" name="Text Box 5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7" name="Text Box 5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8" name="Text Box 5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49" name="Text Box 5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0" name="Text Box 5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1" name="Text Box 5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2" name="Text Box 5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3" name="Text Box 5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4" name="Text Box 5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5" name="Text Box 5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6" name="Text Box 5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7" name="Text Box 5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8" name="Text Box 5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59" name="Text Box 5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0" name="Text Box 5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1" name="Text Box 5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2" name="Text Box 5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3" name="Text Box 5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4" name="Text Box 5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5" name="Text Box 5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6" name="Text Box 5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7" name="Text Box 5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8" name="Text Box 5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69" name="Text Box 5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0" name="Text Box 5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1" name="Text Box 5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2" name="Text Box 5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3" name="Text Box 5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4" name="Text Box 5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5" name="Text Box 5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6" name="Text Box 5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7" name="Text Box 5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8" name="Text Box 5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79" name="Text Box 5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0" name="Text Box 5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1" name="Text Box 5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2" name="Text Box 5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3" name="Text Box 5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4" name="Text Box 5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5" name="Text Box 5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6" name="Text Box 5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7" name="Text Box 5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8" name="Text Box 5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89" name="Text Box 5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0" name="Text Box 5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1" name="Text Box 5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2" name="Text Box 5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3" name="Text Box 5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4" name="Text Box 5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5" name="Text Box 5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6" name="Text Box 5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7" name="Text Box 5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8" name="Text Box 5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499" name="Text Box 5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0" name="Text Box 5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1" name="Text Box 5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2" name="Text Box 5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3" name="Text Box 5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4" name="Text Box 5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5" name="Text Box 5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6" name="Text Box 5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7" name="Text Box 5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8" name="Text Box 5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09" name="Text Box 5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0" name="Text Box 5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1" name="Text Box 5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2" name="Text Box 5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3" name="Text Box 5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4" name="Text Box 5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5" name="Text Box 5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6" name="Text Box 5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7" name="Text Box 5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8" name="Text Box 5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19" name="Text Box 5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0" name="Text Box 5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1" name="Text Box 5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2" name="Text Box 5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3" name="Text Box 5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4" name="Text Box 5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5" name="Text Box 5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6" name="Text Box 5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7" name="Text Box 5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8" name="Text Box 5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29" name="Text Box 5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0" name="Text Box 5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1" name="Text Box 5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2" name="Text Box 5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3" name="Text Box 5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4" name="Text Box 5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5" name="Text Box 5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6" name="Text Box 5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7" name="Text Box 5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8" name="Text Box 5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39" name="Text Box 5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0" name="Text Box 5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1" name="Text Box 5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2" name="Text Box 5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3" name="Text Box 5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4" name="Text Box 5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5" name="Text Box 5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6" name="Text Box 5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7" name="Text Box 5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8" name="Text Box 5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49" name="Text Box 5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0" name="Text Box 5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1" name="Text Box 5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2" name="Text Box 5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3" name="Text Box 5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4" name="Text Box 5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5" name="Text Box 5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6" name="Text Box 5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7" name="Text Box 5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8" name="Text Box 5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59" name="Text Box 5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0" name="Text Box 5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1" name="Text Box 5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2" name="Text Box 5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3" name="Text Box 5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4" name="Text Box 5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5" name="Text Box 5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6" name="Text Box 5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7" name="Text Box 5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8" name="Text Box 5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69" name="Text Box 5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0" name="Text Box 5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1" name="Text Box 5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2" name="Text Box 5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3" name="Text Box 5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4" name="Text Box 5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5" name="Text Box 5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6" name="Text Box 5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7" name="Text Box 5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8" name="Text Box 5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79" name="Text Box 5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0" name="Text Box 5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1" name="Text Box 5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2" name="Text Box 5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3" name="Text Box 5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4" name="Text Box 5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5" name="Text Box 5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6" name="Text Box 5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7" name="Text Box 5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8" name="Text Box 5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89" name="Text Box 5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0" name="Text Box 5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1" name="Text Box 5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2" name="Text Box 5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3" name="Text Box 5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4" name="Text Box 5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5" name="Text Box 5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6" name="Text Box 5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7" name="Text Box 5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8" name="Text Box 5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599" name="Text Box 5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600" name="Text Box 5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601" name="Text Box 5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602" name="Text Box 5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1082</xdr:row>
      <xdr:rowOff>0</xdr:rowOff>
    </xdr:from>
    <xdr:to>
      <xdr:col>4</xdr:col>
      <xdr:colOff>85725</xdr:colOff>
      <xdr:row>1083</xdr:row>
      <xdr:rowOff>19050</xdr:rowOff>
    </xdr:to>
    <xdr:sp macro="" textlink="">
      <xdr:nvSpPr>
        <xdr:cNvPr id="5603" name="Text Box 5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0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1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2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3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1081</xdr:row>
      <xdr:rowOff>0</xdr:rowOff>
    </xdr:from>
    <xdr:to>
      <xdr:col>4</xdr:col>
      <xdr:colOff>85725</xdr:colOff>
      <xdr:row>1082</xdr:row>
      <xdr:rowOff>19050</xdr:rowOff>
    </xdr:to>
    <xdr:sp macro="" textlink="">
      <xdr:nvSpPr>
        <xdr:cNvPr id="564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6"/>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32</v>
      </c>
    </row>
    <row r="2" spans="1:5" ht="15" customHeight="1" x14ac:dyDescent="0.2">
      <c r="A2" s="145" t="s">
        <v>33</v>
      </c>
      <c r="B2" s="145"/>
      <c r="C2" s="145"/>
      <c r="D2" s="145"/>
      <c r="E2" s="145"/>
    </row>
    <row r="3" spans="1:5" ht="15" customHeight="1" x14ac:dyDescent="0.2">
      <c r="A3" s="145" t="s">
        <v>34</v>
      </c>
      <c r="B3" s="145"/>
      <c r="C3" s="145"/>
      <c r="D3" s="145"/>
      <c r="E3" s="145"/>
    </row>
    <row r="4" spans="1:5" ht="15" customHeight="1" x14ac:dyDescent="0.2">
      <c r="A4" s="144" t="s">
        <v>35</v>
      </c>
      <c r="B4" s="144"/>
      <c r="C4" s="144"/>
      <c r="D4" s="144"/>
      <c r="E4" s="144"/>
    </row>
    <row r="5" spans="1:5" ht="15" customHeight="1" x14ac:dyDescent="0.2">
      <c r="A5" s="144"/>
      <c r="B5" s="144"/>
      <c r="C5" s="144"/>
      <c r="D5" s="144"/>
      <c r="E5" s="144"/>
    </row>
    <row r="6" spans="1:5" ht="15" customHeight="1" x14ac:dyDescent="0.2">
      <c r="A6" s="144"/>
      <c r="B6" s="144"/>
      <c r="C6" s="144"/>
      <c r="D6" s="144"/>
      <c r="E6" s="144"/>
    </row>
    <row r="7" spans="1:5" ht="15" customHeight="1" x14ac:dyDescent="0.2">
      <c r="A7" s="144"/>
      <c r="B7" s="144"/>
      <c r="C7" s="144"/>
      <c r="D7" s="144"/>
      <c r="E7" s="144"/>
    </row>
    <row r="8" spans="1:5" ht="15" customHeight="1" x14ac:dyDescent="0.2">
      <c r="A8" s="144"/>
      <c r="B8" s="144"/>
      <c r="C8" s="144"/>
      <c r="D8" s="144"/>
      <c r="E8" s="144"/>
    </row>
    <row r="9" spans="1:5" ht="15" customHeight="1" x14ac:dyDescent="0.2">
      <c r="A9" s="37"/>
      <c r="B9" s="37"/>
      <c r="C9" s="37"/>
      <c r="D9" s="37"/>
      <c r="E9" s="37"/>
    </row>
    <row r="10" spans="1:5" ht="15" customHeight="1" x14ac:dyDescent="0.25">
      <c r="A10" s="38" t="s">
        <v>1</v>
      </c>
      <c r="B10" s="39"/>
      <c r="C10" s="39"/>
      <c r="D10" s="39"/>
      <c r="E10" s="39"/>
    </row>
    <row r="11" spans="1:5" ht="15" customHeight="1" x14ac:dyDescent="0.2">
      <c r="A11" s="40" t="s">
        <v>36</v>
      </c>
      <c r="B11" s="39"/>
      <c r="C11" s="39"/>
      <c r="D11" s="39"/>
      <c r="E11" s="41" t="s">
        <v>37</v>
      </c>
    </row>
    <row r="12" spans="1:5" ht="15" customHeight="1" x14ac:dyDescent="0.25">
      <c r="A12" s="42"/>
      <c r="B12" s="38"/>
      <c r="C12" s="39"/>
      <c r="D12" s="39"/>
      <c r="E12" s="43"/>
    </row>
    <row r="13" spans="1:5" ht="15" customHeight="1" x14ac:dyDescent="0.2">
      <c r="B13" s="44" t="s">
        <v>38</v>
      </c>
      <c r="C13" s="44" t="s">
        <v>39</v>
      </c>
      <c r="D13" s="45" t="s">
        <v>40</v>
      </c>
      <c r="E13" s="46" t="s">
        <v>41</v>
      </c>
    </row>
    <row r="14" spans="1:5" ht="15" customHeight="1" x14ac:dyDescent="0.2">
      <c r="B14" s="47">
        <v>33215</v>
      </c>
      <c r="C14" s="48"/>
      <c r="D14" s="49" t="s">
        <v>42</v>
      </c>
      <c r="E14" s="50">
        <v>96565</v>
      </c>
    </row>
    <row r="15" spans="1:5" ht="15" customHeight="1" x14ac:dyDescent="0.2">
      <c r="B15" s="51"/>
      <c r="C15" s="52" t="s">
        <v>43</v>
      </c>
      <c r="D15" s="53"/>
      <c r="E15" s="54">
        <f>SUM(E14:E14)</f>
        <v>96565</v>
      </c>
    </row>
    <row r="16" spans="1:5" ht="15" customHeight="1" x14ac:dyDescent="0.25">
      <c r="A16" s="36"/>
      <c r="B16" s="55"/>
      <c r="C16" s="55"/>
      <c r="D16" s="55"/>
      <c r="E16" s="55"/>
    </row>
    <row r="17" spans="1:5" ht="15" customHeight="1" x14ac:dyDescent="0.25">
      <c r="A17" s="56" t="s">
        <v>17</v>
      </c>
      <c r="B17" s="57"/>
      <c r="C17" s="57"/>
      <c r="D17" s="57"/>
      <c r="E17" s="58"/>
    </row>
    <row r="18" spans="1:5" ht="15" customHeight="1" x14ac:dyDescent="0.2">
      <c r="A18" s="40" t="s">
        <v>36</v>
      </c>
      <c r="B18" s="39"/>
      <c r="C18" s="39"/>
      <c r="D18" s="39"/>
      <c r="E18" s="41" t="s">
        <v>37</v>
      </c>
    </row>
    <row r="19" spans="1:5" ht="15" customHeight="1" x14ac:dyDescent="0.2">
      <c r="A19" s="59"/>
      <c r="B19" s="58"/>
      <c r="C19" s="57"/>
      <c r="D19" s="57"/>
      <c r="E19" s="60"/>
    </row>
    <row r="20" spans="1:5" ht="15" customHeight="1" x14ac:dyDescent="0.2">
      <c r="A20" s="61"/>
      <c r="B20" s="61"/>
      <c r="C20" s="62" t="s">
        <v>39</v>
      </c>
      <c r="D20" s="63" t="s">
        <v>44</v>
      </c>
      <c r="E20" s="46" t="s">
        <v>41</v>
      </c>
    </row>
    <row r="21" spans="1:5" ht="15" customHeight="1" x14ac:dyDescent="0.2">
      <c r="A21" s="64"/>
      <c r="B21" s="65"/>
      <c r="C21" s="66">
        <v>3112</v>
      </c>
      <c r="D21" s="67" t="s">
        <v>45</v>
      </c>
      <c r="E21" s="68">
        <v>18934</v>
      </c>
    </row>
    <row r="22" spans="1:5" ht="15" customHeight="1" x14ac:dyDescent="0.2">
      <c r="A22" s="64"/>
      <c r="B22" s="65"/>
      <c r="C22" s="66">
        <v>3113</v>
      </c>
      <c r="D22" s="67" t="s">
        <v>45</v>
      </c>
      <c r="E22" s="68">
        <v>24615</v>
      </c>
    </row>
    <row r="23" spans="1:5" ht="15" customHeight="1" x14ac:dyDescent="0.2">
      <c r="A23" s="64"/>
      <c r="B23" s="65"/>
      <c r="C23" s="66">
        <v>3114</v>
      </c>
      <c r="D23" s="67" t="s">
        <v>45</v>
      </c>
      <c r="E23" s="68">
        <v>53016</v>
      </c>
    </row>
    <row r="24" spans="1:5" ht="15" customHeight="1" x14ac:dyDescent="0.2">
      <c r="A24" s="69"/>
      <c r="B24" s="69"/>
      <c r="C24" s="70" t="s">
        <v>43</v>
      </c>
      <c r="D24" s="71"/>
      <c r="E24" s="72">
        <f>SUM(E21:E23)</f>
        <v>96565</v>
      </c>
    </row>
    <row r="25" spans="1:5" ht="15" customHeight="1" x14ac:dyDescent="0.2"/>
    <row r="26" spans="1:5" ht="15" customHeight="1" x14ac:dyDescent="0.2"/>
    <row r="27" spans="1:5" ht="15" customHeight="1" x14ac:dyDescent="0.25">
      <c r="A27" s="36" t="s">
        <v>46</v>
      </c>
    </row>
    <row r="28" spans="1:5" ht="15" customHeight="1" x14ac:dyDescent="0.2">
      <c r="A28" s="147" t="s">
        <v>33</v>
      </c>
      <c r="B28" s="147"/>
      <c r="C28" s="147"/>
      <c r="D28" s="147"/>
      <c r="E28" s="147"/>
    </row>
    <row r="29" spans="1:5" ht="15" customHeight="1" x14ac:dyDescent="0.2">
      <c r="A29" s="145" t="s">
        <v>34</v>
      </c>
      <c r="B29" s="145"/>
      <c r="C29" s="145"/>
      <c r="D29" s="145"/>
      <c r="E29" s="145"/>
    </row>
    <row r="30" spans="1:5" ht="15" customHeight="1" x14ac:dyDescent="0.2">
      <c r="A30" s="144" t="s">
        <v>47</v>
      </c>
      <c r="B30" s="144"/>
      <c r="C30" s="144"/>
      <c r="D30" s="144"/>
      <c r="E30" s="144"/>
    </row>
    <row r="31" spans="1:5" ht="15" customHeight="1" x14ac:dyDescent="0.2">
      <c r="A31" s="144"/>
      <c r="B31" s="144"/>
      <c r="C31" s="144"/>
      <c r="D31" s="144"/>
      <c r="E31" s="144"/>
    </row>
    <row r="32" spans="1:5" ht="15" customHeight="1" x14ac:dyDescent="0.2">
      <c r="A32" s="144"/>
      <c r="B32" s="144"/>
      <c r="C32" s="144"/>
      <c r="D32" s="144"/>
      <c r="E32" s="144"/>
    </row>
    <row r="33" spans="1:5" ht="15" customHeight="1" x14ac:dyDescent="0.2">
      <c r="A33" s="144"/>
      <c r="B33" s="144"/>
      <c r="C33" s="144"/>
      <c r="D33" s="144"/>
      <c r="E33" s="144"/>
    </row>
    <row r="34" spans="1:5" ht="15" customHeight="1" x14ac:dyDescent="0.2">
      <c r="A34" s="37"/>
      <c r="B34" s="73"/>
      <c r="C34" s="37"/>
      <c r="D34" s="37"/>
      <c r="E34" s="37"/>
    </row>
    <row r="35" spans="1:5" ht="15" customHeight="1" x14ac:dyDescent="0.25">
      <c r="A35" s="38" t="s">
        <v>1</v>
      </c>
      <c r="B35" s="74"/>
      <c r="C35" s="39"/>
      <c r="D35" s="39"/>
      <c r="E35" s="39"/>
    </row>
    <row r="36" spans="1:5" ht="15" customHeight="1" x14ac:dyDescent="0.2">
      <c r="A36" s="40" t="s">
        <v>36</v>
      </c>
      <c r="B36" s="74"/>
      <c r="C36" s="39"/>
      <c r="D36" s="39"/>
      <c r="E36" s="41" t="s">
        <v>37</v>
      </c>
    </row>
    <row r="37" spans="1:5" ht="15" customHeight="1" x14ac:dyDescent="0.25">
      <c r="A37" s="42"/>
      <c r="B37" s="75"/>
      <c r="C37" s="39"/>
      <c r="D37" s="39"/>
      <c r="E37" s="43"/>
    </row>
    <row r="38" spans="1:5" ht="15" customHeight="1" x14ac:dyDescent="0.2">
      <c r="B38" s="44" t="s">
        <v>38</v>
      </c>
      <c r="C38" s="44" t="s">
        <v>39</v>
      </c>
      <c r="D38" s="45" t="s">
        <v>40</v>
      </c>
      <c r="E38" s="44" t="s">
        <v>41</v>
      </c>
    </row>
    <row r="39" spans="1:5" ht="15" customHeight="1" x14ac:dyDescent="0.2">
      <c r="B39" s="47">
        <v>33049</v>
      </c>
      <c r="C39" s="48"/>
      <c r="D39" s="49" t="s">
        <v>42</v>
      </c>
      <c r="E39" s="50">
        <v>5673883</v>
      </c>
    </row>
    <row r="40" spans="1:5" ht="15" customHeight="1" x14ac:dyDescent="0.2">
      <c r="B40" s="51"/>
      <c r="C40" s="52" t="s">
        <v>43</v>
      </c>
      <c r="D40" s="53"/>
      <c r="E40" s="54">
        <f>SUM(E39:E39)</f>
        <v>5673883</v>
      </c>
    </row>
    <row r="41" spans="1:5" ht="15" customHeight="1" x14ac:dyDescent="0.25">
      <c r="A41" s="36"/>
      <c r="B41" s="76"/>
      <c r="C41" s="55"/>
      <c r="D41" s="55"/>
      <c r="E41" s="55"/>
    </row>
    <row r="42" spans="1:5" ht="15" customHeight="1" x14ac:dyDescent="0.25">
      <c r="A42" s="56" t="s">
        <v>17</v>
      </c>
      <c r="B42" s="77"/>
      <c r="C42" s="57"/>
      <c r="D42" s="57"/>
      <c r="E42" s="58"/>
    </row>
    <row r="43" spans="1:5" ht="15" customHeight="1" x14ac:dyDescent="0.2">
      <c r="A43" s="59" t="s">
        <v>36</v>
      </c>
      <c r="B43" s="77"/>
      <c r="C43" s="57"/>
      <c r="D43" s="57"/>
      <c r="E43" s="78" t="s">
        <v>37</v>
      </c>
    </row>
    <row r="44" spans="1:5" ht="15" customHeight="1" x14ac:dyDescent="0.2">
      <c r="A44" s="59"/>
      <c r="B44" s="77"/>
      <c r="C44" s="57"/>
      <c r="D44" s="57"/>
      <c r="E44" s="78"/>
    </row>
    <row r="45" spans="1:5" ht="15" customHeight="1" x14ac:dyDescent="0.2">
      <c r="A45" s="79" t="s">
        <v>48</v>
      </c>
      <c r="E45" s="80">
        <v>5673883</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49</v>
      </c>
    </row>
    <row r="55" spans="1:5" ht="15" customHeight="1" x14ac:dyDescent="0.2">
      <c r="A55" s="145" t="s">
        <v>33</v>
      </c>
      <c r="B55" s="145"/>
      <c r="C55" s="145"/>
      <c r="D55" s="145"/>
      <c r="E55" s="145"/>
    </row>
    <row r="56" spans="1:5" ht="15" customHeight="1" x14ac:dyDescent="0.2">
      <c r="A56" s="145" t="s">
        <v>50</v>
      </c>
      <c r="B56" s="145"/>
      <c r="C56" s="145"/>
      <c r="D56" s="145"/>
      <c r="E56" s="145"/>
    </row>
    <row r="57" spans="1:5" ht="15" customHeight="1" x14ac:dyDescent="0.2">
      <c r="A57" s="146" t="s">
        <v>51</v>
      </c>
      <c r="B57" s="146"/>
      <c r="C57" s="146"/>
      <c r="D57" s="146"/>
      <c r="E57" s="146"/>
    </row>
    <row r="58" spans="1:5" ht="15" customHeight="1" x14ac:dyDescent="0.2">
      <c r="A58" s="146"/>
      <c r="B58" s="146"/>
      <c r="C58" s="146"/>
      <c r="D58" s="146"/>
      <c r="E58" s="146"/>
    </row>
    <row r="59" spans="1:5" ht="15" customHeight="1" x14ac:dyDescent="0.2">
      <c r="A59" s="146"/>
      <c r="B59" s="146"/>
      <c r="C59" s="146"/>
      <c r="D59" s="146"/>
      <c r="E59" s="146"/>
    </row>
    <row r="60" spans="1:5" ht="15" customHeight="1" x14ac:dyDescent="0.2">
      <c r="A60" s="146"/>
      <c r="B60" s="146"/>
      <c r="C60" s="146"/>
      <c r="D60" s="146"/>
      <c r="E60" s="146"/>
    </row>
    <row r="61" spans="1:5" ht="15" customHeight="1" x14ac:dyDescent="0.2">
      <c r="A61" s="146"/>
      <c r="B61" s="146"/>
      <c r="C61" s="146"/>
      <c r="D61" s="146"/>
      <c r="E61" s="146"/>
    </row>
    <row r="62" spans="1:5" ht="15" customHeight="1" x14ac:dyDescent="0.2">
      <c r="A62" s="146"/>
      <c r="B62" s="146"/>
      <c r="C62" s="146"/>
      <c r="D62" s="146"/>
      <c r="E62" s="146"/>
    </row>
    <row r="63" spans="1:5" ht="15" customHeight="1" x14ac:dyDescent="0.2">
      <c r="A63" s="146"/>
      <c r="B63" s="146"/>
      <c r="C63" s="146"/>
      <c r="D63" s="146"/>
      <c r="E63" s="146"/>
    </row>
    <row r="64" spans="1:5" ht="15" customHeight="1" x14ac:dyDescent="0.2">
      <c r="A64" s="81"/>
      <c r="B64" s="82"/>
      <c r="C64" s="81"/>
      <c r="D64" s="81"/>
      <c r="E64" s="81"/>
    </row>
    <row r="65" spans="1:5" ht="15" customHeight="1" x14ac:dyDescent="0.25">
      <c r="A65" s="38" t="s">
        <v>1</v>
      </c>
      <c r="B65" s="74"/>
      <c r="C65" s="39"/>
      <c r="D65" s="39"/>
      <c r="E65" s="39"/>
    </row>
    <row r="66" spans="1:5" ht="15" customHeight="1" x14ac:dyDescent="0.2">
      <c r="A66" s="40" t="s">
        <v>52</v>
      </c>
      <c r="B66" s="74"/>
      <c r="C66" s="39"/>
      <c r="D66" s="39"/>
      <c r="E66" s="41" t="s">
        <v>53</v>
      </c>
    </row>
    <row r="67" spans="1:5" ht="15" customHeight="1" x14ac:dyDescent="0.25">
      <c r="A67" s="58"/>
      <c r="B67" s="83"/>
      <c r="C67" s="57"/>
      <c r="D67" s="57"/>
      <c r="E67" s="60"/>
    </row>
    <row r="68" spans="1:5" ht="15" customHeight="1" x14ac:dyDescent="0.2">
      <c r="B68" s="62" t="s">
        <v>38</v>
      </c>
      <c r="C68" s="62" t="s">
        <v>39</v>
      </c>
      <c r="D68" s="63" t="s">
        <v>40</v>
      </c>
      <c r="E68" s="46" t="s">
        <v>41</v>
      </c>
    </row>
    <row r="69" spans="1:5" ht="15" customHeight="1" x14ac:dyDescent="0.2">
      <c r="B69" s="84">
        <v>38587505</v>
      </c>
      <c r="C69" s="85"/>
      <c r="D69" s="86" t="s">
        <v>54</v>
      </c>
      <c r="E69" s="50">
        <v>2456352.4700000002</v>
      </c>
    </row>
    <row r="70" spans="1:5" ht="15" customHeight="1" x14ac:dyDescent="0.2">
      <c r="B70" s="87"/>
      <c r="C70" s="70" t="s">
        <v>43</v>
      </c>
      <c r="D70" s="71"/>
      <c r="E70" s="72">
        <f>SUM(E69:E69)</f>
        <v>2456352.4700000002</v>
      </c>
    </row>
    <row r="71" spans="1:5" ht="15" customHeight="1" x14ac:dyDescent="0.2"/>
    <row r="72" spans="1:5" ht="15" customHeight="1" x14ac:dyDescent="0.25">
      <c r="A72" s="56" t="s">
        <v>17</v>
      </c>
      <c r="B72" s="57"/>
      <c r="C72" s="57"/>
      <c r="D72" s="57"/>
      <c r="E72" s="57"/>
    </row>
    <row r="73" spans="1:5" ht="15" customHeight="1" x14ac:dyDescent="0.2">
      <c r="A73" s="40" t="s">
        <v>55</v>
      </c>
      <c r="B73" s="39"/>
      <c r="C73" s="39"/>
      <c r="D73" s="39"/>
      <c r="E73" s="41" t="s">
        <v>56</v>
      </c>
    </row>
    <row r="74" spans="1:5" ht="15" customHeight="1" x14ac:dyDescent="0.25">
      <c r="A74" s="56"/>
      <c r="B74" s="58"/>
      <c r="C74" s="57"/>
      <c r="D74" s="57"/>
      <c r="E74" s="60"/>
    </row>
    <row r="75" spans="1:5" ht="15" customHeight="1" x14ac:dyDescent="0.2">
      <c r="A75" s="61"/>
      <c r="B75" s="44" t="s">
        <v>38</v>
      </c>
      <c r="C75" s="62" t="s">
        <v>39</v>
      </c>
      <c r="D75" s="88" t="s">
        <v>40</v>
      </c>
      <c r="E75" s="46" t="s">
        <v>41</v>
      </c>
    </row>
    <row r="76" spans="1:5" ht="15" customHeight="1" x14ac:dyDescent="0.2">
      <c r="A76" s="64"/>
      <c r="B76" s="84">
        <v>38587505</v>
      </c>
      <c r="C76" s="66"/>
      <c r="D76" s="67" t="s">
        <v>57</v>
      </c>
      <c r="E76" s="50">
        <v>2456352.4700000002</v>
      </c>
    </row>
    <row r="77" spans="1:5" ht="15" customHeight="1" x14ac:dyDescent="0.2">
      <c r="A77" s="89"/>
      <c r="B77" s="90"/>
      <c r="C77" s="70" t="s">
        <v>43</v>
      </c>
      <c r="D77" s="91"/>
      <c r="E77" s="92">
        <f>SUM(E76:E76)</f>
        <v>2456352.4700000002</v>
      </c>
    </row>
    <row r="78" spans="1:5" ht="15" customHeight="1" x14ac:dyDescent="0.2"/>
    <row r="79" spans="1:5" ht="15" customHeight="1" x14ac:dyDescent="0.2"/>
    <row r="80" spans="1:5" ht="15" customHeight="1" x14ac:dyDescent="0.25">
      <c r="A80" s="36" t="s">
        <v>58</v>
      </c>
    </row>
    <row r="81" spans="1:5" ht="15" customHeight="1" x14ac:dyDescent="0.2">
      <c r="A81" s="145" t="s">
        <v>33</v>
      </c>
      <c r="B81" s="145"/>
      <c r="C81" s="145"/>
      <c r="D81" s="145"/>
      <c r="E81" s="145"/>
    </row>
    <row r="82" spans="1:5" ht="15" customHeight="1" x14ac:dyDescent="0.2">
      <c r="A82" s="145" t="s">
        <v>50</v>
      </c>
      <c r="B82" s="145"/>
      <c r="C82" s="145"/>
      <c r="D82" s="145"/>
      <c r="E82" s="145"/>
    </row>
    <row r="83" spans="1:5" ht="15" customHeight="1" x14ac:dyDescent="0.2">
      <c r="A83" s="146" t="s">
        <v>59</v>
      </c>
      <c r="B83" s="146"/>
      <c r="C83" s="146"/>
      <c r="D83" s="146"/>
      <c r="E83" s="146"/>
    </row>
    <row r="84" spans="1:5" ht="15" customHeight="1" x14ac:dyDescent="0.2">
      <c r="A84" s="146"/>
      <c r="B84" s="146"/>
      <c r="C84" s="146"/>
      <c r="D84" s="146"/>
      <c r="E84" s="146"/>
    </row>
    <row r="85" spans="1:5" ht="15" customHeight="1" x14ac:dyDescent="0.2">
      <c r="A85" s="146"/>
      <c r="B85" s="146"/>
      <c r="C85" s="146"/>
      <c r="D85" s="146"/>
      <c r="E85" s="146"/>
    </row>
    <row r="86" spans="1:5" ht="15" customHeight="1" x14ac:dyDescent="0.2">
      <c r="A86" s="146"/>
      <c r="B86" s="146"/>
      <c r="C86" s="146"/>
      <c r="D86" s="146"/>
      <c r="E86" s="146"/>
    </row>
    <row r="87" spans="1:5" ht="15" customHeight="1" x14ac:dyDescent="0.2">
      <c r="A87" s="146"/>
      <c r="B87" s="146"/>
      <c r="C87" s="146"/>
      <c r="D87" s="146"/>
      <c r="E87" s="146"/>
    </row>
    <row r="88" spans="1:5" ht="15" customHeight="1" x14ac:dyDescent="0.2">
      <c r="A88" s="146"/>
      <c r="B88" s="146"/>
      <c r="C88" s="146"/>
      <c r="D88" s="146"/>
      <c r="E88" s="146"/>
    </row>
    <row r="89" spans="1:5" ht="15" customHeight="1" x14ac:dyDescent="0.2">
      <c r="A89" s="146"/>
      <c r="B89" s="146"/>
      <c r="C89" s="146"/>
      <c r="D89" s="146"/>
      <c r="E89" s="146"/>
    </row>
    <row r="90" spans="1:5" ht="15" customHeight="1" x14ac:dyDescent="0.2">
      <c r="A90" s="81"/>
      <c r="B90" s="82"/>
      <c r="C90" s="81"/>
      <c r="D90" s="81"/>
      <c r="E90" s="81"/>
    </row>
    <row r="91" spans="1:5" ht="15" customHeight="1" x14ac:dyDescent="0.25">
      <c r="A91" s="38" t="s">
        <v>1</v>
      </c>
      <c r="B91" s="74"/>
      <c r="C91" s="39"/>
      <c r="D91" s="39"/>
      <c r="E91" s="39"/>
    </row>
    <row r="92" spans="1:5" ht="15" customHeight="1" x14ac:dyDescent="0.2">
      <c r="A92" s="40" t="s">
        <v>52</v>
      </c>
      <c r="B92" s="74"/>
      <c r="C92" s="39"/>
      <c r="D92" s="39"/>
      <c r="E92" s="41" t="s">
        <v>53</v>
      </c>
    </row>
    <row r="93" spans="1:5" ht="15" customHeight="1" x14ac:dyDescent="0.25">
      <c r="A93" s="58"/>
      <c r="B93" s="83"/>
      <c r="C93" s="57"/>
      <c r="D93" s="57"/>
      <c r="E93" s="60"/>
    </row>
    <row r="94" spans="1:5" ht="15" customHeight="1" x14ac:dyDescent="0.2">
      <c r="B94" s="62" t="s">
        <v>38</v>
      </c>
      <c r="C94" s="62" t="s">
        <v>39</v>
      </c>
      <c r="D94" s="63" t="s">
        <v>40</v>
      </c>
      <c r="E94" s="46" t="s">
        <v>41</v>
      </c>
    </row>
    <row r="95" spans="1:5" ht="15" customHeight="1" x14ac:dyDescent="0.2">
      <c r="B95" s="84">
        <v>38587505</v>
      </c>
      <c r="C95" s="85"/>
      <c r="D95" s="86" t="s">
        <v>54</v>
      </c>
      <c r="E95" s="50">
        <v>3849864.94</v>
      </c>
    </row>
    <row r="96" spans="1:5" ht="15" customHeight="1" x14ac:dyDescent="0.2">
      <c r="B96" s="87"/>
      <c r="C96" s="70" t="s">
        <v>43</v>
      </c>
      <c r="D96" s="71"/>
      <c r="E96" s="72">
        <f>SUM(E95:E95)</f>
        <v>3849864.94</v>
      </c>
    </row>
    <row r="97" spans="1:5" ht="15" customHeight="1" x14ac:dyDescent="0.2"/>
    <row r="98" spans="1:5" ht="15" customHeight="1" x14ac:dyDescent="0.25">
      <c r="A98" s="56" t="s">
        <v>17</v>
      </c>
      <c r="B98" s="57"/>
      <c r="C98" s="57"/>
      <c r="D98" s="57"/>
      <c r="E98" s="57"/>
    </row>
    <row r="99" spans="1:5" ht="15" customHeight="1" x14ac:dyDescent="0.2">
      <c r="A99" s="40" t="s">
        <v>55</v>
      </c>
      <c r="B99" s="39"/>
      <c r="C99" s="39"/>
      <c r="D99" s="39"/>
      <c r="E99" s="41" t="s">
        <v>56</v>
      </c>
    </row>
    <row r="100" spans="1:5" ht="15" customHeight="1" x14ac:dyDescent="0.25">
      <c r="A100" s="56"/>
      <c r="B100" s="58"/>
      <c r="C100" s="57"/>
      <c r="D100" s="57"/>
      <c r="E100" s="60"/>
    </row>
    <row r="101" spans="1:5" ht="15" customHeight="1" x14ac:dyDescent="0.2">
      <c r="A101" s="61"/>
      <c r="B101" s="44" t="s">
        <v>38</v>
      </c>
      <c r="C101" s="62" t="s">
        <v>39</v>
      </c>
      <c r="D101" s="88" t="s">
        <v>40</v>
      </c>
      <c r="E101" s="46" t="s">
        <v>41</v>
      </c>
    </row>
    <row r="102" spans="1:5" ht="15" customHeight="1" x14ac:dyDescent="0.2">
      <c r="A102" s="64"/>
      <c r="B102" s="84">
        <v>38587505</v>
      </c>
      <c r="C102" s="66"/>
      <c r="D102" s="67" t="s">
        <v>57</v>
      </c>
      <c r="E102" s="50">
        <v>3849864.94</v>
      </c>
    </row>
    <row r="103" spans="1:5" ht="15" customHeight="1" x14ac:dyDescent="0.2">
      <c r="A103" s="89"/>
      <c r="B103" s="90"/>
      <c r="C103" s="70" t="s">
        <v>43</v>
      </c>
      <c r="D103" s="91"/>
      <c r="E103" s="92">
        <f>SUM(E102:E102)</f>
        <v>3849864.94</v>
      </c>
    </row>
    <row r="104" spans="1:5" ht="15" customHeight="1" x14ac:dyDescent="0.2"/>
    <row r="105" spans="1:5" ht="15" customHeight="1" x14ac:dyDescent="0.2"/>
    <row r="106" spans="1:5" ht="15" customHeight="1" x14ac:dyDescent="0.25">
      <c r="A106" s="36" t="s">
        <v>60</v>
      </c>
    </row>
    <row r="107" spans="1:5" ht="15" customHeight="1" x14ac:dyDescent="0.2">
      <c r="A107" s="145" t="s">
        <v>33</v>
      </c>
      <c r="B107" s="145"/>
      <c r="C107" s="145"/>
      <c r="D107" s="145"/>
      <c r="E107" s="145"/>
    </row>
    <row r="108" spans="1:5" ht="15" customHeight="1" x14ac:dyDescent="0.2">
      <c r="A108" s="145" t="s">
        <v>50</v>
      </c>
      <c r="B108" s="145"/>
      <c r="C108" s="145"/>
      <c r="D108" s="145"/>
      <c r="E108" s="145"/>
    </row>
    <row r="109" spans="1:5" ht="15" customHeight="1" x14ac:dyDescent="0.2">
      <c r="A109" s="146" t="s">
        <v>61</v>
      </c>
      <c r="B109" s="146"/>
      <c r="C109" s="146"/>
      <c r="D109" s="146"/>
      <c r="E109" s="146"/>
    </row>
    <row r="110" spans="1:5" ht="15" customHeight="1" x14ac:dyDescent="0.2">
      <c r="A110" s="146"/>
      <c r="B110" s="146"/>
      <c r="C110" s="146"/>
      <c r="D110" s="146"/>
      <c r="E110" s="146"/>
    </row>
    <row r="111" spans="1:5" ht="15" customHeight="1" x14ac:dyDescent="0.2">
      <c r="A111" s="146"/>
      <c r="B111" s="146"/>
      <c r="C111" s="146"/>
      <c r="D111" s="146"/>
      <c r="E111" s="146"/>
    </row>
    <row r="112" spans="1:5" ht="15" customHeight="1" x14ac:dyDescent="0.2">
      <c r="A112" s="146"/>
      <c r="B112" s="146"/>
      <c r="C112" s="146"/>
      <c r="D112" s="146"/>
      <c r="E112" s="146"/>
    </row>
    <row r="113" spans="1:5" ht="15" customHeight="1" x14ac:dyDescent="0.2">
      <c r="A113" s="146"/>
      <c r="B113" s="146"/>
      <c r="C113" s="146"/>
      <c r="D113" s="146"/>
      <c r="E113" s="146"/>
    </row>
    <row r="114" spans="1:5" ht="15" customHeight="1" x14ac:dyDescent="0.2">
      <c r="A114" s="146"/>
      <c r="B114" s="146"/>
      <c r="C114" s="146"/>
      <c r="D114" s="146"/>
      <c r="E114" s="146"/>
    </row>
    <row r="115" spans="1:5" ht="15" customHeight="1" x14ac:dyDescent="0.2">
      <c r="A115" s="146"/>
      <c r="B115" s="146"/>
      <c r="C115" s="146"/>
      <c r="D115" s="146"/>
      <c r="E115" s="146"/>
    </row>
    <row r="116" spans="1:5" ht="15" customHeight="1" x14ac:dyDescent="0.2">
      <c r="A116" s="81"/>
      <c r="B116" s="82"/>
      <c r="C116" s="81"/>
      <c r="D116" s="81"/>
      <c r="E116" s="81"/>
    </row>
    <row r="117" spans="1:5" ht="15" customHeight="1" x14ac:dyDescent="0.25">
      <c r="A117" s="38" t="s">
        <v>1</v>
      </c>
      <c r="B117" s="74"/>
      <c r="C117" s="39"/>
      <c r="D117" s="39"/>
      <c r="E117" s="39"/>
    </row>
    <row r="118" spans="1:5" ht="15" customHeight="1" x14ac:dyDescent="0.2">
      <c r="A118" s="40" t="s">
        <v>52</v>
      </c>
      <c r="B118" s="74"/>
      <c r="C118" s="39"/>
      <c r="D118" s="39"/>
      <c r="E118" s="41" t="s">
        <v>53</v>
      </c>
    </row>
    <row r="119" spans="1:5" ht="15" customHeight="1" x14ac:dyDescent="0.25">
      <c r="A119" s="58"/>
      <c r="B119" s="83"/>
      <c r="C119" s="57"/>
      <c r="D119" s="57"/>
      <c r="E119" s="60"/>
    </row>
    <row r="120" spans="1:5" ht="15" customHeight="1" x14ac:dyDescent="0.2">
      <c r="B120" s="62" t="s">
        <v>38</v>
      </c>
      <c r="C120" s="62" t="s">
        <v>39</v>
      </c>
      <c r="D120" s="63" t="s">
        <v>40</v>
      </c>
      <c r="E120" s="46" t="s">
        <v>41</v>
      </c>
    </row>
    <row r="121" spans="1:5" ht="15" customHeight="1" x14ac:dyDescent="0.2">
      <c r="B121" s="84">
        <v>38587505</v>
      </c>
      <c r="C121" s="85"/>
      <c r="D121" s="86" t="s">
        <v>54</v>
      </c>
      <c r="E121" s="50">
        <v>1059286.6499999999</v>
      </c>
    </row>
    <row r="122" spans="1:5" ht="15" customHeight="1" x14ac:dyDescent="0.2">
      <c r="B122" s="87"/>
      <c r="C122" s="70" t="s">
        <v>43</v>
      </c>
      <c r="D122" s="71"/>
      <c r="E122" s="72">
        <f>SUM(E121:E121)</f>
        <v>1059286.6499999999</v>
      </c>
    </row>
    <row r="123" spans="1:5" ht="15" customHeight="1" x14ac:dyDescent="0.2"/>
    <row r="124" spans="1:5" ht="15" customHeight="1" x14ac:dyDescent="0.25">
      <c r="A124" s="56" t="s">
        <v>17</v>
      </c>
      <c r="B124" s="57"/>
      <c r="C124" s="57"/>
      <c r="D124" s="57"/>
      <c r="E124" s="57"/>
    </row>
    <row r="125" spans="1:5" ht="15" customHeight="1" x14ac:dyDescent="0.2">
      <c r="A125" s="40" t="s">
        <v>55</v>
      </c>
      <c r="B125" s="39"/>
      <c r="C125" s="39"/>
      <c r="D125" s="39"/>
      <c r="E125" s="41" t="s">
        <v>56</v>
      </c>
    </row>
    <row r="126" spans="1:5" ht="15" customHeight="1" x14ac:dyDescent="0.25">
      <c r="A126" s="56"/>
      <c r="B126" s="58"/>
      <c r="C126" s="57"/>
      <c r="D126" s="57"/>
      <c r="E126" s="60"/>
    </row>
    <row r="127" spans="1:5" ht="15" customHeight="1" x14ac:dyDescent="0.2">
      <c r="A127" s="61"/>
      <c r="B127" s="44" t="s">
        <v>38</v>
      </c>
      <c r="C127" s="62" t="s">
        <v>39</v>
      </c>
      <c r="D127" s="88" t="s">
        <v>40</v>
      </c>
      <c r="E127" s="46" t="s">
        <v>41</v>
      </c>
    </row>
    <row r="128" spans="1:5" ht="15" customHeight="1" x14ac:dyDescent="0.2">
      <c r="A128" s="64"/>
      <c r="B128" s="84">
        <v>38587505</v>
      </c>
      <c r="C128" s="66"/>
      <c r="D128" s="67" t="s">
        <v>57</v>
      </c>
      <c r="E128" s="50">
        <v>1059286.6499999999</v>
      </c>
    </row>
    <row r="129" spans="1:5" ht="15" customHeight="1" x14ac:dyDescent="0.2">
      <c r="A129" s="89"/>
      <c r="B129" s="90"/>
      <c r="C129" s="70" t="s">
        <v>43</v>
      </c>
      <c r="D129" s="91"/>
      <c r="E129" s="92">
        <f>SUM(E128:E128)</f>
        <v>1059286.6499999999</v>
      </c>
    </row>
    <row r="130" spans="1:5" ht="15" customHeight="1" x14ac:dyDescent="0.2"/>
    <row r="131" spans="1:5" ht="15" customHeight="1" x14ac:dyDescent="0.2"/>
    <row r="132" spans="1:5" ht="15" customHeight="1" x14ac:dyDescent="0.25">
      <c r="A132" s="36" t="s">
        <v>62</v>
      </c>
    </row>
    <row r="133" spans="1:5" ht="15" customHeight="1" x14ac:dyDescent="0.2">
      <c r="A133" s="145" t="s">
        <v>33</v>
      </c>
      <c r="B133" s="145"/>
      <c r="C133" s="145"/>
      <c r="D133" s="145"/>
      <c r="E133" s="145"/>
    </row>
    <row r="134" spans="1:5" ht="15" customHeight="1" x14ac:dyDescent="0.2">
      <c r="A134" s="145" t="s">
        <v>50</v>
      </c>
      <c r="B134" s="145"/>
      <c r="C134" s="145"/>
      <c r="D134" s="145"/>
      <c r="E134" s="145"/>
    </row>
    <row r="135" spans="1:5" ht="15" customHeight="1" x14ac:dyDescent="0.2">
      <c r="A135" s="146" t="s">
        <v>63</v>
      </c>
      <c r="B135" s="146"/>
      <c r="C135" s="146"/>
      <c r="D135" s="146"/>
      <c r="E135" s="146"/>
    </row>
    <row r="136" spans="1:5" ht="15" customHeight="1" x14ac:dyDescent="0.2">
      <c r="A136" s="146"/>
      <c r="B136" s="146"/>
      <c r="C136" s="146"/>
      <c r="D136" s="146"/>
      <c r="E136" s="146"/>
    </row>
    <row r="137" spans="1:5" ht="15" customHeight="1" x14ac:dyDescent="0.2">
      <c r="A137" s="146"/>
      <c r="B137" s="146"/>
      <c r="C137" s="146"/>
      <c r="D137" s="146"/>
      <c r="E137" s="146"/>
    </row>
    <row r="138" spans="1:5" ht="15" customHeight="1" x14ac:dyDescent="0.2">
      <c r="A138" s="146"/>
      <c r="B138" s="146"/>
      <c r="C138" s="146"/>
      <c r="D138" s="146"/>
      <c r="E138" s="146"/>
    </row>
    <row r="139" spans="1:5" ht="15" customHeight="1" x14ac:dyDescent="0.2">
      <c r="A139" s="146"/>
      <c r="B139" s="146"/>
      <c r="C139" s="146"/>
      <c r="D139" s="146"/>
      <c r="E139" s="146"/>
    </row>
    <row r="140" spans="1:5" ht="15" customHeight="1" x14ac:dyDescent="0.2">
      <c r="A140" s="146"/>
      <c r="B140" s="146"/>
      <c r="C140" s="146"/>
      <c r="D140" s="146"/>
      <c r="E140" s="146"/>
    </row>
    <row r="141" spans="1:5" ht="15" customHeight="1" x14ac:dyDescent="0.2">
      <c r="A141" s="146"/>
      <c r="B141" s="146"/>
      <c r="C141" s="146"/>
      <c r="D141" s="146"/>
      <c r="E141" s="146"/>
    </row>
    <row r="142" spans="1:5" ht="15" customHeight="1" x14ac:dyDescent="0.2">
      <c r="A142" s="81"/>
      <c r="B142" s="82"/>
      <c r="C142" s="81"/>
      <c r="D142" s="81"/>
      <c r="E142" s="81"/>
    </row>
    <row r="143" spans="1:5" ht="15" customHeight="1" x14ac:dyDescent="0.25">
      <c r="A143" s="38" t="s">
        <v>1</v>
      </c>
      <c r="B143" s="74"/>
      <c r="C143" s="39"/>
      <c r="D143" s="39"/>
      <c r="E143" s="39"/>
    </row>
    <row r="144" spans="1:5" ht="15" customHeight="1" x14ac:dyDescent="0.2">
      <c r="A144" s="40" t="s">
        <v>52</v>
      </c>
      <c r="B144" s="74"/>
      <c r="C144" s="39"/>
      <c r="D144" s="39"/>
      <c r="E144" s="41" t="s">
        <v>53</v>
      </c>
    </row>
    <row r="145" spans="1:5" ht="15" customHeight="1" x14ac:dyDescent="0.25">
      <c r="A145" s="58"/>
      <c r="B145" s="83"/>
      <c r="C145" s="57"/>
      <c r="D145" s="57"/>
      <c r="E145" s="60"/>
    </row>
    <row r="146" spans="1:5" ht="15" customHeight="1" x14ac:dyDescent="0.2">
      <c r="B146" s="62" t="s">
        <v>38</v>
      </c>
      <c r="C146" s="62" t="s">
        <v>39</v>
      </c>
      <c r="D146" s="63" t="s">
        <v>40</v>
      </c>
      <c r="E146" s="46" t="s">
        <v>41</v>
      </c>
    </row>
    <row r="147" spans="1:5" ht="15" customHeight="1" x14ac:dyDescent="0.2">
      <c r="B147" s="84">
        <v>38587505</v>
      </c>
      <c r="C147" s="85"/>
      <c r="D147" s="86" t="s">
        <v>54</v>
      </c>
      <c r="E147" s="50">
        <v>2710487.05</v>
      </c>
    </row>
    <row r="148" spans="1:5" ht="15" customHeight="1" x14ac:dyDescent="0.2">
      <c r="B148" s="87"/>
      <c r="C148" s="70" t="s">
        <v>43</v>
      </c>
      <c r="D148" s="71"/>
      <c r="E148" s="72">
        <f>SUM(E147:E147)</f>
        <v>2710487.05</v>
      </c>
    </row>
    <row r="149" spans="1:5" ht="15" customHeight="1" x14ac:dyDescent="0.2"/>
    <row r="150" spans="1:5" ht="15" customHeight="1" x14ac:dyDescent="0.25">
      <c r="A150" s="56" t="s">
        <v>17</v>
      </c>
      <c r="B150" s="57"/>
      <c r="C150" s="57"/>
      <c r="D150" s="57"/>
      <c r="E150" s="57"/>
    </row>
    <row r="151" spans="1:5" ht="15" customHeight="1" x14ac:dyDescent="0.2">
      <c r="A151" s="40" t="s">
        <v>55</v>
      </c>
      <c r="B151" s="39"/>
      <c r="C151" s="39"/>
      <c r="D151" s="39"/>
      <c r="E151" s="41" t="s">
        <v>56</v>
      </c>
    </row>
    <row r="152" spans="1:5" ht="15" customHeight="1" x14ac:dyDescent="0.25">
      <c r="A152" s="56"/>
      <c r="B152" s="58"/>
      <c r="C152" s="57"/>
      <c r="D152" s="57"/>
      <c r="E152" s="60"/>
    </row>
    <row r="153" spans="1:5" ht="15" customHeight="1" x14ac:dyDescent="0.2">
      <c r="A153" s="61"/>
      <c r="B153" s="44" t="s">
        <v>38</v>
      </c>
      <c r="C153" s="62" t="s">
        <v>39</v>
      </c>
      <c r="D153" s="88" t="s">
        <v>40</v>
      </c>
      <c r="E153" s="46" t="s">
        <v>41</v>
      </c>
    </row>
    <row r="154" spans="1:5" ht="15" customHeight="1" x14ac:dyDescent="0.2">
      <c r="A154" s="64"/>
      <c r="B154" s="84">
        <v>38587505</v>
      </c>
      <c r="C154" s="66"/>
      <c r="D154" s="67" t="s">
        <v>57</v>
      </c>
      <c r="E154" s="50">
        <v>2710487.05</v>
      </c>
    </row>
    <row r="155" spans="1:5" ht="15" customHeight="1" x14ac:dyDescent="0.2">
      <c r="A155" s="89"/>
      <c r="B155" s="90"/>
      <c r="C155" s="70" t="s">
        <v>43</v>
      </c>
      <c r="D155" s="91"/>
      <c r="E155" s="92">
        <f>SUM(E154:E154)</f>
        <v>2710487.05</v>
      </c>
    </row>
    <row r="156" spans="1:5" ht="15" customHeight="1" x14ac:dyDescent="0.2"/>
    <row r="157" spans="1:5" ht="15" customHeight="1" x14ac:dyDescent="0.2"/>
    <row r="158" spans="1:5" ht="15" customHeight="1" x14ac:dyDescent="0.25">
      <c r="A158" s="36" t="s">
        <v>64</v>
      </c>
    </row>
    <row r="159" spans="1:5" ht="15" customHeight="1" x14ac:dyDescent="0.2">
      <c r="A159" s="145" t="s">
        <v>33</v>
      </c>
      <c r="B159" s="145"/>
      <c r="C159" s="145"/>
      <c r="D159" s="145"/>
      <c r="E159" s="145"/>
    </row>
    <row r="160" spans="1:5" ht="15" customHeight="1" x14ac:dyDescent="0.2">
      <c r="A160" s="145" t="s">
        <v>50</v>
      </c>
      <c r="B160" s="145"/>
      <c r="C160" s="145"/>
      <c r="D160" s="145"/>
      <c r="E160" s="145"/>
    </row>
    <row r="161" spans="1:5" ht="15" customHeight="1" x14ac:dyDescent="0.2">
      <c r="A161" s="146" t="s">
        <v>65</v>
      </c>
      <c r="B161" s="146"/>
      <c r="C161" s="146"/>
      <c r="D161" s="146"/>
      <c r="E161" s="146"/>
    </row>
    <row r="162" spans="1:5" ht="15" customHeight="1" x14ac:dyDescent="0.2">
      <c r="A162" s="146"/>
      <c r="B162" s="146"/>
      <c r="C162" s="146"/>
      <c r="D162" s="146"/>
      <c r="E162" s="146"/>
    </row>
    <row r="163" spans="1:5" ht="15" customHeight="1" x14ac:dyDescent="0.2">
      <c r="A163" s="146"/>
      <c r="B163" s="146"/>
      <c r="C163" s="146"/>
      <c r="D163" s="146"/>
      <c r="E163" s="146"/>
    </row>
    <row r="164" spans="1:5" ht="15" customHeight="1" x14ac:dyDescent="0.2">
      <c r="A164" s="146"/>
      <c r="B164" s="146"/>
      <c r="C164" s="146"/>
      <c r="D164" s="146"/>
      <c r="E164" s="146"/>
    </row>
    <row r="165" spans="1:5" ht="15" customHeight="1" x14ac:dyDescent="0.2">
      <c r="A165" s="146"/>
      <c r="B165" s="146"/>
      <c r="C165" s="146"/>
      <c r="D165" s="146"/>
      <c r="E165" s="146"/>
    </row>
    <row r="166" spans="1:5" ht="15" customHeight="1" x14ac:dyDescent="0.2">
      <c r="A166" s="146"/>
      <c r="B166" s="146"/>
      <c r="C166" s="146"/>
      <c r="D166" s="146"/>
      <c r="E166" s="146"/>
    </row>
    <row r="167" spans="1:5" ht="15" customHeight="1" x14ac:dyDescent="0.2">
      <c r="A167" s="146"/>
      <c r="B167" s="146"/>
      <c r="C167" s="146"/>
      <c r="D167" s="146"/>
      <c r="E167" s="146"/>
    </row>
    <row r="168" spans="1:5" ht="15" customHeight="1" x14ac:dyDescent="0.2">
      <c r="A168" s="81"/>
      <c r="B168" s="82"/>
      <c r="C168" s="81"/>
      <c r="D168" s="81"/>
      <c r="E168" s="81"/>
    </row>
    <row r="169" spans="1:5" ht="15" customHeight="1" x14ac:dyDescent="0.25">
      <c r="A169" s="38" t="s">
        <v>1</v>
      </c>
      <c r="B169" s="74"/>
      <c r="C169" s="39"/>
      <c r="D169" s="39"/>
      <c r="E169" s="39"/>
    </row>
    <row r="170" spans="1:5" ht="15" customHeight="1" x14ac:dyDescent="0.2">
      <c r="A170" s="40" t="s">
        <v>66</v>
      </c>
      <c r="B170" s="39"/>
      <c r="C170" s="39"/>
      <c r="D170" s="39"/>
      <c r="E170" s="41" t="s">
        <v>67</v>
      </c>
    </row>
    <row r="171" spans="1:5" ht="15" customHeight="1" x14ac:dyDescent="0.25">
      <c r="A171" s="58"/>
      <c r="B171" s="83"/>
      <c r="C171" s="57"/>
      <c r="D171" s="57"/>
      <c r="E171" s="60"/>
    </row>
    <row r="172" spans="1:5" ht="15" customHeight="1" x14ac:dyDescent="0.2">
      <c r="B172" s="62" t="s">
        <v>38</v>
      </c>
      <c r="C172" s="62" t="s">
        <v>39</v>
      </c>
      <c r="D172" s="63" t="s">
        <v>40</v>
      </c>
      <c r="E172" s="46" t="s">
        <v>41</v>
      </c>
    </row>
    <row r="173" spans="1:5" ht="15" customHeight="1" x14ac:dyDescent="0.2">
      <c r="B173" s="84">
        <v>38587505</v>
      </c>
      <c r="C173" s="85"/>
      <c r="D173" s="86" t="s">
        <v>54</v>
      </c>
      <c r="E173" s="50">
        <v>5071685.01</v>
      </c>
    </row>
    <row r="174" spans="1:5" ht="15" customHeight="1" x14ac:dyDescent="0.2">
      <c r="B174" s="87"/>
      <c r="C174" s="70" t="s">
        <v>43</v>
      </c>
      <c r="D174" s="71"/>
      <c r="E174" s="72">
        <f>SUM(E173:E173)</f>
        <v>5071685.01</v>
      </c>
    </row>
    <row r="175" spans="1:5" ht="15" customHeight="1" x14ac:dyDescent="0.2"/>
    <row r="176" spans="1:5" ht="15" customHeight="1" x14ac:dyDescent="0.25">
      <c r="A176" s="38" t="s">
        <v>17</v>
      </c>
      <c r="B176" s="39"/>
      <c r="C176" s="39"/>
      <c r="D176" s="39"/>
      <c r="E176" s="39"/>
    </row>
    <row r="177" spans="1:5" ht="15" customHeight="1" x14ac:dyDescent="0.2">
      <c r="A177" s="40" t="s">
        <v>52</v>
      </c>
      <c r="B177" s="39"/>
      <c r="C177" s="39"/>
      <c r="D177" s="39"/>
      <c r="E177" s="41" t="s">
        <v>53</v>
      </c>
    </row>
    <row r="178" spans="1:5" ht="15" customHeight="1" x14ac:dyDescent="0.25">
      <c r="A178" s="42"/>
      <c r="B178" s="38"/>
      <c r="C178" s="39"/>
      <c r="D178" s="39"/>
      <c r="E178" s="43"/>
    </row>
    <row r="179" spans="1:5" ht="15" customHeight="1" x14ac:dyDescent="0.2">
      <c r="A179" s="93"/>
      <c r="B179" s="61"/>
      <c r="C179" s="44" t="s">
        <v>39</v>
      </c>
      <c r="D179" s="94" t="s">
        <v>44</v>
      </c>
      <c r="E179" s="44" t="s">
        <v>41</v>
      </c>
    </row>
    <row r="180" spans="1:5" ht="15" customHeight="1" x14ac:dyDescent="0.2">
      <c r="A180" s="95"/>
      <c r="B180" s="96"/>
      <c r="C180" s="66">
        <v>6409</v>
      </c>
      <c r="D180" s="67" t="s">
        <v>68</v>
      </c>
      <c r="E180" s="50">
        <v>5071685.01</v>
      </c>
    </row>
    <row r="181" spans="1:5" ht="15" customHeight="1" x14ac:dyDescent="0.2">
      <c r="A181" s="97"/>
      <c r="B181" s="98"/>
      <c r="C181" s="52" t="s">
        <v>43</v>
      </c>
      <c r="D181" s="99"/>
      <c r="E181" s="100">
        <f>SUM(E180:E180)</f>
        <v>5071685.01</v>
      </c>
    </row>
    <row r="182" spans="1:5" ht="15" customHeight="1" x14ac:dyDescent="0.2"/>
    <row r="183" spans="1:5" ht="15" customHeight="1" x14ac:dyDescent="0.2"/>
    <row r="184" spans="1:5" ht="15" customHeight="1" x14ac:dyDescent="0.25">
      <c r="A184" s="36" t="s">
        <v>69</v>
      </c>
    </row>
    <row r="185" spans="1:5" ht="15" customHeight="1" x14ac:dyDescent="0.2">
      <c r="A185" s="145" t="s">
        <v>33</v>
      </c>
      <c r="B185" s="145"/>
      <c r="C185" s="145"/>
      <c r="D185" s="145"/>
      <c r="E185" s="145"/>
    </row>
    <row r="186" spans="1:5" ht="15" customHeight="1" x14ac:dyDescent="0.2">
      <c r="A186" s="145" t="s">
        <v>50</v>
      </c>
      <c r="B186" s="145"/>
      <c r="C186" s="145"/>
      <c r="D186" s="145"/>
      <c r="E186" s="145"/>
    </row>
    <row r="187" spans="1:5" ht="15" customHeight="1" x14ac:dyDescent="0.2">
      <c r="A187" s="146" t="s">
        <v>70</v>
      </c>
      <c r="B187" s="146"/>
      <c r="C187" s="146"/>
      <c r="D187" s="146"/>
      <c r="E187" s="146"/>
    </row>
    <row r="188" spans="1:5" ht="15" customHeight="1" x14ac:dyDescent="0.2">
      <c r="A188" s="146"/>
      <c r="B188" s="146"/>
      <c r="C188" s="146"/>
      <c r="D188" s="146"/>
      <c r="E188" s="146"/>
    </row>
    <row r="189" spans="1:5" ht="15" customHeight="1" x14ac:dyDescent="0.2">
      <c r="A189" s="146"/>
      <c r="B189" s="146"/>
      <c r="C189" s="146"/>
      <c r="D189" s="146"/>
      <c r="E189" s="146"/>
    </row>
    <row r="190" spans="1:5" ht="15" customHeight="1" x14ac:dyDescent="0.2">
      <c r="A190" s="146"/>
      <c r="B190" s="146"/>
      <c r="C190" s="146"/>
      <c r="D190" s="146"/>
      <c r="E190" s="146"/>
    </row>
    <row r="191" spans="1:5" ht="15" customHeight="1" x14ac:dyDescent="0.2">
      <c r="A191" s="146"/>
      <c r="B191" s="146"/>
      <c r="C191" s="146"/>
      <c r="D191" s="146"/>
      <c r="E191" s="146"/>
    </row>
    <row r="192" spans="1:5" ht="15" customHeight="1" x14ac:dyDescent="0.2">
      <c r="A192" s="146"/>
      <c r="B192" s="146"/>
      <c r="C192" s="146"/>
      <c r="D192" s="146"/>
      <c r="E192" s="146"/>
    </row>
    <row r="193" spans="1:5" ht="15" customHeight="1" x14ac:dyDescent="0.2">
      <c r="A193" s="146"/>
      <c r="B193" s="146"/>
      <c r="C193" s="146"/>
      <c r="D193" s="146"/>
      <c r="E193" s="146"/>
    </row>
    <row r="194" spans="1:5" ht="15" customHeight="1" x14ac:dyDescent="0.2">
      <c r="A194" s="81"/>
      <c r="B194" s="82"/>
      <c r="C194" s="81"/>
      <c r="D194" s="81"/>
      <c r="E194" s="81"/>
    </row>
    <row r="195" spans="1:5" ht="15" customHeight="1" x14ac:dyDescent="0.25">
      <c r="A195" s="38" t="s">
        <v>1</v>
      </c>
      <c r="B195" s="74"/>
      <c r="C195" s="39"/>
      <c r="D195" s="39"/>
      <c r="E195" s="39"/>
    </row>
    <row r="196" spans="1:5" ht="15" customHeight="1" x14ac:dyDescent="0.2">
      <c r="A196" s="101" t="s">
        <v>71</v>
      </c>
      <c r="B196" s="39"/>
      <c r="C196" s="39"/>
      <c r="D196" s="39"/>
      <c r="E196" s="41" t="s">
        <v>72</v>
      </c>
    </row>
    <row r="197" spans="1:5" ht="15" customHeight="1" x14ac:dyDescent="0.25">
      <c r="A197" s="58"/>
      <c r="B197" s="83"/>
      <c r="C197" s="57"/>
      <c r="D197" s="57"/>
      <c r="E197" s="60"/>
    </row>
    <row r="198" spans="1:5" ht="15" customHeight="1" x14ac:dyDescent="0.2">
      <c r="B198" s="62" t="s">
        <v>38</v>
      </c>
      <c r="C198" s="62" t="s">
        <v>39</v>
      </c>
      <c r="D198" s="63" t="s">
        <v>40</v>
      </c>
      <c r="E198" s="46" t="s">
        <v>41</v>
      </c>
    </row>
    <row r="199" spans="1:5" ht="15" customHeight="1" x14ac:dyDescent="0.2">
      <c r="B199" s="84">
        <v>38587505</v>
      </c>
      <c r="C199" s="85"/>
      <c r="D199" s="86" t="s">
        <v>54</v>
      </c>
      <c r="E199" s="50">
        <v>2422489.06</v>
      </c>
    </row>
    <row r="200" spans="1:5" ht="15" customHeight="1" x14ac:dyDescent="0.2">
      <c r="B200" s="87"/>
      <c r="C200" s="70" t="s">
        <v>43</v>
      </c>
      <c r="D200" s="71"/>
      <c r="E200" s="72">
        <f>SUM(E199:E199)</f>
        <v>2422489.06</v>
      </c>
    </row>
    <row r="201" spans="1:5" ht="15" customHeight="1" x14ac:dyDescent="0.2"/>
    <row r="202" spans="1:5" ht="15" customHeight="1" x14ac:dyDescent="0.25">
      <c r="A202" s="38" t="s">
        <v>17</v>
      </c>
      <c r="B202" s="39"/>
      <c r="C202" s="39"/>
      <c r="D202" s="39"/>
      <c r="E202" s="39"/>
    </row>
    <row r="203" spans="1:5" ht="15" customHeight="1" x14ac:dyDescent="0.2">
      <c r="A203" s="40" t="s">
        <v>52</v>
      </c>
      <c r="B203" s="39"/>
      <c r="C203" s="39"/>
      <c r="D203" s="39"/>
      <c r="E203" s="41" t="s">
        <v>53</v>
      </c>
    </row>
    <row r="204" spans="1:5" ht="15" customHeight="1" x14ac:dyDescent="0.25">
      <c r="A204" s="42"/>
      <c r="B204" s="38"/>
      <c r="C204" s="39"/>
      <c r="D204" s="39"/>
      <c r="E204" s="43"/>
    </row>
    <row r="205" spans="1:5" ht="15" customHeight="1" x14ac:dyDescent="0.2">
      <c r="A205" s="93"/>
      <c r="B205" s="61"/>
      <c r="C205" s="44" t="s">
        <v>39</v>
      </c>
      <c r="D205" s="94" t="s">
        <v>44</v>
      </c>
      <c r="E205" s="44" t="s">
        <v>41</v>
      </c>
    </row>
    <row r="206" spans="1:5" ht="15" customHeight="1" x14ac:dyDescent="0.2">
      <c r="A206" s="95"/>
      <c r="B206" s="96"/>
      <c r="C206" s="66">
        <v>6409</v>
      </c>
      <c r="D206" s="67" t="s">
        <v>68</v>
      </c>
      <c r="E206" s="50">
        <v>2422489.06</v>
      </c>
    </row>
    <row r="207" spans="1:5" ht="15" customHeight="1" x14ac:dyDescent="0.2">
      <c r="A207" s="97"/>
      <c r="B207" s="98"/>
      <c r="C207" s="52" t="s">
        <v>43</v>
      </c>
      <c r="D207" s="99"/>
      <c r="E207" s="100">
        <f>SUM(E206:E206)</f>
        <v>2422489.06</v>
      </c>
    </row>
    <row r="208" spans="1:5" ht="15" customHeight="1" x14ac:dyDescent="0.2"/>
    <row r="209" spans="1:5" ht="15" customHeight="1" x14ac:dyDescent="0.2"/>
    <row r="210" spans="1:5" ht="15" customHeight="1" x14ac:dyDescent="0.25">
      <c r="A210" s="36" t="s">
        <v>73</v>
      </c>
    </row>
    <row r="211" spans="1:5" ht="15" customHeight="1" x14ac:dyDescent="0.2">
      <c r="A211" s="145" t="s">
        <v>33</v>
      </c>
      <c r="B211" s="145"/>
      <c r="C211" s="145"/>
      <c r="D211" s="145"/>
      <c r="E211" s="145"/>
    </row>
    <row r="212" spans="1:5" ht="15" customHeight="1" x14ac:dyDescent="0.2">
      <c r="A212" s="145" t="s">
        <v>50</v>
      </c>
      <c r="B212" s="145"/>
      <c r="C212" s="145"/>
      <c r="D212" s="145"/>
      <c r="E212" s="145"/>
    </row>
    <row r="213" spans="1:5" ht="15" customHeight="1" x14ac:dyDescent="0.2">
      <c r="A213" s="146" t="s">
        <v>74</v>
      </c>
      <c r="B213" s="146"/>
      <c r="C213" s="146"/>
      <c r="D213" s="146"/>
      <c r="E213" s="146"/>
    </row>
    <row r="214" spans="1:5" ht="15" customHeight="1" x14ac:dyDescent="0.2">
      <c r="A214" s="146"/>
      <c r="B214" s="146"/>
      <c r="C214" s="146"/>
      <c r="D214" s="146"/>
      <c r="E214" s="146"/>
    </row>
    <row r="215" spans="1:5" ht="15" customHeight="1" x14ac:dyDescent="0.2">
      <c r="A215" s="146"/>
      <c r="B215" s="146"/>
      <c r="C215" s="146"/>
      <c r="D215" s="146"/>
      <c r="E215" s="146"/>
    </row>
    <row r="216" spans="1:5" ht="15" customHeight="1" x14ac:dyDescent="0.2">
      <c r="A216" s="146"/>
      <c r="B216" s="146"/>
      <c r="C216" s="146"/>
      <c r="D216" s="146"/>
      <c r="E216" s="146"/>
    </row>
    <row r="217" spans="1:5" ht="15" customHeight="1" x14ac:dyDescent="0.2">
      <c r="A217" s="146"/>
      <c r="B217" s="146"/>
      <c r="C217" s="146"/>
      <c r="D217" s="146"/>
      <c r="E217" s="146"/>
    </row>
    <row r="218" spans="1:5" ht="15" customHeight="1" x14ac:dyDescent="0.2">
      <c r="A218" s="146"/>
      <c r="B218" s="146"/>
      <c r="C218" s="146"/>
      <c r="D218" s="146"/>
      <c r="E218" s="146"/>
    </row>
    <row r="219" spans="1:5" ht="15" customHeight="1" x14ac:dyDescent="0.2">
      <c r="A219" s="146"/>
      <c r="B219" s="146"/>
      <c r="C219" s="146"/>
      <c r="D219" s="146"/>
      <c r="E219" s="146"/>
    </row>
    <row r="220" spans="1:5" ht="15" customHeight="1" x14ac:dyDescent="0.2">
      <c r="A220" s="81"/>
      <c r="B220" s="82"/>
      <c r="C220" s="81"/>
      <c r="D220" s="81"/>
      <c r="E220" s="81"/>
    </row>
    <row r="221" spans="1:5" ht="15" customHeight="1" x14ac:dyDescent="0.25">
      <c r="A221" s="38" t="s">
        <v>1</v>
      </c>
      <c r="B221" s="74"/>
      <c r="C221" s="39"/>
      <c r="D221" s="39"/>
      <c r="E221" s="39"/>
    </row>
    <row r="222" spans="1:5" ht="15" customHeight="1" x14ac:dyDescent="0.2">
      <c r="A222" s="101" t="s">
        <v>71</v>
      </c>
      <c r="B222" s="39"/>
      <c r="C222" s="39"/>
      <c r="D222" s="39"/>
      <c r="E222" s="41" t="s">
        <v>72</v>
      </c>
    </row>
    <row r="223" spans="1:5" ht="15" customHeight="1" x14ac:dyDescent="0.25">
      <c r="A223" s="58"/>
      <c r="B223" s="83"/>
      <c r="C223" s="57"/>
      <c r="D223" s="57"/>
      <c r="E223" s="60"/>
    </row>
    <row r="224" spans="1:5" ht="15" customHeight="1" x14ac:dyDescent="0.2">
      <c r="B224" s="62" t="s">
        <v>38</v>
      </c>
      <c r="C224" s="62" t="s">
        <v>39</v>
      </c>
      <c r="D224" s="63" t="s">
        <v>40</v>
      </c>
      <c r="E224" s="46" t="s">
        <v>41</v>
      </c>
    </row>
    <row r="225" spans="1:5" ht="15" customHeight="1" x14ac:dyDescent="0.2">
      <c r="B225" s="84">
        <v>38587505</v>
      </c>
      <c r="C225" s="85"/>
      <c r="D225" s="86" t="s">
        <v>54</v>
      </c>
      <c r="E225" s="50">
        <v>3396735.44</v>
      </c>
    </row>
    <row r="226" spans="1:5" ht="15" customHeight="1" x14ac:dyDescent="0.2">
      <c r="B226" s="87"/>
      <c r="C226" s="70" t="s">
        <v>43</v>
      </c>
      <c r="D226" s="71"/>
      <c r="E226" s="72">
        <f>SUM(E225:E225)</f>
        <v>3396735.44</v>
      </c>
    </row>
    <row r="227" spans="1:5" ht="15" customHeight="1" x14ac:dyDescent="0.2"/>
    <row r="228" spans="1:5" ht="15" customHeight="1" x14ac:dyDescent="0.25">
      <c r="A228" s="38" t="s">
        <v>17</v>
      </c>
      <c r="B228" s="74"/>
      <c r="C228" s="39"/>
      <c r="D228" s="39"/>
      <c r="E228" s="39"/>
    </row>
    <row r="229" spans="1:5" ht="15" customHeight="1" x14ac:dyDescent="0.2">
      <c r="A229" s="40" t="s">
        <v>52</v>
      </c>
      <c r="B229" s="74"/>
      <c r="C229" s="39"/>
      <c r="D229" s="39"/>
      <c r="E229" s="41" t="s">
        <v>53</v>
      </c>
    </row>
    <row r="230" spans="1:5" ht="15" customHeight="1" x14ac:dyDescent="0.25">
      <c r="A230" s="42"/>
      <c r="B230" s="75"/>
      <c r="C230" s="39"/>
      <c r="D230" s="39"/>
      <c r="E230" s="43"/>
    </row>
    <row r="231" spans="1:5" ht="15" customHeight="1" x14ac:dyDescent="0.25">
      <c r="A231" s="42"/>
      <c r="B231" s="75"/>
      <c r="C231" s="44" t="s">
        <v>39</v>
      </c>
      <c r="D231" s="94" t="s">
        <v>44</v>
      </c>
      <c r="E231" s="44" t="s">
        <v>41</v>
      </c>
    </row>
    <row r="232" spans="1:5" ht="15" customHeight="1" x14ac:dyDescent="0.25">
      <c r="A232" s="42"/>
      <c r="B232" s="75"/>
      <c r="C232" s="66">
        <v>6409</v>
      </c>
      <c r="D232" s="67" t="s">
        <v>68</v>
      </c>
      <c r="E232" s="50">
        <v>3396735.44</v>
      </c>
    </row>
    <row r="233" spans="1:5" ht="15" customHeight="1" x14ac:dyDescent="0.25">
      <c r="A233" s="36"/>
      <c r="B233" s="102"/>
      <c r="C233" s="52" t="s">
        <v>43</v>
      </c>
      <c r="D233" s="99"/>
      <c r="E233" s="100">
        <f>SUM(E232:E232)</f>
        <v>3396735.44</v>
      </c>
    </row>
    <row r="234" spans="1:5" ht="15" customHeight="1" x14ac:dyDescent="0.2"/>
    <row r="235" spans="1:5" ht="15" customHeight="1" x14ac:dyDescent="0.2"/>
    <row r="236" spans="1:5" ht="15" customHeight="1" x14ac:dyDescent="0.25">
      <c r="A236" s="36" t="s">
        <v>75</v>
      </c>
    </row>
    <row r="237" spans="1:5" ht="15" customHeight="1" x14ac:dyDescent="0.2">
      <c r="A237" s="145" t="s">
        <v>33</v>
      </c>
      <c r="B237" s="145"/>
      <c r="C237" s="145"/>
      <c r="D237" s="145"/>
      <c r="E237" s="145"/>
    </row>
    <row r="238" spans="1:5" ht="15" customHeight="1" x14ac:dyDescent="0.2">
      <c r="A238" s="145" t="s">
        <v>50</v>
      </c>
      <c r="B238" s="145"/>
      <c r="C238" s="145"/>
      <c r="D238" s="145"/>
      <c r="E238" s="145"/>
    </row>
    <row r="239" spans="1:5" ht="15" customHeight="1" x14ac:dyDescent="0.2">
      <c r="A239" s="146" t="s">
        <v>76</v>
      </c>
      <c r="B239" s="146"/>
      <c r="C239" s="146"/>
      <c r="D239" s="146"/>
      <c r="E239" s="146"/>
    </row>
    <row r="240" spans="1:5" ht="15" customHeight="1" x14ac:dyDescent="0.2">
      <c r="A240" s="146"/>
      <c r="B240" s="146"/>
      <c r="C240" s="146"/>
      <c r="D240" s="146"/>
      <c r="E240" s="146"/>
    </row>
    <row r="241" spans="1:5" ht="15" customHeight="1" x14ac:dyDescent="0.2">
      <c r="A241" s="146"/>
      <c r="B241" s="146"/>
      <c r="C241" s="146"/>
      <c r="D241" s="146"/>
      <c r="E241" s="146"/>
    </row>
    <row r="242" spans="1:5" ht="15" customHeight="1" x14ac:dyDescent="0.2">
      <c r="A242" s="146"/>
      <c r="B242" s="146"/>
      <c r="C242" s="146"/>
      <c r="D242" s="146"/>
      <c r="E242" s="146"/>
    </row>
    <row r="243" spans="1:5" ht="15" customHeight="1" x14ac:dyDescent="0.2">
      <c r="A243" s="146"/>
      <c r="B243" s="146"/>
      <c r="C243" s="146"/>
      <c r="D243" s="146"/>
      <c r="E243" s="146"/>
    </row>
    <row r="244" spans="1:5" ht="15" customHeight="1" x14ac:dyDescent="0.2">
      <c r="A244" s="146"/>
      <c r="B244" s="146"/>
      <c r="C244" s="146"/>
      <c r="D244" s="146"/>
      <c r="E244" s="146"/>
    </row>
    <row r="245" spans="1:5" ht="15" customHeight="1" x14ac:dyDescent="0.2">
      <c r="A245" s="81"/>
      <c r="B245" s="82"/>
      <c r="C245" s="81"/>
      <c r="D245" s="81"/>
      <c r="E245" s="81"/>
    </row>
    <row r="246" spans="1:5" ht="15" customHeight="1" x14ac:dyDescent="0.25">
      <c r="A246" s="38" t="s">
        <v>1</v>
      </c>
      <c r="B246" s="74"/>
      <c r="C246" s="39"/>
      <c r="D246" s="39"/>
      <c r="E246" s="39"/>
    </row>
    <row r="247" spans="1:5" ht="15" customHeight="1" x14ac:dyDescent="0.2">
      <c r="A247" s="40" t="s">
        <v>66</v>
      </c>
      <c r="B247" s="39"/>
      <c r="C247" s="39"/>
      <c r="D247" s="39"/>
      <c r="E247" s="41" t="s">
        <v>67</v>
      </c>
    </row>
    <row r="248" spans="1:5" ht="15" customHeight="1" x14ac:dyDescent="0.25">
      <c r="A248" s="58"/>
      <c r="B248" s="83"/>
      <c r="C248" s="57"/>
      <c r="D248" s="57"/>
      <c r="E248" s="60"/>
    </row>
    <row r="249" spans="1:5" ht="15" customHeight="1" x14ac:dyDescent="0.2">
      <c r="B249" s="62" t="s">
        <v>38</v>
      </c>
      <c r="C249" s="62" t="s">
        <v>39</v>
      </c>
      <c r="D249" s="63" t="s">
        <v>40</v>
      </c>
      <c r="E249" s="46" t="s">
        <v>41</v>
      </c>
    </row>
    <row r="250" spans="1:5" ht="15" customHeight="1" x14ac:dyDescent="0.2">
      <c r="B250" s="84">
        <v>38587505</v>
      </c>
      <c r="C250" s="85"/>
      <c r="D250" s="86" t="s">
        <v>54</v>
      </c>
      <c r="E250" s="50">
        <v>7600000</v>
      </c>
    </row>
    <row r="251" spans="1:5" ht="15" customHeight="1" x14ac:dyDescent="0.2">
      <c r="B251" s="87"/>
      <c r="C251" s="70" t="s">
        <v>43</v>
      </c>
      <c r="D251" s="71"/>
      <c r="E251" s="72">
        <f>SUM(E250:E250)</f>
        <v>7600000</v>
      </c>
    </row>
    <row r="252" spans="1:5" ht="15" customHeight="1" x14ac:dyDescent="0.2"/>
    <row r="253" spans="1:5" ht="15" customHeight="1" x14ac:dyDescent="0.25">
      <c r="A253" s="38" t="s">
        <v>17</v>
      </c>
      <c r="B253" s="39"/>
      <c r="C253" s="39"/>
      <c r="D253" s="39"/>
      <c r="E253" s="39"/>
    </row>
    <row r="254" spans="1:5" ht="15" customHeight="1" x14ac:dyDescent="0.2">
      <c r="A254" s="40" t="s">
        <v>66</v>
      </c>
      <c r="B254" s="39"/>
      <c r="C254" s="39"/>
      <c r="D254" s="39"/>
      <c r="E254" s="41" t="s">
        <v>67</v>
      </c>
    </row>
    <row r="255" spans="1:5" ht="15" customHeight="1" x14ac:dyDescent="0.25">
      <c r="A255" s="42"/>
      <c r="B255" s="38"/>
      <c r="C255" s="39"/>
      <c r="D255" s="39"/>
      <c r="E255" s="43"/>
    </row>
    <row r="256" spans="1:5" ht="15" customHeight="1" x14ac:dyDescent="0.2">
      <c r="A256" s="93"/>
      <c r="B256" s="93"/>
      <c r="C256" s="44" t="s">
        <v>39</v>
      </c>
      <c r="D256" s="94" t="s">
        <v>44</v>
      </c>
      <c r="E256" s="44" t="s">
        <v>41</v>
      </c>
    </row>
    <row r="257" spans="1:5" ht="15" customHeight="1" x14ac:dyDescent="0.2">
      <c r="A257" s="103"/>
      <c r="B257" s="65"/>
      <c r="C257" s="66">
        <v>2212</v>
      </c>
      <c r="D257" s="104" t="s">
        <v>77</v>
      </c>
      <c r="E257" s="50">
        <v>7600000</v>
      </c>
    </row>
    <row r="258" spans="1:5" ht="15" customHeight="1" x14ac:dyDescent="0.2">
      <c r="A258" s="97"/>
      <c r="B258" s="39"/>
      <c r="C258" s="52" t="s">
        <v>43</v>
      </c>
      <c r="D258" s="99"/>
      <c r="E258" s="100">
        <f>SUM(E257:E257)</f>
        <v>7600000</v>
      </c>
    </row>
    <row r="259" spans="1:5" ht="15" customHeight="1" x14ac:dyDescent="0.2"/>
    <row r="260" spans="1:5" ht="15" customHeight="1" x14ac:dyDescent="0.2"/>
    <row r="261" spans="1:5" ht="15" customHeight="1" x14ac:dyDescent="0.2"/>
    <row r="262" spans="1:5" ht="15" customHeight="1" x14ac:dyDescent="0.25">
      <c r="A262" s="36" t="s">
        <v>78</v>
      </c>
    </row>
    <row r="263" spans="1:5" ht="15" customHeight="1" x14ac:dyDescent="0.2">
      <c r="A263" s="145" t="s">
        <v>33</v>
      </c>
      <c r="B263" s="145"/>
      <c r="C263" s="145"/>
      <c r="D263" s="145"/>
      <c r="E263" s="145"/>
    </row>
    <row r="264" spans="1:5" ht="15" customHeight="1" x14ac:dyDescent="0.2">
      <c r="A264" s="145" t="s">
        <v>79</v>
      </c>
      <c r="B264" s="145"/>
      <c r="C264" s="145"/>
      <c r="D264" s="145"/>
      <c r="E264" s="145"/>
    </row>
    <row r="265" spans="1:5" ht="15" customHeight="1" x14ac:dyDescent="0.2">
      <c r="A265" s="146" t="s">
        <v>80</v>
      </c>
      <c r="B265" s="146"/>
      <c r="C265" s="146"/>
      <c r="D265" s="146"/>
      <c r="E265" s="146"/>
    </row>
    <row r="266" spans="1:5" ht="15" customHeight="1" x14ac:dyDescent="0.2">
      <c r="A266" s="146"/>
      <c r="B266" s="146"/>
      <c r="C266" s="146"/>
      <c r="D266" s="146"/>
      <c r="E266" s="146"/>
    </row>
    <row r="267" spans="1:5" ht="15" customHeight="1" x14ac:dyDescent="0.2">
      <c r="A267" s="146"/>
      <c r="B267" s="146"/>
      <c r="C267" s="146"/>
      <c r="D267" s="146"/>
      <c r="E267" s="146"/>
    </row>
    <row r="268" spans="1:5" ht="15" customHeight="1" x14ac:dyDescent="0.2">
      <c r="A268" s="146"/>
      <c r="B268" s="146"/>
      <c r="C268" s="146"/>
      <c r="D268" s="146"/>
      <c r="E268" s="146"/>
    </row>
    <row r="269" spans="1:5" ht="15" customHeight="1" x14ac:dyDescent="0.2">
      <c r="A269" s="146"/>
      <c r="B269" s="146"/>
      <c r="C269" s="146"/>
      <c r="D269" s="146"/>
      <c r="E269" s="146"/>
    </row>
    <row r="270" spans="1:5" ht="15" customHeight="1" x14ac:dyDescent="0.2">
      <c r="A270" s="146"/>
      <c r="B270" s="146"/>
      <c r="C270" s="146"/>
      <c r="D270" s="146"/>
      <c r="E270" s="146"/>
    </row>
    <row r="271" spans="1:5" ht="15" customHeight="1" x14ac:dyDescent="0.2">
      <c r="A271" s="146"/>
      <c r="B271" s="146"/>
      <c r="C271" s="146"/>
      <c r="D271" s="146"/>
      <c r="E271" s="146"/>
    </row>
    <row r="272" spans="1:5" ht="15" customHeight="1" x14ac:dyDescent="0.25">
      <c r="A272" s="36"/>
    </row>
    <row r="273" spans="1:5" ht="15" customHeight="1" x14ac:dyDescent="0.25">
      <c r="A273" s="56" t="s">
        <v>1</v>
      </c>
      <c r="B273" s="57"/>
      <c r="C273" s="57"/>
      <c r="D273" s="57"/>
      <c r="E273" s="57"/>
    </row>
    <row r="274" spans="1:5" ht="15" customHeight="1" x14ac:dyDescent="0.2">
      <c r="A274" s="40" t="s">
        <v>66</v>
      </c>
      <c r="B274" s="57"/>
      <c r="C274" s="57"/>
      <c r="D274" s="57"/>
      <c r="E274" s="78" t="s">
        <v>81</v>
      </c>
    </row>
    <row r="275" spans="1:5" ht="15" customHeight="1" x14ac:dyDescent="0.25">
      <c r="B275" s="56"/>
      <c r="C275" s="57"/>
      <c r="D275" s="57"/>
      <c r="E275" s="60"/>
    </row>
    <row r="276" spans="1:5" ht="15" customHeight="1" x14ac:dyDescent="0.2">
      <c r="B276" s="62" t="s">
        <v>38</v>
      </c>
      <c r="C276" s="62" t="s">
        <v>39</v>
      </c>
      <c r="D276" s="63" t="s">
        <v>40</v>
      </c>
      <c r="E276" s="46" t="s">
        <v>41</v>
      </c>
    </row>
    <row r="277" spans="1:5" ht="15" customHeight="1" x14ac:dyDescent="0.2">
      <c r="B277" s="105">
        <v>54190877</v>
      </c>
      <c r="C277" s="106"/>
      <c r="D277" s="67" t="s">
        <v>82</v>
      </c>
      <c r="E277" s="107">
        <v>89760</v>
      </c>
    </row>
    <row r="278" spans="1:5" ht="15" customHeight="1" x14ac:dyDescent="0.2">
      <c r="B278" s="105">
        <v>54515835</v>
      </c>
      <c r="C278" s="106"/>
      <c r="D278" s="86" t="s">
        <v>83</v>
      </c>
      <c r="E278" s="107">
        <v>1525700</v>
      </c>
    </row>
    <row r="279" spans="1:5" ht="15" customHeight="1" x14ac:dyDescent="0.2">
      <c r="B279" s="105"/>
      <c r="C279" s="70" t="s">
        <v>43</v>
      </c>
      <c r="D279" s="71"/>
      <c r="E279" s="72">
        <f>SUM(E277:E278)</f>
        <v>1615460</v>
      </c>
    </row>
    <row r="280" spans="1:5" ht="15" customHeight="1" x14ac:dyDescent="0.25">
      <c r="A280" s="36"/>
    </row>
    <row r="281" spans="1:5" ht="15" customHeight="1" x14ac:dyDescent="0.25">
      <c r="A281" s="38" t="s">
        <v>17</v>
      </c>
      <c r="B281" s="39"/>
      <c r="C281" s="39"/>
      <c r="D281" s="58"/>
      <c r="E281" s="58"/>
    </row>
    <row r="282" spans="1:5" ht="15" customHeight="1" x14ac:dyDescent="0.2">
      <c r="A282" s="40" t="s">
        <v>66</v>
      </c>
      <c r="B282" s="39"/>
      <c r="C282" s="39"/>
      <c r="D282" s="39"/>
      <c r="E282" s="78" t="s">
        <v>81</v>
      </c>
    </row>
    <row r="283" spans="1:5" ht="15" customHeight="1" x14ac:dyDescent="0.2">
      <c r="A283" s="42"/>
      <c r="B283" s="108"/>
      <c r="C283" s="39"/>
      <c r="D283" s="42"/>
      <c r="E283" s="109"/>
    </row>
    <row r="284" spans="1:5" ht="15" customHeight="1" x14ac:dyDescent="0.2">
      <c r="A284" s="93"/>
      <c r="B284" s="93"/>
      <c r="C284" s="44" t="s">
        <v>39</v>
      </c>
      <c r="D284" s="94" t="s">
        <v>44</v>
      </c>
      <c r="E284" s="44" t="s">
        <v>41</v>
      </c>
    </row>
    <row r="285" spans="1:5" ht="15" customHeight="1" x14ac:dyDescent="0.2">
      <c r="A285" s="103"/>
      <c r="B285" s="65"/>
      <c r="C285" s="66">
        <v>3522</v>
      </c>
      <c r="D285" s="104" t="s">
        <v>77</v>
      </c>
      <c r="E285" s="50">
        <v>1615460</v>
      </c>
    </row>
    <row r="286" spans="1:5" ht="15" customHeight="1" x14ac:dyDescent="0.2">
      <c r="A286" s="97"/>
      <c r="B286" s="39"/>
      <c r="C286" s="52" t="s">
        <v>43</v>
      </c>
      <c r="D286" s="99"/>
      <c r="E286" s="100">
        <f>SUM(E285:E285)</f>
        <v>1615460</v>
      </c>
    </row>
    <row r="287" spans="1:5" ht="15" customHeight="1" x14ac:dyDescent="0.2"/>
    <row r="288" spans="1:5" ht="15" customHeight="1" x14ac:dyDescent="0.2"/>
    <row r="289" spans="1:5" ht="15" customHeight="1" x14ac:dyDescent="0.25">
      <c r="A289" s="36" t="s">
        <v>84</v>
      </c>
    </row>
    <row r="290" spans="1:5" ht="15" customHeight="1" x14ac:dyDescent="0.2">
      <c r="A290" s="145" t="s">
        <v>33</v>
      </c>
      <c r="B290" s="145"/>
      <c r="C290" s="145"/>
      <c r="D290" s="145"/>
      <c r="E290" s="145"/>
    </row>
    <row r="291" spans="1:5" ht="15" customHeight="1" x14ac:dyDescent="0.2">
      <c r="A291" s="145" t="s">
        <v>79</v>
      </c>
      <c r="B291" s="145"/>
      <c r="C291" s="145"/>
      <c r="D291" s="145"/>
      <c r="E291" s="145"/>
    </row>
    <row r="292" spans="1:5" ht="15" customHeight="1" x14ac:dyDescent="0.2">
      <c r="A292" s="146" t="s">
        <v>85</v>
      </c>
      <c r="B292" s="146"/>
      <c r="C292" s="146"/>
      <c r="D292" s="146"/>
      <c r="E292" s="146"/>
    </row>
    <row r="293" spans="1:5" ht="15" customHeight="1" x14ac:dyDescent="0.2">
      <c r="A293" s="146"/>
      <c r="B293" s="146"/>
      <c r="C293" s="146"/>
      <c r="D293" s="146"/>
      <c r="E293" s="146"/>
    </row>
    <row r="294" spans="1:5" ht="15" customHeight="1" x14ac:dyDescent="0.2">
      <c r="A294" s="146"/>
      <c r="B294" s="146"/>
      <c r="C294" s="146"/>
      <c r="D294" s="146"/>
      <c r="E294" s="146"/>
    </row>
    <row r="295" spans="1:5" ht="15" customHeight="1" x14ac:dyDescent="0.2">
      <c r="A295" s="146"/>
      <c r="B295" s="146"/>
      <c r="C295" s="146"/>
      <c r="D295" s="146"/>
      <c r="E295" s="146"/>
    </row>
    <row r="296" spans="1:5" ht="15" customHeight="1" x14ac:dyDescent="0.2">
      <c r="A296" s="146"/>
      <c r="B296" s="146"/>
      <c r="C296" s="146"/>
      <c r="D296" s="146"/>
      <c r="E296" s="146"/>
    </row>
    <row r="297" spans="1:5" ht="15" customHeight="1" x14ac:dyDescent="0.2">
      <c r="A297" s="146"/>
      <c r="B297" s="146"/>
      <c r="C297" s="146"/>
      <c r="D297" s="146"/>
      <c r="E297" s="146"/>
    </row>
    <row r="298" spans="1:5" ht="15" customHeight="1" x14ac:dyDescent="0.2">
      <c r="A298" s="146"/>
      <c r="B298" s="146"/>
      <c r="C298" s="146"/>
      <c r="D298" s="146"/>
      <c r="E298" s="146"/>
    </row>
    <row r="299" spans="1:5" ht="15" customHeight="1" x14ac:dyDescent="0.25">
      <c r="A299" s="36"/>
    </row>
    <row r="300" spans="1:5" ht="15" customHeight="1" x14ac:dyDescent="0.25">
      <c r="A300" s="56" t="s">
        <v>1</v>
      </c>
      <c r="B300" s="57"/>
      <c r="C300" s="57"/>
      <c r="D300" s="57"/>
      <c r="E300" s="57"/>
    </row>
    <row r="301" spans="1:5" ht="15" customHeight="1" x14ac:dyDescent="0.2">
      <c r="A301" s="40" t="s">
        <v>66</v>
      </c>
      <c r="B301" s="57"/>
      <c r="C301" s="57"/>
      <c r="D301" s="57"/>
      <c r="E301" s="78" t="s">
        <v>81</v>
      </c>
    </row>
    <row r="302" spans="1:5" ht="15" customHeight="1" x14ac:dyDescent="0.25">
      <c r="B302" s="56"/>
      <c r="C302" s="57"/>
      <c r="D302" s="57"/>
      <c r="E302" s="60"/>
    </row>
    <row r="303" spans="1:5" ht="15" customHeight="1" x14ac:dyDescent="0.2">
      <c r="B303" s="62" t="s">
        <v>38</v>
      </c>
      <c r="C303" s="62" t="s">
        <v>39</v>
      </c>
      <c r="D303" s="63" t="s">
        <v>40</v>
      </c>
      <c r="E303" s="46" t="s">
        <v>41</v>
      </c>
    </row>
    <row r="304" spans="1:5" ht="15" customHeight="1" x14ac:dyDescent="0.2">
      <c r="B304" s="105">
        <v>54190877</v>
      </c>
      <c r="C304" s="106"/>
      <c r="D304" s="67" t="s">
        <v>82</v>
      </c>
      <c r="E304" s="107">
        <v>55460</v>
      </c>
    </row>
    <row r="305" spans="1:5" ht="15" customHeight="1" x14ac:dyDescent="0.2">
      <c r="B305" s="105">
        <v>54515835</v>
      </c>
      <c r="C305" s="106"/>
      <c r="D305" s="86" t="s">
        <v>83</v>
      </c>
      <c r="E305" s="107">
        <v>942690</v>
      </c>
    </row>
    <row r="306" spans="1:5" ht="15" customHeight="1" x14ac:dyDescent="0.2">
      <c r="B306" s="105"/>
      <c r="C306" s="70" t="s">
        <v>43</v>
      </c>
      <c r="D306" s="71"/>
      <c r="E306" s="72">
        <f>SUM(E304:E305)</f>
        <v>998150</v>
      </c>
    </row>
    <row r="307" spans="1:5" ht="15" customHeight="1" x14ac:dyDescent="0.25">
      <c r="A307" s="36"/>
    </row>
    <row r="308" spans="1:5" ht="15" customHeight="1" x14ac:dyDescent="0.25">
      <c r="A308" s="36"/>
    </row>
    <row r="309" spans="1:5" ht="15" customHeight="1" x14ac:dyDescent="0.25">
      <c r="A309" s="36"/>
    </row>
    <row r="310" spans="1:5" ht="15" customHeight="1" x14ac:dyDescent="0.25">
      <c r="A310" s="36"/>
    </row>
    <row r="311" spans="1:5" ht="15" customHeight="1" x14ac:dyDescent="0.25">
      <c r="A311" s="36"/>
    </row>
    <row r="312" spans="1:5" ht="15" customHeight="1" x14ac:dyDescent="0.25">
      <c r="A312" s="36"/>
    </row>
    <row r="313" spans="1:5" ht="15" customHeight="1" x14ac:dyDescent="0.25">
      <c r="A313" s="36"/>
    </row>
    <row r="314" spans="1:5" ht="15" customHeight="1" x14ac:dyDescent="0.25">
      <c r="A314" s="38" t="s">
        <v>17</v>
      </c>
      <c r="B314" s="39"/>
      <c r="C314" s="39"/>
      <c r="D314" s="58"/>
      <c r="E314" s="58"/>
    </row>
    <row r="315" spans="1:5" ht="15" customHeight="1" x14ac:dyDescent="0.2">
      <c r="A315" s="40" t="s">
        <v>66</v>
      </c>
      <c r="B315" s="39"/>
      <c r="C315" s="39"/>
      <c r="D315" s="39"/>
      <c r="E315" s="78" t="s">
        <v>81</v>
      </c>
    </row>
    <row r="316" spans="1:5" ht="15" customHeight="1" x14ac:dyDescent="0.2">
      <c r="A316" s="42"/>
      <c r="B316" s="108"/>
      <c r="C316" s="39"/>
      <c r="D316" s="42"/>
      <c r="E316" s="109"/>
    </row>
    <row r="317" spans="1:5" ht="15" customHeight="1" x14ac:dyDescent="0.2">
      <c r="A317" s="93"/>
      <c r="B317" s="93"/>
      <c r="C317" s="44" t="s">
        <v>39</v>
      </c>
      <c r="D317" s="94" t="s">
        <v>44</v>
      </c>
      <c r="E317" s="44" t="s">
        <v>41</v>
      </c>
    </row>
    <row r="318" spans="1:5" ht="15" customHeight="1" x14ac:dyDescent="0.2">
      <c r="A318" s="103"/>
      <c r="B318" s="65"/>
      <c r="C318" s="66">
        <v>4357</v>
      </c>
      <c r="D318" s="104" t="s">
        <v>77</v>
      </c>
      <c r="E318" s="50">
        <v>998150</v>
      </c>
    </row>
    <row r="319" spans="1:5" ht="15" customHeight="1" x14ac:dyDescent="0.2">
      <c r="A319" s="97"/>
      <c r="B319" s="39"/>
      <c r="C319" s="52" t="s">
        <v>43</v>
      </c>
      <c r="D319" s="99"/>
      <c r="E319" s="100">
        <f>SUM(E318:E318)</f>
        <v>998150</v>
      </c>
    </row>
    <row r="320" spans="1:5" ht="15" customHeight="1" x14ac:dyDescent="0.2"/>
    <row r="321" spans="1:5" ht="15" customHeight="1" x14ac:dyDescent="0.2"/>
    <row r="322" spans="1:5" ht="15" customHeight="1" x14ac:dyDescent="0.25">
      <c r="A322" s="36" t="s">
        <v>86</v>
      </c>
    </row>
    <row r="323" spans="1:5" ht="15" customHeight="1" x14ac:dyDescent="0.2">
      <c r="A323" s="145" t="s">
        <v>33</v>
      </c>
      <c r="B323" s="145"/>
      <c r="C323" s="145"/>
      <c r="D323" s="145"/>
      <c r="E323" s="145"/>
    </row>
    <row r="324" spans="1:5" ht="15" customHeight="1" x14ac:dyDescent="0.2">
      <c r="A324" s="145" t="s">
        <v>79</v>
      </c>
      <c r="B324" s="145"/>
      <c r="C324" s="145"/>
      <c r="D324" s="145"/>
      <c r="E324" s="145"/>
    </row>
    <row r="325" spans="1:5" ht="15" customHeight="1" x14ac:dyDescent="0.2">
      <c r="A325" s="146" t="s">
        <v>87</v>
      </c>
      <c r="B325" s="146"/>
      <c r="C325" s="146"/>
      <c r="D325" s="146"/>
      <c r="E325" s="146"/>
    </row>
    <row r="326" spans="1:5" ht="15" customHeight="1" x14ac:dyDescent="0.2">
      <c r="A326" s="146"/>
      <c r="B326" s="146"/>
      <c r="C326" s="146"/>
      <c r="D326" s="146"/>
      <c r="E326" s="146"/>
    </row>
    <row r="327" spans="1:5" ht="15" customHeight="1" x14ac:dyDescent="0.2">
      <c r="A327" s="146"/>
      <c r="B327" s="146"/>
      <c r="C327" s="146"/>
      <c r="D327" s="146"/>
      <c r="E327" s="146"/>
    </row>
    <row r="328" spans="1:5" ht="15" customHeight="1" x14ac:dyDescent="0.2">
      <c r="A328" s="146"/>
      <c r="B328" s="146"/>
      <c r="C328" s="146"/>
      <c r="D328" s="146"/>
      <c r="E328" s="146"/>
    </row>
    <row r="329" spans="1:5" ht="15" customHeight="1" x14ac:dyDescent="0.2">
      <c r="A329" s="146"/>
      <c r="B329" s="146"/>
      <c r="C329" s="146"/>
      <c r="D329" s="146"/>
      <c r="E329" s="146"/>
    </row>
    <row r="330" spans="1:5" ht="15" customHeight="1" x14ac:dyDescent="0.2">
      <c r="A330" s="146"/>
      <c r="B330" s="146"/>
      <c r="C330" s="146"/>
      <c r="D330" s="146"/>
      <c r="E330" s="146"/>
    </row>
    <row r="331" spans="1:5" ht="15" customHeight="1" x14ac:dyDescent="0.2">
      <c r="A331" s="146"/>
      <c r="B331" s="146"/>
      <c r="C331" s="146"/>
      <c r="D331" s="146"/>
      <c r="E331" s="146"/>
    </row>
    <row r="332" spans="1:5" ht="15" customHeight="1" x14ac:dyDescent="0.25">
      <c r="A332" s="36"/>
    </row>
    <row r="333" spans="1:5" ht="15" customHeight="1" x14ac:dyDescent="0.25">
      <c r="A333" s="56" t="s">
        <v>1</v>
      </c>
      <c r="B333" s="57"/>
      <c r="C333" s="57"/>
      <c r="D333" s="57"/>
      <c r="E333" s="57"/>
    </row>
    <row r="334" spans="1:5" ht="15" customHeight="1" x14ac:dyDescent="0.2">
      <c r="A334" s="40" t="s">
        <v>66</v>
      </c>
      <c r="B334" s="57"/>
      <c r="C334" s="57"/>
      <c r="D334" s="57"/>
      <c r="E334" s="78" t="s">
        <v>81</v>
      </c>
    </row>
    <row r="335" spans="1:5" ht="15" customHeight="1" x14ac:dyDescent="0.25">
      <c r="B335" s="56"/>
      <c r="C335" s="57"/>
      <c r="D335" s="57"/>
      <c r="E335" s="60"/>
    </row>
    <row r="336" spans="1:5" ht="15" customHeight="1" x14ac:dyDescent="0.2">
      <c r="B336" s="62" t="s">
        <v>38</v>
      </c>
      <c r="C336" s="62" t="s">
        <v>39</v>
      </c>
      <c r="D336" s="63" t="s">
        <v>40</v>
      </c>
      <c r="E336" s="46" t="s">
        <v>41</v>
      </c>
    </row>
    <row r="337" spans="1:5" ht="15" customHeight="1" x14ac:dyDescent="0.2">
      <c r="B337" s="105">
        <v>54190877</v>
      </c>
      <c r="C337" s="106"/>
      <c r="D337" s="67" t="s">
        <v>82</v>
      </c>
      <c r="E337" s="107">
        <v>486280</v>
      </c>
    </row>
    <row r="338" spans="1:5" ht="15" customHeight="1" x14ac:dyDescent="0.2">
      <c r="B338" s="105">
        <v>54515835</v>
      </c>
      <c r="C338" s="106"/>
      <c r="D338" s="86" t="s">
        <v>83</v>
      </c>
      <c r="E338" s="107">
        <v>8266590</v>
      </c>
    </row>
    <row r="339" spans="1:5" ht="15" customHeight="1" x14ac:dyDescent="0.2">
      <c r="B339" s="105"/>
      <c r="C339" s="70" t="s">
        <v>43</v>
      </c>
      <c r="D339" s="71"/>
      <c r="E339" s="72">
        <f>SUM(E337:E338)</f>
        <v>8752870</v>
      </c>
    </row>
    <row r="340" spans="1:5" ht="15" customHeight="1" x14ac:dyDescent="0.25">
      <c r="A340" s="36"/>
    </row>
    <row r="341" spans="1:5" ht="15" customHeight="1" x14ac:dyDescent="0.25">
      <c r="A341" s="38" t="s">
        <v>17</v>
      </c>
      <c r="B341" s="39"/>
      <c r="C341" s="39"/>
      <c r="D341" s="58"/>
      <c r="E341" s="58"/>
    </row>
    <row r="342" spans="1:5" ht="15" customHeight="1" x14ac:dyDescent="0.2">
      <c r="A342" s="40" t="s">
        <v>66</v>
      </c>
      <c r="B342" s="39"/>
      <c r="C342" s="39"/>
      <c r="D342" s="39"/>
      <c r="E342" s="78" t="s">
        <v>81</v>
      </c>
    </row>
    <row r="343" spans="1:5" ht="15" customHeight="1" x14ac:dyDescent="0.2">
      <c r="A343" s="42"/>
      <c r="B343" s="108"/>
      <c r="C343" s="39"/>
      <c r="D343" s="42"/>
      <c r="E343" s="109"/>
    </row>
    <row r="344" spans="1:5" ht="15" customHeight="1" x14ac:dyDescent="0.2">
      <c r="A344" s="93"/>
      <c r="B344" s="93"/>
      <c r="C344" s="44" t="s">
        <v>39</v>
      </c>
      <c r="D344" s="94" t="s">
        <v>44</v>
      </c>
      <c r="E344" s="44" t="s">
        <v>41</v>
      </c>
    </row>
    <row r="345" spans="1:5" ht="15" customHeight="1" x14ac:dyDescent="0.2">
      <c r="A345" s="103"/>
      <c r="B345" s="65"/>
      <c r="C345" s="66">
        <v>3113</v>
      </c>
      <c r="D345" s="104" t="s">
        <v>77</v>
      </c>
      <c r="E345" s="50">
        <v>8752870</v>
      </c>
    </row>
    <row r="346" spans="1:5" ht="15" customHeight="1" x14ac:dyDescent="0.2">
      <c r="A346" s="97"/>
      <c r="B346" s="39"/>
      <c r="C346" s="52" t="s">
        <v>43</v>
      </c>
      <c r="D346" s="99"/>
      <c r="E346" s="100">
        <f>SUM(E345:E345)</f>
        <v>8752870</v>
      </c>
    </row>
    <row r="347" spans="1:5" ht="15" customHeight="1" x14ac:dyDescent="0.2"/>
    <row r="348" spans="1:5" ht="15" customHeight="1" x14ac:dyDescent="0.2"/>
    <row r="349" spans="1:5" ht="15" customHeight="1" x14ac:dyDescent="0.25">
      <c r="A349" s="36" t="s">
        <v>88</v>
      </c>
    </row>
    <row r="350" spans="1:5" ht="15" customHeight="1" x14ac:dyDescent="0.2">
      <c r="A350" s="145" t="s">
        <v>33</v>
      </c>
      <c r="B350" s="145"/>
      <c r="C350" s="145"/>
      <c r="D350" s="145"/>
      <c r="E350" s="145"/>
    </row>
    <row r="351" spans="1:5" ht="15" customHeight="1" x14ac:dyDescent="0.2">
      <c r="A351" s="145" t="s">
        <v>79</v>
      </c>
      <c r="B351" s="145"/>
      <c r="C351" s="145"/>
      <c r="D351" s="145"/>
      <c r="E351" s="145"/>
    </row>
    <row r="352" spans="1:5" ht="15" customHeight="1" x14ac:dyDescent="0.2">
      <c r="A352" s="146" t="s">
        <v>89</v>
      </c>
      <c r="B352" s="146"/>
      <c r="C352" s="146"/>
      <c r="D352" s="146"/>
      <c r="E352" s="146"/>
    </row>
    <row r="353" spans="1:5" ht="15" customHeight="1" x14ac:dyDescent="0.2">
      <c r="A353" s="146"/>
      <c r="B353" s="146"/>
      <c r="C353" s="146"/>
      <c r="D353" s="146"/>
      <c r="E353" s="146"/>
    </row>
    <row r="354" spans="1:5" ht="15" customHeight="1" x14ac:dyDescent="0.2">
      <c r="A354" s="146"/>
      <c r="B354" s="146"/>
      <c r="C354" s="146"/>
      <c r="D354" s="146"/>
      <c r="E354" s="146"/>
    </row>
    <row r="355" spans="1:5" ht="15" customHeight="1" x14ac:dyDescent="0.2">
      <c r="A355" s="146"/>
      <c r="B355" s="146"/>
      <c r="C355" s="146"/>
      <c r="D355" s="146"/>
      <c r="E355" s="146"/>
    </row>
    <row r="356" spans="1:5" ht="15" customHeight="1" x14ac:dyDescent="0.2">
      <c r="A356" s="146"/>
      <c r="B356" s="146"/>
      <c r="C356" s="146"/>
      <c r="D356" s="146"/>
      <c r="E356" s="146"/>
    </row>
    <row r="357" spans="1:5" ht="15" customHeight="1" x14ac:dyDescent="0.2">
      <c r="A357" s="146"/>
      <c r="B357" s="146"/>
      <c r="C357" s="146"/>
      <c r="D357" s="146"/>
      <c r="E357" s="146"/>
    </row>
    <row r="358" spans="1:5" ht="15" customHeight="1" x14ac:dyDescent="0.2">
      <c r="A358" s="146"/>
      <c r="B358" s="146"/>
      <c r="C358" s="146"/>
      <c r="D358" s="146"/>
      <c r="E358" s="146"/>
    </row>
    <row r="359" spans="1:5" ht="15" customHeight="1" x14ac:dyDescent="0.25">
      <c r="A359" s="36"/>
    </row>
    <row r="360" spans="1:5" ht="15" customHeight="1" x14ac:dyDescent="0.25">
      <c r="A360" s="36"/>
    </row>
    <row r="361" spans="1:5" ht="15" customHeight="1" x14ac:dyDescent="0.25">
      <c r="A361" s="36"/>
    </row>
    <row r="362" spans="1:5" ht="15" customHeight="1" x14ac:dyDescent="0.25">
      <c r="A362" s="36"/>
    </row>
    <row r="363" spans="1:5" ht="15" customHeight="1" x14ac:dyDescent="0.25">
      <c r="A363" s="36"/>
    </row>
    <row r="364" spans="1:5" ht="15" customHeight="1" x14ac:dyDescent="0.25">
      <c r="A364" s="36"/>
    </row>
    <row r="365" spans="1:5" ht="15" customHeight="1" x14ac:dyDescent="0.25">
      <c r="A365" s="36"/>
    </row>
    <row r="366" spans="1:5" ht="15" customHeight="1" x14ac:dyDescent="0.25">
      <c r="A366" s="56" t="s">
        <v>1</v>
      </c>
      <c r="B366" s="57"/>
      <c r="C366" s="57"/>
      <c r="D366" s="57"/>
      <c r="E366" s="57"/>
    </row>
    <row r="367" spans="1:5" ht="15" customHeight="1" x14ac:dyDescent="0.2">
      <c r="A367" s="40" t="s">
        <v>66</v>
      </c>
      <c r="B367" s="57"/>
      <c r="C367" s="57"/>
      <c r="D367" s="57"/>
      <c r="E367" s="78" t="s">
        <v>81</v>
      </c>
    </row>
    <row r="368" spans="1:5" ht="15" customHeight="1" x14ac:dyDescent="0.25">
      <c r="B368" s="56"/>
      <c r="C368" s="57"/>
      <c r="D368" s="57"/>
      <c r="E368" s="60"/>
    </row>
    <row r="369" spans="1:5" ht="15" customHeight="1" x14ac:dyDescent="0.2">
      <c r="B369" s="62" t="s">
        <v>38</v>
      </c>
      <c r="C369" s="62" t="s">
        <v>39</v>
      </c>
      <c r="D369" s="63" t="s">
        <v>40</v>
      </c>
      <c r="E369" s="46" t="s">
        <v>41</v>
      </c>
    </row>
    <row r="370" spans="1:5" ht="15" customHeight="1" x14ac:dyDescent="0.2">
      <c r="B370" s="105">
        <v>54190877</v>
      </c>
      <c r="C370" s="106"/>
      <c r="D370" s="67" t="s">
        <v>82</v>
      </c>
      <c r="E370" s="107">
        <v>245762</v>
      </c>
    </row>
    <row r="371" spans="1:5" ht="15" customHeight="1" x14ac:dyDescent="0.2">
      <c r="B371" s="105">
        <v>54515835</v>
      </c>
      <c r="C371" s="106"/>
      <c r="D371" s="86" t="s">
        <v>83</v>
      </c>
      <c r="E371" s="107">
        <v>4177943</v>
      </c>
    </row>
    <row r="372" spans="1:5" ht="15" customHeight="1" x14ac:dyDescent="0.2">
      <c r="B372" s="105"/>
      <c r="C372" s="70" t="s">
        <v>43</v>
      </c>
      <c r="D372" s="71"/>
      <c r="E372" s="72">
        <f>SUM(E370:E371)</f>
        <v>4423705</v>
      </c>
    </row>
    <row r="373" spans="1:5" ht="15" customHeight="1" x14ac:dyDescent="0.25">
      <c r="A373" s="36"/>
    </row>
    <row r="374" spans="1:5" ht="15" customHeight="1" x14ac:dyDescent="0.25">
      <c r="A374" s="36"/>
    </row>
    <row r="375" spans="1:5" ht="15" customHeight="1" x14ac:dyDescent="0.25">
      <c r="A375" s="38" t="s">
        <v>17</v>
      </c>
      <c r="B375" s="39"/>
      <c r="C375" s="39"/>
      <c r="D375" s="58"/>
      <c r="E375" s="58"/>
    </row>
    <row r="376" spans="1:5" ht="15" customHeight="1" x14ac:dyDescent="0.2">
      <c r="A376" s="40" t="s">
        <v>66</v>
      </c>
      <c r="B376" s="39"/>
      <c r="C376" s="39"/>
      <c r="D376" s="39"/>
      <c r="E376" s="78" t="s">
        <v>81</v>
      </c>
    </row>
    <row r="377" spans="1:5" ht="15" customHeight="1" x14ac:dyDescent="0.2">
      <c r="A377" s="42"/>
      <c r="B377" s="108"/>
      <c r="C377" s="39"/>
      <c r="D377" s="42"/>
      <c r="E377" s="109"/>
    </row>
    <row r="378" spans="1:5" ht="15" customHeight="1" x14ac:dyDescent="0.2">
      <c r="A378" s="93"/>
      <c r="B378" s="93"/>
      <c r="C378" s="44" t="s">
        <v>39</v>
      </c>
      <c r="D378" s="94" t="s">
        <v>44</v>
      </c>
      <c r="E378" s="44" t="s">
        <v>41</v>
      </c>
    </row>
    <row r="379" spans="1:5" ht="15" customHeight="1" x14ac:dyDescent="0.2">
      <c r="A379" s="103"/>
      <c r="B379" s="65"/>
      <c r="C379" s="66">
        <v>3122</v>
      </c>
      <c r="D379" s="104" t="s">
        <v>77</v>
      </c>
      <c r="E379" s="50">
        <v>4423705</v>
      </c>
    </row>
    <row r="380" spans="1:5" ht="15" customHeight="1" x14ac:dyDescent="0.2">
      <c r="A380" s="97"/>
      <c r="B380" s="39"/>
      <c r="C380" s="52" t="s">
        <v>43</v>
      </c>
      <c r="D380" s="99"/>
      <c r="E380" s="100">
        <f>SUM(E379:E379)</f>
        <v>4423705</v>
      </c>
    </row>
    <row r="381" spans="1:5" ht="15" customHeight="1" x14ac:dyDescent="0.2"/>
    <row r="382" spans="1:5" ht="15" customHeight="1" x14ac:dyDescent="0.2"/>
    <row r="383" spans="1:5" ht="15" customHeight="1" x14ac:dyDescent="0.25">
      <c r="A383" s="36" t="s">
        <v>90</v>
      </c>
    </row>
    <row r="384" spans="1:5" ht="15" customHeight="1" x14ac:dyDescent="0.2">
      <c r="A384" s="145" t="s">
        <v>33</v>
      </c>
      <c r="B384" s="145"/>
      <c r="C384" s="145"/>
      <c r="D384" s="145"/>
      <c r="E384" s="145"/>
    </row>
    <row r="385" spans="1:5" ht="15" customHeight="1" x14ac:dyDescent="0.2">
      <c r="A385" s="145" t="s">
        <v>79</v>
      </c>
      <c r="B385" s="145"/>
      <c r="C385" s="145"/>
      <c r="D385" s="145"/>
      <c r="E385" s="145"/>
    </row>
    <row r="386" spans="1:5" ht="15" customHeight="1" x14ac:dyDescent="0.2">
      <c r="A386" s="146" t="s">
        <v>91</v>
      </c>
      <c r="B386" s="146"/>
      <c r="C386" s="146"/>
      <c r="D386" s="146"/>
      <c r="E386" s="146"/>
    </row>
    <row r="387" spans="1:5" ht="15" customHeight="1" x14ac:dyDescent="0.2">
      <c r="A387" s="146"/>
      <c r="B387" s="146"/>
      <c r="C387" s="146"/>
      <c r="D387" s="146"/>
      <c r="E387" s="146"/>
    </row>
    <row r="388" spans="1:5" ht="15" customHeight="1" x14ac:dyDescent="0.2">
      <c r="A388" s="146"/>
      <c r="B388" s="146"/>
      <c r="C388" s="146"/>
      <c r="D388" s="146"/>
      <c r="E388" s="146"/>
    </row>
    <row r="389" spans="1:5" ht="15" customHeight="1" x14ac:dyDescent="0.2">
      <c r="A389" s="146"/>
      <c r="B389" s="146"/>
      <c r="C389" s="146"/>
      <c r="D389" s="146"/>
      <c r="E389" s="146"/>
    </row>
    <row r="390" spans="1:5" ht="15" customHeight="1" x14ac:dyDescent="0.2">
      <c r="A390" s="146"/>
      <c r="B390" s="146"/>
      <c r="C390" s="146"/>
      <c r="D390" s="146"/>
      <c r="E390" s="146"/>
    </row>
    <row r="391" spans="1:5" ht="15" customHeight="1" x14ac:dyDescent="0.2">
      <c r="A391" s="146"/>
      <c r="B391" s="146"/>
      <c r="C391" s="146"/>
      <c r="D391" s="146"/>
      <c r="E391" s="146"/>
    </row>
    <row r="392" spans="1:5" ht="15" customHeight="1" x14ac:dyDescent="0.2">
      <c r="A392" s="146"/>
      <c r="B392" s="146"/>
      <c r="C392" s="146"/>
      <c r="D392" s="146"/>
      <c r="E392" s="146"/>
    </row>
    <row r="393" spans="1:5" ht="15" customHeight="1" x14ac:dyDescent="0.25">
      <c r="A393" s="36"/>
    </row>
    <row r="394" spans="1:5" ht="15" customHeight="1" x14ac:dyDescent="0.25">
      <c r="A394" s="56" t="s">
        <v>1</v>
      </c>
      <c r="B394" s="57"/>
      <c r="C394" s="57"/>
      <c r="D394" s="57"/>
      <c r="E394" s="57"/>
    </row>
    <row r="395" spans="1:5" ht="15" customHeight="1" x14ac:dyDescent="0.2">
      <c r="A395" s="40" t="s">
        <v>66</v>
      </c>
      <c r="B395" s="57"/>
      <c r="C395" s="57"/>
      <c r="D395" s="57"/>
      <c r="E395" s="78" t="s">
        <v>81</v>
      </c>
    </row>
    <row r="396" spans="1:5" ht="15" customHeight="1" x14ac:dyDescent="0.25">
      <c r="B396" s="56"/>
      <c r="C396" s="57"/>
      <c r="D396" s="57"/>
      <c r="E396" s="60"/>
    </row>
    <row r="397" spans="1:5" ht="15" customHeight="1" x14ac:dyDescent="0.2">
      <c r="B397" s="62" t="s">
        <v>38</v>
      </c>
      <c r="C397" s="62" t="s">
        <v>39</v>
      </c>
      <c r="D397" s="63" t="s">
        <v>40</v>
      </c>
      <c r="E397" s="46" t="s">
        <v>41</v>
      </c>
    </row>
    <row r="398" spans="1:5" ht="15" customHeight="1" x14ac:dyDescent="0.2">
      <c r="B398" s="105">
        <v>54190877</v>
      </c>
      <c r="C398" s="106"/>
      <c r="D398" s="67" t="s">
        <v>82</v>
      </c>
      <c r="E398" s="107">
        <v>210500</v>
      </c>
    </row>
    <row r="399" spans="1:5" ht="15" customHeight="1" x14ac:dyDescent="0.2">
      <c r="B399" s="105">
        <v>54515835</v>
      </c>
      <c r="C399" s="106"/>
      <c r="D399" s="86" t="s">
        <v>83</v>
      </c>
      <c r="E399" s="107">
        <v>3577350</v>
      </c>
    </row>
    <row r="400" spans="1:5" ht="15" customHeight="1" x14ac:dyDescent="0.2">
      <c r="B400" s="105"/>
      <c r="C400" s="70" t="s">
        <v>43</v>
      </c>
      <c r="D400" s="71"/>
      <c r="E400" s="72">
        <f>SUM(E398:E399)</f>
        <v>3787850</v>
      </c>
    </row>
    <row r="401" spans="1:5" ht="15" customHeight="1" x14ac:dyDescent="0.25">
      <c r="A401" s="36"/>
    </row>
    <row r="402" spans="1:5" ht="15" customHeight="1" x14ac:dyDescent="0.25">
      <c r="A402" s="38" t="s">
        <v>17</v>
      </c>
      <c r="B402" s="39"/>
      <c r="C402" s="39"/>
      <c r="D402" s="58"/>
      <c r="E402" s="58"/>
    </row>
    <row r="403" spans="1:5" ht="15" customHeight="1" x14ac:dyDescent="0.2">
      <c r="A403" s="40" t="s">
        <v>66</v>
      </c>
      <c r="B403" s="39"/>
      <c r="C403" s="39"/>
      <c r="D403" s="39"/>
      <c r="E403" s="78" t="s">
        <v>81</v>
      </c>
    </row>
    <row r="404" spans="1:5" ht="15" customHeight="1" x14ac:dyDescent="0.2">
      <c r="A404" s="42"/>
      <c r="B404" s="108"/>
      <c r="C404" s="39"/>
      <c r="D404" s="42"/>
      <c r="E404" s="109"/>
    </row>
    <row r="405" spans="1:5" ht="15" customHeight="1" x14ac:dyDescent="0.2">
      <c r="A405" s="93"/>
      <c r="B405" s="93"/>
      <c r="C405" s="44" t="s">
        <v>39</v>
      </c>
      <c r="D405" s="94" t="s">
        <v>44</v>
      </c>
      <c r="E405" s="44" t="s">
        <v>41</v>
      </c>
    </row>
    <row r="406" spans="1:5" ht="15" customHeight="1" x14ac:dyDescent="0.2">
      <c r="A406" s="103"/>
      <c r="B406" s="65"/>
      <c r="C406" s="66">
        <v>3122</v>
      </c>
      <c r="D406" s="104" t="s">
        <v>77</v>
      </c>
      <c r="E406" s="50">
        <v>3787850</v>
      </c>
    </row>
    <row r="407" spans="1:5" ht="15" customHeight="1" x14ac:dyDescent="0.2">
      <c r="A407" s="97"/>
      <c r="B407" s="39"/>
      <c r="C407" s="52" t="s">
        <v>43</v>
      </c>
      <c r="D407" s="99"/>
      <c r="E407" s="100">
        <f>SUM(E406:E406)</f>
        <v>3787850</v>
      </c>
    </row>
    <row r="408" spans="1:5" ht="15" customHeight="1" x14ac:dyDescent="0.2"/>
    <row r="409" spans="1:5" ht="15" customHeight="1" x14ac:dyDescent="0.2"/>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6" t="s">
        <v>92</v>
      </c>
    </row>
    <row r="419" spans="1:5" ht="15" customHeight="1" x14ac:dyDescent="0.2">
      <c r="A419" s="145" t="s">
        <v>33</v>
      </c>
      <c r="B419" s="145"/>
      <c r="C419" s="145"/>
      <c r="D419" s="145"/>
      <c r="E419" s="145"/>
    </row>
    <row r="420" spans="1:5" ht="15" customHeight="1" x14ac:dyDescent="0.2">
      <c r="A420" s="145" t="s">
        <v>79</v>
      </c>
      <c r="B420" s="145"/>
      <c r="C420" s="145"/>
      <c r="D420" s="145"/>
      <c r="E420" s="145"/>
    </row>
    <row r="421" spans="1:5" ht="15" customHeight="1" x14ac:dyDescent="0.2">
      <c r="A421" s="146" t="s">
        <v>93</v>
      </c>
      <c r="B421" s="146"/>
      <c r="C421" s="146"/>
      <c r="D421" s="146"/>
      <c r="E421" s="146"/>
    </row>
    <row r="422" spans="1:5" ht="15" customHeight="1" x14ac:dyDescent="0.2">
      <c r="A422" s="146"/>
      <c r="B422" s="146"/>
      <c r="C422" s="146"/>
      <c r="D422" s="146"/>
      <c r="E422" s="146"/>
    </row>
    <row r="423" spans="1:5" ht="15" customHeight="1" x14ac:dyDescent="0.2">
      <c r="A423" s="146"/>
      <c r="B423" s="146"/>
      <c r="C423" s="146"/>
      <c r="D423" s="146"/>
      <c r="E423" s="146"/>
    </row>
    <row r="424" spans="1:5" ht="15" customHeight="1" x14ac:dyDescent="0.2">
      <c r="A424" s="146"/>
      <c r="B424" s="146"/>
      <c r="C424" s="146"/>
      <c r="D424" s="146"/>
      <c r="E424" s="146"/>
    </row>
    <row r="425" spans="1:5" ht="15" customHeight="1" x14ac:dyDescent="0.2">
      <c r="A425" s="146"/>
      <c r="B425" s="146"/>
      <c r="C425" s="146"/>
      <c r="D425" s="146"/>
      <c r="E425" s="146"/>
    </row>
    <row r="426" spans="1:5" ht="15" customHeight="1" x14ac:dyDescent="0.2">
      <c r="A426" s="146"/>
      <c r="B426" s="146"/>
      <c r="C426" s="146"/>
      <c r="D426" s="146"/>
      <c r="E426" s="146"/>
    </row>
    <row r="427" spans="1:5" ht="15" customHeight="1" x14ac:dyDescent="0.2">
      <c r="A427" s="146"/>
      <c r="B427" s="146"/>
      <c r="C427" s="146"/>
      <c r="D427" s="146"/>
      <c r="E427" s="146"/>
    </row>
    <row r="428" spans="1:5" ht="15" customHeight="1" x14ac:dyDescent="0.25">
      <c r="A428" s="36"/>
    </row>
    <row r="429" spans="1:5" ht="15" customHeight="1" x14ac:dyDescent="0.25">
      <c r="A429" s="56" t="s">
        <v>1</v>
      </c>
      <c r="B429" s="57"/>
      <c r="C429" s="57"/>
      <c r="D429" s="57"/>
      <c r="E429" s="57"/>
    </row>
    <row r="430" spans="1:5" ht="15" customHeight="1" x14ac:dyDescent="0.2">
      <c r="A430" s="40" t="s">
        <v>66</v>
      </c>
      <c r="B430" s="57"/>
      <c r="C430" s="57"/>
      <c r="D430" s="57"/>
      <c r="E430" s="78" t="s">
        <v>81</v>
      </c>
    </row>
    <row r="431" spans="1:5" ht="15" customHeight="1" x14ac:dyDescent="0.25">
      <c r="B431" s="56"/>
      <c r="C431" s="57"/>
      <c r="D431" s="57"/>
      <c r="E431" s="60"/>
    </row>
    <row r="432" spans="1:5" ht="15" customHeight="1" x14ac:dyDescent="0.2">
      <c r="B432" s="62" t="s">
        <v>38</v>
      </c>
      <c r="C432" s="62" t="s">
        <v>39</v>
      </c>
      <c r="D432" s="63" t="s">
        <v>40</v>
      </c>
      <c r="E432" s="46" t="s">
        <v>41</v>
      </c>
    </row>
    <row r="433" spans="1:5" ht="15" customHeight="1" x14ac:dyDescent="0.2">
      <c r="B433" s="105">
        <v>54190877</v>
      </c>
      <c r="C433" s="106"/>
      <c r="D433" s="67" t="s">
        <v>82</v>
      </c>
      <c r="E433" s="107">
        <v>257537.16</v>
      </c>
    </row>
    <row r="434" spans="1:5" ht="15" customHeight="1" x14ac:dyDescent="0.2">
      <c r="B434" s="105">
        <v>54515835</v>
      </c>
      <c r="C434" s="106"/>
      <c r="D434" s="86" t="s">
        <v>83</v>
      </c>
      <c r="E434" s="107">
        <v>4378131.7300000004</v>
      </c>
    </row>
    <row r="435" spans="1:5" ht="15" customHeight="1" x14ac:dyDescent="0.2">
      <c r="B435" s="105"/>
      <c r="C435" s="70" t="s">
        <v>43</v>
      </c>
      <c r="D435" s="71"/>
      <c r="E435" s="72">
        <f>SUM(E433:E434)</f>
        <v>4635668.8900000006</v>
      </c>
    </row>
    <row r="436" spans="1:5" ht="15" customHeight="1" x14ac:dyDescent="0.25">
      <c r="A436" s="36"/>
    </row>
    <row r="437" spans="1:5" ht="15" customHeight="1" x14ac:dyDescent="0.25">
      <c r="A437" s="38" t="s">
        <v>17</v>
      </c>
      <c r="B437" s="39"/>
      <c r="C437" s="39"/>
      <c r="D437" s="58"/>
      <c r="E437" s="58"/>
    </row>
    <row r="438" spans="1:5" ht="15" customHeight="1" x14ac:dyDescent="0.2">
      <c r="A438" s="40" t="s">
        <v>66</v>
      </c>
      <c r="B438" s="39"/>
      <c r="C438" s="39"/>
      <c r="D438" s="39"/>
      <c r="E438" s="78" t="s">
        <v>81</v>
      </c>
    </row>
    <row r="439" spans="1:5" ht="15" customHeight="1" x14ac:dyDescent="0.2">
      <c r="A439" s="42"/>
      <c r="B439" s="108"/>
      <c r="C439" s="39"/>
      <c r="D439" s="42"/>
      <c r="E439" s="109"/>
    </row>
    <row r="440" spans="1:5" ht="15" customHeight="1" x14ac:dyDescent="0.2">
      <c r="A440" s="93"/>
      <c r="B440" s="93"/>
      <c r="C440" s="44" t="s">
        <v>39</v>
      </c>
      <c r="D440" s="94" t="s">
        <v>44</v>
      </c>
      <c r="E440" s="44" t="s">
        <v>41</v>
      </c>
    </row>
    <row r="441" spans="1:5" ht="15" customHeight="1" x14ac:dyDescent="0.2">
      <c r="A441" s="103"/>
      <c r="B441" s="65"/>
      <c r="C441" s="66">
        <v>3122</v>
      </c>
      <c r="D441" s="104" t="s">
        <v>77</v>
      </c>
      <c r="E441" s="50">
        <v>4635668.8899999997</v>
      </c>
    </row>
    <row r="442" spans="1:5" ht="15" customHeight="1" x14ac:dyDescent="0.2">
      <c r="A442" s="97"/>
      <c r="B442" s="39"/>
      <c r="C442" s="52" t="s">
        <v>43</v>
      </c>
      <c r="D442" s="99"/>
      <c r="E442" s="100">
        <f>SUM(E441:E441)</f>
        <v>4635668.8899999997</v>
      </c>
    </row>
    <row r="443" spans="1:5" ht="15" customHeight="1" x14ac:dyDescent="0.2"/>
    <row r="444" spans="1:5" ht="15" customHeight="1" x14ac:dyDescent="0.2"/>
    <row r="445" spans="1:5" ht="15" customHeight="1" x14ac:dyDescent="0.25">
      <c r="A445" s="36" t="s">
        <v>94</v>
      </c>
    </row>
    <row r="446" spans="1:5" ht="15" customHeight="1" x14ac:dyDescent="0.2">
      <c r="A446" s="145" t="s">
        <v>33</v>
      </c>
      <c r="B446" s="145"/>
      <c r="C446" s="145"/>
      <c r="D446" s="145"/>
      <c r="E446" s="145"/>
    </row>
    <row r="447" spans="1:5" ht="15" customHeight="1" x14ac:dyDescent="0.2">
      <c r="A447" s="145" t="s">
        <v>79</v>
      </c>
      <c r="B447" s="145"/>
      <c r="C447" s="145"/>
      <c r="D447" s="145"/>
      <c r="E447" s="145"/>
    </row>
    <row r="448" spans="1:5" ht="15" customHeight="1" x14ac:dyDescent="0.2">
      <c r="A448" s="146" t="s">
        <v>95</v>
      </c>
      <c r="B448" s="146"/>
      <c r="C448" s="146"/>
      <c r="D448" s="146"/>
      <c r="E448" s="146"/>
    </row>
    <row r="449" spans="1:5" ht="15" customHeight="1" x14ac:dyDescent="0.2">
      <c r="A449" s="146"/>
      <c r="B449" s="146"/>
      <c r="C449" s="146"/>
      <c r="D449" s="146"/>
      <c r="E449" s="146"/>
    </row>
    <row r="450" spans="1:5" ht="15" customHeight="1" x14ac:dyDescent="0.2">
      <c r="A450" s="146"/>
      <c r="B450" s="146"/>
      <c r="C450" s="146"/>
      <c r="D450" s="146"/>
      <c r="E450" s="146"/>
    </row>
    <row r="451" spans="1:5" ht="15" customHeight="1" x14ac:dyDescent="0.2">
      <c r="A451" s="146"/>
      <c r="B451" s="146"/>
      <c r="C451" s="146"/>
      <c r="D451" s="146"/>
      <c r="E451" s="146"/>
    </row>
    <row r="452" spans="1:5" ht="15" customHeight="1" x14ac:dyDescent="0.2">
      <c r="A452" s="146"/>
      <c r="B452" s="146"/>
      <c r="C452" s="146"/>
      <c r="D452" s="146"/>
      <c r="E452" s="146"/>
    </row>
    <row r="453" spans="1:5" ht="15" customHeight="1" x14ac:dyDescent="0.2">
      <c r="A453" s="146"/>
      <c r="B453" s="146"/>
      <c r="C453" s="146"/>
      <c r="D453" s="146"/>
      <c r="E453" s="146"/>
    </row>
    <row r="454" spans="1:5" ht="15" customHeight="1" x14ac:dyDescent="0.2">
      <c r="A454" s="146"/>
      <c r="B454" s="146"/>
      <c r="C454" s="146"/>
      <c r="D454" s="146"/>
      <c r="E454" s="146"/>
    </row>
    <row r="455" spans="1:5" ht="15" customHeight="1" x14ac:dyDescent="0.25">
      <c r="A455" s="36"/>
    </row>
    <row r="456" spans="1:5" ht="15" customHeight="1" x14ac:dyDescent="0.25">
      <c r="A456" s="56" t="s">
        <v>1</v>
      </c>
      <c r="B456" s="57"/>
      <c r="C456" s="57"/>
      <c r="D456" s="57"/>
      <c r="E456" s="57"/>
    </row>
    <row r="457" spans="1:5" ht="15" customHeight="1" x14ac:dyDescent="0.2">
      <c r="A457" s="40" t="s">
        <v>66</v>
      </c>
      <c r="B457" s="57"/>
      <c r="C457" s="57"/>
      <c r="D457" s="57"/>
      <c r="E457" s="78" t="s">
        <v>81</v>
      </c>
    </row>
    <row r="458" spans="1:5" ht="15" customHeight="1" x14ac:dyDescent="0.25">
      <c r="B458" s="56"/>
      <c r="C458" s="57"/>
      <c r="D458" s="57"/>
      <c r="E458" s="60"/>
    </row>
    <row r="459" spans="1:5" ht="15" customHeight="1" x14ac:dyDescent="0.2">
      <c r="B459" s="62" t="s">
        <v>38</v>
      </c>
      <c r="C459" s="62" t="s">
        <v>39</v>
      </c>
      <c r="D459" s="63" t="s">
        <v>40</v>
      </c>
      <c r="E459" s="46" t="s">
        <v>41</v>
      </c>
    </row>
    <row r="460" spans="1:5" ht="15" customHeight="1" x14ac:dyDescent="0.2">
      <c r="B460" s="105">
        <v>54190877</v>
      </c>
      <c r="C460" s="106"/>
      <c r="D460" s="67" t="s">
        <v>82</v>
      </c>
      <c r="E460" s="107">
        <v>127226.95</v>
      </c>
    </row>
    <row r="461" spans="1:5" ht="15" customHeight="1" x14ac:dyDescent="0.2">
      <c r="B461" s="105">
        <v>54515835</v>
      </c>
      <c r="C461" s="106"/>
      <c r="D461" s="86" t="s">
        <v>83</v>
      </c>
      <c r="E461" s="107">
        <v>2162858.15</v>
      </c>
    </row>
    <row r="462" spans="1:5" ht="15" customHeight="1" x14ac:dyDescent="0.2">
      <c r="B462" s="105"/>
      <c r="C462" s="70" t="s">
        <v>43</v>
      </c>
      <c r="D462" s="71"/>
      <c r="E462" s="72">
        <f>SUM(E460:E461)</f>
        <v>2290085.1</v>
      </c>
    </row>
    <row r="463" spans="1:5" ht="15" customHeight="1" x14ac:dyDescent="0.25">
      <c r="A463" s="36"/>
    </row>
    <row r="464" spans="1:5" ht="15" customHeight="1" x14ac:dyDescent="0.25">
      <c r="A464" s="36"/>
    </row>
    <row r="465" spans="1:5" ht="15" customHeight="1" x14ac:dyDescent="0.25">
      <c r="A465" s="36"/>
    </row>
    <row r="466" spans="1:5" ht="15" customHeight="1" x14ac:dyDescent="0.25">
      <c r="A466" s="36"/>
    </row>
    <row r="467" spans="1:5" ht="15" customHeight="1" x14ac:dyDescent="0.25">
      <c r="A467" s="36"/>
    </row>
    <row r="468" spans="1:5" ht="15" customHeight="1" x14ac:dyDescent="0.25">
      <c r="A468" s="36"/>
    </row>
    <row r="469" spans="1:5" ht="15" customHeight="1" x14ac:dyDescent="0.25">
      <c r="A469" s="36"/>
    </row>
    <row r="470" spans="1:5" ht="15" customHeight="1" x14ac:dyDescent="0.25">
      <c r="A470" s="38" t="s">
        <v>17</v>
      </c>
      <c r="B470" s="39"/>
      <c r="C470" s="39"/>
      <c r="D470" s="58"/>
      <c r="E470" s="58"/>
    </row>
    <row r="471" spans="1:5" ht="15" customHeight="1" x14ac:dyDescent="0.2">
      <c r="A471" s="40" t="s">
        <v>66</v>
      </c>
      <c r="B471" s="39"/>
      <c r="C471" s="39"/>
      <c r="D471" s="39"/>
      <c r="E471" s="78" t="s">
        <v>81</v>
      </c>
    </row>
    <row r="472" spans="1:5" ht="15" customHeight="1" x14ac:dyDescent="0.2">
      <c r="A472" s="42"/>
      <c r="B472" s="108"/>
      <c r="C472" s="39"/>
      <c r="D472" s="42"/>
      <c r="E472" s="109"/>
    </row>
    <row r="473" spans="1:5" ht="15" customHeight="1" x14ac:dyDescent="0.2">
      <c r="A473" s="93"/>
      <c r="B473" s="93"/>
      <c r="C473" s="44" t="s">
        <v>39</v>
      </c>
      <c r="D473" s="94" t="s">
        <v>44</v>
      </c>
      <c r="E473" s="44" t="s">
        <v>41</v>
      </c>
    </row>
    <row r="474" spans="1:5" ht="15" customHeight="1" x14ac:dyDescent="0.2">
      <c r="A474" s="103"/>
      <c r="B474" s="65"/>
      <c r="C474" s="66">
        <v>3122</v>
      </c>
      <c r="D474" s="104" t="s">
        <v>77</v>
      </c>
      <c r="E474" s="50">
        <v>2290085.1</v>
      </c>
    </row>
    <row r="475" spans="1:5" ht="15" customHeight="1" x14ac:dyDescent="0.2">
      <c r="A475" s="97"/>
      <c r="B475" s="39"/>
      <c r="C475" s="52" t="s">
        <v>43</v>
      </c>
      <c r="D475" s="99"/>
      <c r="E475" s="100">
        <f>SUM(E474:E474)</f>
        <v>2290085.1</v>
      </c>
    </row>
    <row r="476" spans="1:5" ht="15" customHeight="1" x14ac:dyDescent="0.2"/>
    <row r="477" spans="1:5" ht="15" customHeight="1" x14ac:dyDescent="0.2"/>
    <row r="478" spans="1:5" ht="15" customHeight="1" x14ac:dyDescent="0.25">
      <c r="A478" s="36" t="s">
        <v>96</v>
      </c>
    </row>
    <row r="479" spans="1:5" ht="15" customHeight="1" x14ac:dyDescent="0.2">
      <c r="A479" s="145" t="s">
        <v>33</v>
      </c>
      <c r="B479" s="145"/>
      <c r="C479" s="145"/>
      <c r="D479" s="145"/>
      <c r="E479" s="145"/>
    </row>
    <row r="480" spans="1:5" ht="15" customHeight="1" x14ac:dyDescent="0.2">
      <c r="A480" s="145" t="s">
        <v>97</v>
      </c>
      <c r="B480" s="145"/>
      <c r="C480" s="145"/>
      <c r="D480" s="145"/>
      <c r="E480" s="145"/>
    </row>
    <row r="481" spans="1:5" ht="15" customHeight="1" x14ac:dyDescent="0.2">
      <c r="A481" s="146" t="s">
        <v>98</v>
      </c>
      <c r="B481" s="146"/>
      <c r="C481" s="146"/>
      <c r="D481" s="146"/>
      <c r="E481" s="146"/>
    </row>
    <row r="482" spans="1:5" ht="15" customHeight="1" x14ac:dyDescent="0.2">
      <c r="A482" s="146"/>
      <c r="B482" s="146"/>
      <c r="C482" s="146"/>
      <c r="D482" s="146"/>
      <c r="E482" s="146"/>
    </row>
    <row r="483" spans="1:5" ht="15" customHeight="1" x14ac:dyDescent="0.2">
      <c r="A483" s="146"/>
      <c r="B483" s="146"/>
      <c r="C483" s="146"/>
      <c r="D483" s="146"/>
      <c r="E483" s="146"/>
    </row>
    <row r="484" spans="1:5" ht="15" customHeight="1" x14ac:dyDescent="0.2">
      <c r="A484" s="146"/>
      <c r="B484" s="146"/>
      <c r="C484" s="146"/>
      <c r="D484" s="146"/>
      <c r="E484" s="146"/>
    </row>
    <row r="485" spans="1:5" ht="15" customHeight="1" x14ac:dyDescent="0.2">
      <c r="A485" s="146"/>
      <c r="B485" s="146"/>
      <c r="C485" s="146"/>
      <c r="D485" s="146"/>
      <c r="E485" s="146"/>
    </row>
    <row r="486" spans="1:5" ht="15" customHeight="1" x14ac:dyDescent="0.2">
      <c r="A486" s="146"/>
      <c r="B486" s="146"/>
      <c r="C486" s="146"/>
      <c r="D486" s="146"/>
      <c r="E486" s="146"/>
    </row>
    <row r="487" spans="1:5" ht="15" customHeight="1" x14ac:dyDescent="0.2">
      <c r="A487" s="110"/>
      <c r="B487" s="110"/>
      <c r="C487" s="110"/>
      <c r="D487" s="110"/>
      <c r="E487" s="110"/>
    </row>
    <row r="488" spans="1:5" ht="15" customHeight="1" x14ac:dyDescent="0.25">
      <c r="A488" s="56" t="s">
        <v>1</v>
      </c>
      <c r="B488" s="57"/>
      <c r="C488" s="57"/>
      <c r="D488" s="57"/>
      <c r="E488" s="57"/>
    </row>
    <row r="489" spans="1:5" ht="15" customHeight="1" x14ac:dyDescent="0.2">
      <c r="A489" s="59" t="s">
        <v>52</v>
      </c>
      <c r="B489" s="57"/>
      <c r="C489" s="57"/>
      <c r="D489" s="57"/>
      <c r="E489" s="78" t="s">
        <v>53</v>
      </c>
    </row>
    <row r="490" spans="1:5" ht="15" customHeight="1" x14ac:dyDescent="0.25">
      <c r="B490" s="56"/>
      <c r="C490" s="57"/>
      <c r="D490" s="57"/>
      <c r="E490" s="60"/>
    </row>
    <row r="491" spans="1:5" ht="15" customHeight="1" x14ac:dyDescent="0.2">
      <c r="B491" s="62" t="s">
        <v>38</v>
      </c>
      <c r="C491" s="62" t="s">
        <v>39</v>
      </c>
      <c r="D491" s="63" t="s">
        <v>40</v>
      </c>
      <c r="E491" s="46" t="s">
        <v>41</v>
      </c>
    </row>
    <row r="492" spans="1:5" ht="15" customHeight="1" x14ac:dyDescent="0.2">
      <c r="B492" s="111">
        <v>98335</v>
      </c>
      <c r="C492" s="112"/>
      <c r="D492" s="113" t="s">
        <v>99</v>
      </c>
      <c r="E492" s="107">
        <v>478660.18</v>
      </c>
    </row>
    <row r="493" spans="1:5" ht="15" customHeight="1" x14ac:dyDescent="0.2">
      <c r="B493" s="105"/>
      <c r="C493" s="70" t="s">
        <v>43</v>
      </c>
      <c r="D493" s="71"/>
      <c r="E493" s="72">
        <f>SUM(E492:E492)</f>
        <v>478660.18</v>
      </c>
    </row>
    <row r="494" spans="1:5" ht="15" customHeight="1" x14ac:dyDescent="0.2">
      <c r="A494" s="114"/>
      <c r="B494" s="114"/>
      <c r="C494" s="114"/>
      <c r="D494" s="114"/>
      <c r="E494" s="114"/>
    </row>
    <row r="495" spans="1:5" ht="15" customHeight="1" x14ac:dyDescent="0.25">
      <c r="A495" s="56" t="s">
        <v>17</v>
      </c>
      <c r="B495" s="57"/>
      <c r="C495" s="57"/>
      <c r="D495" s="57"/>
      <c r="E495" s="114"/>
    </row>
    <row r="496" spans="1:5" ht="15" customHeight="1" x14ac:dyDescent="0.2">
      <c r="A496" s="59" t="s">
        <v>100</v>
      </c>
      <c r="E496" t="s">
        <v>101</v>
      </c>
    </row>
    <row r="497" spans="1:5" ht="15" customHeight="1" x14ac:dyDescent="0.2">
      <c r="A497" s="114"/>
      <c r="B497" s="115"/>
      <c r="C497" s="57"/>
      <c r="E497" s="116"/>
    </row>
    <row r="498" spans="1:5" ht="15" customHeight="1" x14ac:dyDescent="0.2">
      <c r="A498" s="61"/>
      <c r="B498" s="93"/>
      <c r="C498" s="62" t="s">
        <v>39</v>
      </c>
      <c r="D498" s="117" t="s">
        <v>44</v>
      </c>
      <c r="E498" s="46" t="s">
        <v>41</v>
      </c>
    </row>
    <row r="499" spans="1:5" ht="15" customHeight="1" x14ac:dyDescent="0.2">
      <c r="A499" s="118"/>
      <c r="B499" s="119"/>
      <c r="C499" s="120">
        <v>3599</v>
      </c>
      <c r="D499" s="67" t="s">
        <v>102</v>
      </c>
      <c r="E499" s="107">
        <v>478660.18</v>
      </c>
    </row>
    <row r="500" spans="1:5" ht="15" customHeight="1" x14ac:dyDescent="0.2">
      <c r="A500" s="121"/>
      <c r="B500" s="119"/>
      <c r="C500" s="70" t="s">
        <v>43</v>
      </c>
      <c r="D500" s="91"/>
      <c r="E500" s="92">
        <f>SUM(E499:E499)</f>
        <v>478660.18</v>
      </c>
    </row>
    <row r="501" spans="1:5" ht="15" customHeight="1" x14ac:dyDescent="0.2"/>
    <row r="502" spans="1:5" ht="15" customHeight="1" x14ac:dyDescent="0.2"/>
    <row r="503" spans="1:5" ht="15" customHeight="1" x14ac:dyDescent="0.25">
      <c r="A503" s="36" t="s">
        <v>103</v>
      </c>
    </row>
    <row r="504" spans="1:5" ht="15" customHeight="1" x14ac:dyDescent="0.2">
      <c r="A504" s="145" t="s">
        <v>104</v>
      </c>
      <c r="B504" s="145"/>
      <c r="C504" s="145"/>
      <c r="D504" s="145"/>
      <c r="E504" s="145"/>
    </row>
    <row r="505" spans="1:5" ht="15" customHeight="1" x14ac:dyDescent="0.2">
      <c r="A505" s="144" t="s">
        <v>105</v>
      </c>
      <c r="B505" s="144"/>
      <c r="C505" s="144"/>
      <c r="D505" s="144"/>
      <c r="E505" s="144"/>
    </row>
    <row r="506" spans="1:5" ht="15" customHeight="1" x14ac:dyDescent="0.2">
      <c r="A506" s="144"/>
      <c r="B506" s="144"/>
      <c r="C506" s="144"/>
      <c r="D506" s="144"/>
      <c r="E506" s="144"/>
    </row>
    <row r="507" spans="1:5" ht="15" customHeight="1" x14ac:dyDescent="0.2">
      <c r="A507" s="144"/>
      <c r="B507" s="144"/>
      <c r="C507" s="144"/>
      <c r="D507" s="144"/>
      <c r="E507" s="144"/>
    </row>
    <row r="508" spans="1:5" ht="15" customHeight="1" x14ac:dyDescent="0.2">
      <c r="A508" s="144"/>
      <c r="B508" s="144"/>
      <c r="C508" s="144"/>
      <c r="D508" s="144"/>
      <c r="E508" s="144"/>
    </row>
    <row r="509" spans="1:5" ht="15" customHeight="1" x14ac:dyDescent="0.2">
      <c r="A509" s="144"/>
      <c r="B509" s="144"/>
      <c r="C509" s="144"/>
      <c r="D509" s="144"/>
      <c r="E509" s="144"/>
    </row>
    <row r="510" spans="1:5" ht="15" customHeight="1" x14ac:dyDescent="0.2">
      <c r="A510" s="144"/>
      <c r="B510" s="144"/>
      <c r="C510" s="144"/>
      <c r="D510" s="144"/>
      <c r="E510" s="144"/>
    </row>
    <row r="511" spans="1:5" ht="15" customHeight="1" x14ac:dyDescent="0.2">
      <c r="A511" s="144"/>
      <c r="B511" s="144"/>
      <c r="C511" s="144"/>
      <c r="D511" s="144"/>
      <c r="E511" s="144"/>
    </row>
    <row r="512" spans="1:5" ht="15" customHeight="1" x14ac:dyDescent="0.2"/>
    <row r="513" spans="1:5" ht="15" customHeight="1" x14ac:dyDescent="0.25">
      <c r="A513" s="38" t="s">
        <v>1</v>
      </c>
      <c r="B513" s="74"/>
      <c r="C513" s="39"/>
      <c r="D513" s="39"/>
      <c r="E513" s="39"/>
    </row>
    <row r="514" spans="1:5" ht="15" customHeight="1" x14ac:dyDescent="0.2">
      <c r="A514" s="40" t="s">
        <v>36</v>
      </c>
      <c r="B514" s="74"/>
      <c r="C514" s="39"/>
      <c r="D514" s="39"/>
      <c r="E514" s="41" t="s">
        <v>37</v>
      </c>
    </row>
    <row r="515" spans="1:5" ht="15" customHeight="1" x14ac:dyDescent="0.25">
      <c r="A515" s="42"/>
      <c r="B515" s="75"/>
      <c r="C515" s="39"/>
      <c r="D515" s="39"/>
      <c r="E515" s="43"/>
    </row>
    <row r="516" spans="1:5" ht="15" customHeight="1" x14ac:dyDescent="0.2">
      <c r="B516" s="44" t="s">
        <v>38</v>
      </c>
      <c r="C516" s="44" t="s">
        <v>39</v>
      </c>
      <c r="D516" s="45" t="s">
        <v>40</v>
      </c>
      <c r="E516" s="44" t="s">
        <v>41</v>
      </c>
    </row>
    <row r="517" spans="1:5" ht="15" customHeight="1" x14ac:dyDescent="0.2">
      <c r="B517" s="47">
        <v>33059</v>
      </c>
      <c r="C517" s="48"/>
      <c r="D517" s="49" t="s">
        <v>42</v>
      </c>
      <c r="E517" s="50">
        <v>-30965</v>
      </c>
    </row>
    <row r="518" spans="1:5" ht="15" customHeight="1" x14ac:dyDescent="0.2">
      <c r="B518" s="51"/>
      <c r="C518" s="52" t="s">
        <v>43</v>
      </c>
      <c r="D518" s="53"/>
      <c r="E518" s="54">
        <f>SUM(E517:E517)</f>
        <v>-30965</v>
      </c>
    </row>
    <row r="519" spans="1:5" ht="15" customHeight="1" x14ac:dyDescent="0.2"/>
    <row r="520" spans="1:5" ht="15" customHeight="1" x14ac:dyDescent="0.2"/>
    <row r="521" spans="1:5" ht="15" customHeight="1" x14ac:dyDescent="0.2"/>
    <row r="522" spans="1:5" ht="15" customHeight="1" x14ac:dyDescent="0.25">
      <c r="A522" s="56" t="s">
        <v>17</v>
      </c>
      <c r="B522" s="77"/>
      <c r="C522" s="57"/>
      <c r="D522" s="57"/>
      <c r="E522" s="58"/>
    </row>
    <row r="523" spans="1:5" ht="15" customHeight="1" x14ac:dyDescent="0.2">
      <c r="A523" s="59" t="s">
        <v>36</v>
      </c>
      <c r="B523" s="77"/>
      <c r="C523" s="57"/>
      <c r="D523" s="57"/>
      <c r="E523" s="78" t="s">
        <v>37</v>
      </c>
    </row>
    <row r="524" spans="1:5" ht="15" customHeight="1" x14ac:dyDescent="0.2">
      <c r="A524" s="59"/>
      <c r="B524" s="77"/>
      <c r="C524" s="57"/>
      <c r="D524" s="57"/>
      <c r="E524" s="78"/>
    </row>
    <row r="525" spans="1:5" ht="15" customHeight="1" x14ac:dyDescent="0.2">
      <c r="B525" s="93"/>
      <c r="C525" s="44" t="s">
        <v>39</v>
      </c>
      <c r="D525" s="122" t="s">
        <v>44</v>
      </c>
      <c r="E525" s="44" t="s">
        <v>41</v>
      </c>
    </row>
    <row r="526" spans="1:5" ht="15" customHeight="1" x14ac:dyDescent="0.2">
      <c r="B526" s="96"/>
      <c r="C526" s="66">
        <v>3122</v>
      </c>
      <c r="D526" s="86" t="s">
        <v>45</v>
      </c>
      <c r="E526" s="50">
        <v>-30965</v>
      </c>
    </row>
    <row r="527" spans="1:5" ht="15" customHeight="1" x14ac:dyDescent="0.2">
      <c r="B527" s="96"/>
      <c r="C527" s="52" t="s">
        <v>43</v>
      </c>
      <c r="D527" s="53"/>
      <c r="E527" s="54">
        <f>SUM(E526:E526)</f>
        <v>-30965</v>
      </c>
    </row>
    <row r="528" spans="1:5" ht="15" customHeight="1" x14ac:dyDescent="0.2"/>
    <row r="529" spans="1:5" ht="15" customHeight="1" x14ac:dyDescent="0.2"/>
    <row r="530" spans="1:5" ht="15" customHeight="1" x14ac:dyDescent="0.25">
      <c r="A530" s="36" t="s">
        <v>106</v>
      </c>
    </row>
    <row r="531" spans="1:5" ht="15" customHeight="1" x14ac:dyDescent="0.2">
      <c r="A531" s="145" t="s">
        <v>104</v>
      </c>
      <c r="B531" s="145"/>
      <c r="C531" s="145"/>
      <c r="D531" s="145"/>
      <c r="E531" s="145"/>
    </row>
    <row r="532" spans="1:5" ht="15" customHeight="1" x14ac:dyDescent="0.2">
      <c r="A532" s="144" t="s">
        <v>107</v>
      </c>
      <c r="B532" s="144"/>
      <c r="C532" s="144"/>
      <c r="D532" s="144"/>
      <c r="E532" s="144"/>
    </row>
    <row r="533" spans="1:5" ht="15" customHeight="1" x14ac:dyDescent="0.2">
      <c r="A533" s="144"/>
      <c r="B533" s="144"/>
      <c r="C533" s="144"/>
      <c r="D533" s="144"/>
      <c r="E533" s="144"/>
    </row>
    <row r="534" spans="1:5" ht="15" customHeight="1" x14ac:dyDescent="0.2">
      <c r="A534" s="144"/>
      <c r="B534" s="144"/>
      <c r="C534" s="144"/>
      <c r="D534" s="144"/>
      <c r="E534" s="144"/>
    </row>
    <row r="535" spans="1:5" ht="15" customHeight="1" x14ac:dyDescent="0.2">
      <c r="A535" s="144"/>
      <c r="B535" s="144"/>
      <c r="C535" s="144"/>
      <c r="D535" s="144"/>
      <c r="E535" s="144"/>
    </row>
    <row r="536" spans="1:5" ht="15" customHeight="1" x14ac:dyDescent="0.2">
      <c r="A536" s="144"/>
      <c r="B536" s="144"/>
      <c r="C536" s="144"/>
      <c r="D536" s="144"/>
      <c r="E536" s="144"/>
    </row>
    <row r="537" spans="1:5" ht="15" customHeight="1" x14ac:dyDescent="0.2">
      <c r="A537" s="144"/>
      <c r="B537" s="144"/>
      <c r="C537" s="144"/>
      <c r="D537" s="144"/>
      <c r="E537" s="144"/>
    </row>
    <row r="538" spans="1:5" ht="15" customHeight="1" x14ac:dyDescent="0.2">
      <c r="A538" s="144"/>
      <c r="B538" s="144"/>
      <c r="C538" s="144"/>
      <c r="D538" s="144"/>
      <c r="E538" s="144"/>
    </row>
    <row r="539" spans="1:5" ht="15" customHeight="1" x14ac:dyDescent="0.2"/>
    <row r="540" spans="1:5" ht="15" customHeight="1" x14ac:dyDescent="0.25">
      <c r="A540" s="38" t="s">
        <v>1</v>
      </c>
      <c r="B540" s="74"/>
      <c r="C540" s="39"/>
      <c r="D540" s="39"/>
      <c r="E540" s="39"/>
    </row>
    <row r="541" spans="1:5" ht="15" customHeight="1" x14ac:dyDescent="0.2">
      <c r="A541" s="40" t="s">
        <v>36</v>
      </c>
      <c r="B541" s="74"/>
      <c r="C541" s="39"/>
      <c r="D541" s="39"/>
      <c r="E541" s="41" t="s">
        <v>37</v>
      </c>
    </row>
    <row r="542" spans="1:5" ht="15" customHeight="1" x14ac:dyDescent="0.25">
      <c r="A542" s="42"/>
      <c r="B542" s="75"/>
      <c r="C542" s="39"/>
      <c r="D542" s="39"/>
      <c r="E542" s="43"/>
    </row>
    <row r="543" spans="1:5" ht="15" customHeight="1" x14ac:dyDescent="0.2">
      <c r="B543" s="44" t="s">
        <v>38</v>
      </c>
      <c r="C543" s="44" t="s">
        <v>39</v>
      </c>
      <c r="D543" s="45" t="s">
        <v>40</v>
      </c>
      <c r="E543" s="44" t="s">
        <v>41</v>
      </c>
    </row>
    <row r="544" spans="1:5" ht="15" customHeight="1" x14ac:dyDescent="0.2">
      <c r="B544" s="47">
        <v>33052</v>
      </c>
      <c r="C544" s="48"/>
      <c r="D544" s="49" t="s">
        <v>42</v>
      </c>
      <c r="E544" s="50">
        <v>-35437</v>
      </c>
    </row>
    <row r="545" spans="1:5" ht="15" customHeight="1" x14ac:dyDescent="0.2">
      <c r="B545" s="51"/>
      <c r="C545" s="52" t="s">
        <v>43</v>
      </c>
      <c r="D545" s="53"/>
      <c r="E545" s="54">
        <f>SUM(E544:E544)</f>
        <v>-35437</v>
      </c>
    </row>
    <row r="546" spans="1:5" ht="15" customHeight="1" x14ac:dyDescent="0.2"/>
    <row r="547" spans="1:5" ht="15" customHeight="1" x14ac:dyDescent="0.25">
      <c r="A547" s="56" t="s">
        <v>17</v>
      </c>
      <c r="B547" s="77"/>
      <c r="C547" s="57"/>
      <c r="D547" s="57"/>
      <c r="E547" s="58"/>
    </row>
    <row r="548" spans="1:5" ht="15" customHeight="1" x14ac:dyDescent="0.2">
      <c r="A548" s="59" t="s">
        <v>36</v>
      </c>
      <c r="B548" s="77"/>
      <c r="C548" s="57"/>
      <c r="D548" s="57"/>
      <c r="E548" s="78" t="s">
        <v>37</v>
      </c>
    </row>
    <row r="549" spans="1:5" ht="15" customHeight="1" x14ac:dyDescent="0.2">
      <c r="A549" s="59"/>
      <c r="B549" s="77"/>
      <c r="C549" s="57"/>
      <c r="D549" s="57"/>
      <c r="E549" s="78"/>
    </row>
    <row r="550" spans="1:5" ht="15" customHeight="1" x14ac:dyDescent="0.2">
      <c r="A550" s="93"/>
      <c r="B550" s="93"/>
      <c r="C550" s="44" t="s">
        <v>39</v>
      </c>
      <c r="D550" s="94" t="s">
        <v>44</v>
      </c>
      <c r="E550" s="44" t="s">
        <v>41</v>
      </c>
    </row>
    <row r="551" spans="1:5" ht="15" customHeight="1" x14ac:dyDescent="0.2">
      <c r="A551" s="95"/>
      <c r="B551" s="96"/>
      <c r="C551" s="66">
        <v>3141</v>
      </c>
      <c r="D551" s="104" t="s">
        <v>108</v>
      </c>
      <c r="E551" s="50">
        <v>-35437</v>
      </c>
    </row>
    <row r="552" spans="1:5" ht="15" customHeight="1" x14ac:dyDescent="0.2">
      <c r="A552" s="95"/>
      <c r="B552" s="96"/>
      <c r="C552" s="52" t="s">
        <v>43</v>
      </c>
      <c r="D552" s="99"/>
      <c r="E552" s="100">
        <f>SUM(E551:E551)</f>
        <v>-35437</v>
      </c>
    </row>
    <row r="553" spans="1:5" ht="15" customHeight="1" x14ac:dyDescent="0.2"/>
    <row r="554" spans="1:5" ht="15" customHeight="1" x14ac:dyDescent="0.2"/>
    <row r="555" spans="1:5" ht="15" customHeight="1" x14ac:dyDescent="0.25">
      <c r="A555" s="36" t="s">
        <v>109</v>
      </c>
    </row>
    <row r="556" spans="1:5" ht="15" customHeight="1" x14ac:dyDescent="0.2">
      <c r="A556" s="148" t="s">
        <v>33</v>
      </c>
      <c r="B556" s="148"/>
      <c r="C556" s="148"/>
      <c r="D556" s="148"/>
      <c r="E556" s="148"/>
    </row>
    <row r="557" spans="1:5" ht="15" customHeight="1" x14ac:dyDescent="0.2">
      <c r="A557" s="144" t="s">
        <v>110</v>
      </c>
      <c r="B557" s="144"/>
      <c r="C557" s="144"/>
      <c r="D557" s="144"/>
      <c r="E557" s="144"/>
    </row>
    <row r="558" spans="1:5" ht="15" customHeight="1" x14ac:dyDescent="0.2">
      <c r="A558" s="144"/>
      <c r="B558" s="144"/>
      <c r="C558" s="144"/>
      <c r="D558" s="144"/>
      <c r="E558" s="144"/>
    </row>
    <row r="559" spans="1:5" ht="15" customHeight="1" x14ac:dyDescent="0.2">
      <c r="A559" s="144"/>
      <c r="B559" s="144"/>
      <c r="C559" s="144"/>
      <c r="D559" s="144"/>
      <c r="E559" s="144"/>
    </row>
    <row r="560" spans="1:5" ht="15" customHeight="1" x14ac:dyDescent="0.2">
      <c r="A560" s="144"/>
      <c r="B560" s="144"/>
      <c r="C560" s="144"/>
      <c r="D560" s="144"/>
      <c r="E560" s="144"/>
    </row>
    <row r="561" spans="1:5" ht="15" customHeight="1" x14ac:dyDescent="0.2">
      <c r="A561" s="144"/>
      <c r="B561" s="144"/>
      <c r="C561" s="144"/>
      <c r="D561" s="144"/>
      <c r="E561" s="144"/>
    </row>
    <row r="562" spans="1:5" ht="15" customHeight="1" x14ac:dyDescent="0.2">
      <c r="A562" s="144"/>
      <c r="B562" s="144"/>
      <c r="C562" s="144"/>
      <c r="D562" s="144"/>
      <c r="E562" s="144"/>
    </row>
    <row r="563" spans="1:5" ht="15" customHeight="1" x14ac:dyDescent="0.2">
      <c r="A563" s="37"/>
      <c r="B563" s="37"/>
      <c r="C563" s="37"/>
      <c r="D563" s="37"/>
      <c r="E563" s="37"/>
    </row>
    <row r="564" spans="1:5" ht="15" customHeight="1" x14ac:dyDescent="0.25">
      <c r="A564" s="38" t="s">
        <v>1</v>
      </c>
      <c r="B564" s="39"/>
      <c r="C564" s="39"/>
      <c r="D564" s="39"/>
      <c r="E564" s="39"/>
    </row>
    <row r="565" spans="1:5" ht="15" customHeight="1" x14ac:dyDescent="0.2">
      <c r="A565" s="40" t="s">
        <v>36</v>
      </c>
      <c r="B565" s="39"/>
      <c r="C565" s="39"/>
      <c r="D565" s="39"/>
      <c r="E565" s="41" t="s">
        <v>111</v>
      </c>
    </row>
    <row r="566" spans="1:5" ht="15" customHeight="1" x14ac:dyDescent="0.25">
      <c r="A566" s="42"/>
      <c r="B566" s="38"/>
      <c r="C566" s="39"/>
      <c r="D566" s="39"/>
      <c r="E566" s="43"/>
    </row>
    <row r="567" spans="1:5" ht="15" customHeight="1" x14ac:dyDescent="0.25">
      <c r="A567" s="42"/>
      <c r="B567" s="38"/>
      <c r="C567" s="62" t="s">
        <v>39</v>
      </c>
      <c r="D567" s="63" t="s">
        <v>40</v>
      </c>
      <c r="E567" s="46" t="s">
        <v>41</v>
      </c>
    </row>
    <row r="568" spans="1:5" ht="15" customHeight="1" x14ac:dyDescent="0.25">
      <c r="A568" s="42"/>
      <c r="B568" s="38"/>
      <c r="C568" s="106">
        <v>6402</v>
      </c>
      <c r="D568" s="86" t="s">
        <v>112</v>
      </c>
      <c r="E568" s="123">
        <v>110574.5</v>
      </c>
    </row>
    <row r="569" spans="1:5" ht="15" customHeight="1" x14ac:dyDescent="0.25">
      <c r="A569" s="42"/>
      <c r="B569" s="38"/>
      <c r="C569" s="70" t="s">
        <v>43</v>
      </c>
      <c r="D569" s="71"/>
      <c r="E569" s="72">
        <f>SUM(E568:E568)</f>
        <v>110574.5</v>
      </c>
    </row>
    <row r="570" spans="1:5" ht="15" customHeight="1" x14ac:dyDescent="0.25">
      <c r="A570" s="42"/>
      <c r="B570" s="38"/>
      <c r="C570" s="39"/>
      <c r="D570" s="39"/>
      <c r="E570" s="43"/>
    </row>
    <row r="571" spans="1:5" ht="15" customHeight="1" x14ac:dyDescent="0.25">
      <c r="A571" s="42"/>
      <c r="B571" s="38"/>
      <c r="C571" s="39"/>
      <c r="D571" s="39"/>
      <c r="E571" s="43"/>
    </row>
    <row r="572" spans="1:5" ht="15" customHeight="1" x14ac:dyDescent="0.25">
      <c r="A572" s="42"/>
      <c r="B572" s="38"/>
      <c r="C572" s="39"/>
      <c r="D572" s="39"/>
      <c r="E572" s="43"/>
    </row>
    <row r="573" spans="1:5" ht="15" customHeight="1" x14ac:dyDescent="0.25">
      <c r="A573" s="38" t="s">
        <v>17</v>
      </c>
      <c r="B573" s="39"/>
      <c r="C573" s="39"/>
      <c r="D573" s="39"/>
      <c r="E573" s="42"/>
    </row>
    <row r="574" spans="1:5" ht="15" customHeight="1" x14ac:dyDescent="0.2">
      <c r="A574" s="40" t="s">
        <v>36</v>
      </c>
      <c r="B574" s="39"/>
      <c r="C574" s="39"/>
      <c r="D574" s="39"/>
      <c r="E574" s="41" t="s">
        <v>111</v>
      </c>
    </row>
    <row r="575" spans="1:5" ht="15" customHeight="1" x14ac:dyDescent="0.25">
      <c r="A575" s="42"/>
      <c r="B575" s="38"/>
      <c r="C575" s="39"/>
      <c r="D575" s="39"/>
      <c r="E575" s="43"/>
    </row>
    <row r="576" spans="1:5" ht="15" customHeight="1" x14ac:dyDescent="0.2">
      <c r="B576" s="93"/>
      <c r="C576" s="44" t="s">
        <v>39</v>
      </c>
      <c r="D576" s="117" t="s">
        <v>44</v>
      </c>
      <c r="E576" s="44" t="s">
        <v>41</v>
      </c>
    </row>
    <row r="577" spans="1:5" ht="15" customHeight="1" x14ac:dyDescent="0.2">
      <c r="B577" s="124"/>
      <c r="C577" s="66">
        <v>3299</v>
      </c>
      <c r="D577" s="67" t="s">
        <v>68</v>
      </c>
      <c r="E577" s="123">
        <v>110574.5</v>
      </c>
    </row>
    <row r="578" spans="1:5" ht="15" customHeight="1" x14ac:dyDescent="0.2">
      <c r="B578" s="97"/>
      <c r="C578" s="52" t="s">
        <v>43</v>
      </c>
      <c r="D578" s="53"/>
      <c r="E578" s="54">
        <f>SUM(E577:E577)</f>
        <v>110574.5</v>
      </c>
    </row>
    <row r="579" spans="1:5" ht="15" customHeight="1" x14ac:dyDescent="0.2"/>
    <row r="580" spans="1:5" ht="15" customHeight="1" x14ac:dyDescent="0.2"/>
    <row r="581" spans="1:5" ht="15" customHeight="1" x14ac:dyDescent="0.25">
      <c r="A581" s="36" t="s">
        <v>113</v>
      </c>
    </row>
    <row r="582" spans="1:5" ht="15" customHeight="1" x14ac:dyDescent="0.2">
      <c r="A582" s="145" t="s">
        <v>114</v>
      </c>
      <c r="B582" s="145"/>
      <c r="C582" s="145"/>
      <c r="D582" s="145"/>
      <c r="E582" s="145"/>
    </row>
    <row r="583" spans="1:5" ht="15" customHeight="1" x14ac:dyDescent="0.2">
      <c r="A583" s="145"/>
      <c r="B583" s="145"/>
      <c r="C583" s="145"/>
      <c r="D583" s="145"/>
      <c r="E583" s="145"/>
    </row>
    <row r="584" spans="1:5" ht="15" customHeight="1" x14ac:dyDescent="0.2">
      <c r="A584" s="145"/>
      <c r="B584" s="145"/>
      <c r="C584" s="145"/>
      <c r="D584" s="145"/>
      <c r="E584" s="145"/>
    </row>
    <row r="585" spans="1:5" ht="15" customHeight="1" x14ac:dyDescent="0.2">
      <c r="A585" s="144" t="s">
        <v>115</v>
      </c>
      <c r="B585" s="144"/>
      <c r="C585" s="144"/>
      <c r="D585" s="144"/>
      <c r="E585" s="144"/>
    </row>
    <row r="586" spans="1:5" ht="15" customHeight="1" x14ac:dyDescent="0.2">
      <c r="A586" s="144"/>
      <c r="B586" s="144"/>
      <c r="C586" s="144"/>
      <c r="D586" s="144"/>
      <c r="E586" s="144"/>
    </row>
    <row r="587" spans="1:5" ht="15" customHeight="1" x14ac:dyDescent="0.2">
      <c r="A587" s="144"/>
      <c r="B587" s="144"/>
      <c r="C587" s="144"/>
      <c r="D587" s="144"/>
      <c r="E587" s="144"/>
    </row>
    <row r="588" spans="1:5" ht="15" customHeight="1" x14ac:dyDescent="0.2">
      <c r="A588" s="144"/>
      <c r="B588" s="144"/>
      <c r="C588" s="144"/>
      <c r="D588" s="144"/>
      <c r="E588" s="144"/>
    </row>
    <row r="589" spans="1:5" ht="15" customHeight="1" x14ac:dyDescent="0.2">
      <c r="A589" s="144"/>
      <c r="B589" s="144"/>
      <c r="C589" s="144"/>
      <c r="D589" s="144"/>
      <c r="E589" s="144"/>
    </row>
    <row r="590" spans="1:5" ht="15" customHeight="1" x14ac:dyDescent="0.2">
      <c r="A590" s="144"/>
      <c r="B590" s="144"/>
      <c r="C590" s="144"/>
      <c r="D590" s="144"/>
      <c r="E590" s="144"/>
    </row>
    <row r="591" spans="1:5" ht="15" customHeight="1" x14ac:dyDescent="0.2">
      <c r="A591" s="144"/>
      <c r="B591" s="144"/>
      <c r="C591" s="144"/>
      <c r="D591" s="144"/>
      <c r="E591" s="144"/>
    </row>
    <row r="592" spans="1:5" ht="15" customHeight="1" x14ac:dyDescent="0.2">
      <c r="A592" s="37"/>
      <c r="B592" s="37"/>
      <c r="C592" s="37"/>
      <c r="D592" s="37"/>
      <c r="E592" s="37"/>
    </row>
    <row r="593" spans="1:5" ht="15" customHeight="1" x14ac:dyDescent="0.25">
      <c r="A593" s="38" t="s">
        <v>17</v>
      </c>
      <c r="B593" s="39"/>
      <c r="C593" s="39"/>
      <c r="D593" s="39"/>
      <c r="E593" s="39"/>
    </row>
    <row r="594" spans="1:5" ht="15" customHeight="1" x14ac:dyDescent="0.2">
      <c r="A594" s="40" t="s">
        <v>52</v>
      </c>
      <c r="B594" s="39"/>
      <c r="C594" s="39"/>
      <c r="D594" s="39"/>
      <c r="E594" s="41" t="s">
        <v>53</v>
      </c>
    </row>
    <row r="595" spans="1:5" ht="15" customHeight="1" x14ac:dyDescent="0.25">
      <c r="A595" s="42"/>
      <c r="B595" s="38"/>
      <c r="C595" s="39"/>
      <c r="D595" s="39"/>
      <c r="E595" s="43"/>
    </row>
    <row r="596" spans="1:5" ht="15" customHeight="1" x14ac:dyDescent="0.2">
      <c r="A596" s="93"/>
      <c r="B596" s="61"/>
      <c r="C596" s="44" t="s">
        <v>39</v>
      </c>
      <c r="D596" s="94" t="s">
        <v>44</v>
      </c>
      <c r="E596" s="44" t="s">
        <v>41</v>
      </c>
    </row>
    <row r="597" spans="1:5" ht="15" customHeight="1" x14ac:dyDescent="0.2">
      <c r="A597" s="95"/>
      <c r="B597" s="96"/>
      <c r="C597" s="66">
        <v>6409</v>
      </c>
      <c r="D597" s="67" t="s">
        <v>68</v>
      </c>
      <c r="E597" s="50">
        <v>-300000</v>
      </c>
    </row>
    <row r="598" spans="1:5" ht="15" customHeight="1" x14ac:dyDescent="0.2">
      <c r="A598" s="97"/>
      <c r="B598" s="98"/>
      <c r="C598" s="52" t="s">
        <v>43</v>
      </c>
      <c r="D598" s="99"/>
      <c r="E598" s="100">
        <f>SUM(E597:E597)</f>
        <v>-300000</v>
      </c>
    </row>
    <row r="599" spans="1:5" ht="15" customHeight="1" x14ac:dyDescent="0.2">
      <c r="A599" s="37"/>
      <c r="B599" s="37"/>
      <c r="C599" s="37"/>
      <c r="D599" s="37"/>
      <c r="E599" s="37"/>
    </row>
    <row r="600" spans="1:5" ht="15" customHeight="1" x14ac:dyDescent="0.25">
      <c r="A600" s="38" t="s">
        <v>17</v>
      </c>
      <c r="B600" s="39"/>
      <c r="C600" s="39"/>
      <c r="D600" s="58"/>
      <c r="E600" s="58"/>
    </row>
    <row r="601" spans="1:5" ht="15" customHeight="1" x14ac:dyDescent="0.2">
      <c r="A601" s="40" t="s">
        <v>71</v>
      </c>
      <c r="B601" s="39"/>
      <c r="C601" s="39"/>
      <c r="D601" s="39"/>
      <c r="E601" s="41" t="s">
        <v>116</v>
      </c>
    </row>
    <row r="602" spans="1:5" ht="15" customHeight="1" x14ac:dyDescent="0.2">
      <c r="A602" s="42"/>
      <c r="B602" s="108"/>
      <c r="C602" s="39"/>
      <c r="D602" s="42"/>
      <c r="E602" s="109"/>
    </row>
    <row r="603" spans="1:5" ht="15" customHeight="1" x14ac:dyDescent="0.2">
      <c r="A603" s="93"/>
      <c r="B603" s="93"/>
      <c r="C603" s="44" t="s">
        <v>39</v>
      </c>
      <c r="D603" s="94" t="s">
        <v>44</v>
      </c>
      <c r="E603" s="44" t="s">
        <v>41</v>
      </c>
    </row>
    <row r="604" spans="1:5" ht="15" customHeight="1" x14ac:dyDescent="0.2">
      <c r="A604" s="103"/>
      <c r="B604" s="65"/>
      <c r="C604" s="66">
        <v>3639</v>
      </c>
      <c r="D604" s="86" t="s">
        <v>45</v>
      </c>
      <c r="E604" s="50">
        <v>300000</v>
      </c>
    </row>
    <row r="605" spans="1:5" ht="15" customHeight="1" x14ac:dyDescent="0.2">
      <c r="A605" s="97"/>
      <c r="B605" s="39"/>
      <c r="C605" s="52" t="s">
        <v>43</v>
      </c>
      <c r="D605" s="99"/>
      <c r="E605" s="100">
        <f>SUM(E604:E604)</f>
        <v>300000</v>
      </c>
    </row>
    <row r="606" spans="1:5" ht="15" customHeight="1" x14ac:dyDescent="0.2"/>
    <row r="607" spans="1:5" ht="15" customHeight="1" x14ac:dyDescent="0.2"/>
    <row r="608" spans="1:5" ht="15" customHeight="1" x14ac:dyDescent="0.25">
      <c r="A608" s="36" t="s">
        <v>117</v>
      </c>
    </row>
    <row r="609" spans="1:5" ht="15" customHeight="1" x14ac:dyDescent="0.2">
      <c r="A609" s="145" t="s">
        <v>118</v>
      </c>
      <c r="B609" s="145"/>
      <c r="C609" s="145"/>
      <c r="D609" s="145"/>
      <c r="E609" s="145"/>
    </row>
    <row r="610" spans="1:5" ht="15" customHeight="1" x14ac:dyDescent="0.2">
      <c r="A610" s="145"/>
      <c r="B610" s="145"/>
      <c r="C610" s="145"/>
      <c r="D610" s="145"/>
      <c r="E610" s="145"/>
    </row>
    <row r="611" spans="1:5" ht="15" customHeight="1" x14ac:dyDescent="0.2">
      <c r="A611" s="144" t="s">
        <v>119</v>
      </c>
      <c r="B611" s="144"/>
      <c r="C611" s="144"/>
      <c r="D611" s="144"/>
      <c r="E611" s="144"/>
    </row>
    <row r="612" spans="1:5" ht="15" customHeight="1" x14ac:dyDescent="0.2">
      <c r="A612" s="144"/>
      <c r="B612" s="144"/>
      <c r="C612" s="144"/>
      <c r="D612" s="144"/>
      <c r="E612" s="144"/>
    </row>
    <row r="613" spans="1:5" ht="15" customHeight="1" x14ac:dyDescent="0.2">
      <c r="A613" s="144"/>
      <c r="B613" s="144"/>
      <c r="C613" s="144"/>
      <c r="D613" s="144"/>
      <c r="E613" s="144"/>
    </row>
    <row r="614" spans="1:5" ht="15" customHeight="1" x14ac:dyDescent="0.2">
      <c r="A614" s="144"/>
      <c r="B614" s="144"/>
      <c r="C614" s="144"/>
      <c r="D614" s="144"/>
      <c r="E614" s="144"/>
    </row>
    <row r="615" spans="1:5" ht="15" customHeight="1" x14ac:dyDescent="0.2">
      <c r="A615" s="144"/>
      <c r="B615" s="144"/>
      <c r="C615" s="144"/>
      <c r="D615" s="144"/>
      <c r="E615" s="144"/>
    </row>
    <row r="616" spans="1:5" ht="15" customHeight="1" x14ac:dyDescent="0.2"/>
    <row r="617" spans="1:5" ht="15" customHeight="1" x14ac:dyDescent="0.25">
      <c r="A617" s="56" t="s">
        <v>17</v>
      </c>
      <c r="B617" s="57"/>
      <c r="C617" s="57"/>
      <c r="D617" s="57"/>
      <c r="E617" s="57"/>
    </row>
    <row r="618" spans="1:5" ht="15" customHeight="1" x14ac:dyDescent="0.2">
      <c r="A618" s="59" t="s">
        <v>120</v>
      </c>
      <c r="B618" s="114"/>
      <c r="C618" s="114"/>
      <c r="D618" s="114"/>
      <c r="E618" s="114" t="s">
        <v>121</v>
      </c>
    </row>
    <row r="619" spans="1:5" ht="15" customHeight="1" x14ac:dyDescent="0.2"/>
    <row r="620" spans="1:5" ht="15" customHeight="1" x14ac:dyDescent="0.2">
      <c r="B620" s="62" t="s">
        <v>38</v>
      </c>
      <c r="C620" s="62" t="s">
        <v>39</v>
      </c>
      <c r="D620" s="63" t="s">
        <v>40</v>
      </c>
      <c r="E620" s="46" t="s">
        <v>41</v>
      </c>
    </row>
    <row r="621" spans="1:5" ht="15" customHeight="1" x14ac:dyDescent="0.2">
      <c r="B621" s="125">
        <v>11</v>
      </c>
      <c r="C621" s="106"/>
      <c r="D621" s="126" t="s">
        <v>122</v>
      </c>
      <c r="E621" s="107">
        <v>-11920.8</v>
      </c>
    </row>
    <row r="622" spans="1:5" ht="15" customHeight="1" x14ac:dyDescent="0.2">
      <c r="B622" s="125">
        <v>11</v>
      </c>
      <c r="C622" s="106"/>
      <c r="D622" s="67" t="s">
        <v>123</v>
      </c>
      <c r="E622" s="107">
        <v>-70615</v>
      </c>
    </row>
    <row r="623" spans="1:5" ht="15" customHeight="1" x14ac:dyDescent="0.2">
      <c r="B623" s="125"/>
      <c r="C623" s="70" t="s">
        <v>43</v>
      </c>
      <c r="D623" s="71"/>
      <c r="E623" s="72">
        <f>SUM(E621:E622)</f>
        <v>-82535.8</v>
      </c>
    </row>
    <row r="624" spans="1:5" ht="15" customHeight="1" x14ac:dyDescent="0.2"/>
    <row r="625" spans="1:5" ht="15" customHeight="1" x14ac:dyDescent="0.2"/>
    <row r="626" spans="1:5" ht="15" customHeight="1" x14ac:dyDescent="0.25">
      <c r="A626" s="38" t="s">
        <v>17</v>
      </c>
      <c r="B626" s="74"/>
      <c r="C626" s="39"/>
      <c r="D626" s="39"/>
      <c r="E626" s="39"/>
    </row>
    <row r="627" spans="1:5" ht="15" customHeight="1" x14ac:dyDescent="0.2">
      <c r="A627" s="40" t="s">
        <v>52</v>
      </c>
      <c r="B627" s="74"/>
      <c r="C627" s="39"/>
      <c r="D627" s="39"/>
      <c r="E627" s="41" t="s">
        <v>53</v>
      </c>
    </row>
    <row r="628" spans="1:5" ht="15" customHeight="1" x14ac:dyDescent="0.25">
      <c r="A628" s="42"/>
      <c r="B628" s="75"/>
      <c r="C628" s="39"/>
      <c r="D628" s="39"/>
      <c r="E628" s="43"/>
    </row>
    <row r="629" spans="1:5" ht="15" customHeight="1" x14ac:dyDescent="0.25">
      <c r="A629" s="42"/>
      <c r="B629" s="75"/>
      <c r="C629" s="44" t="s">
        <v>39</v>
      </c>
      <c r="D629" s="94" t="s">
        <v>44</v>
      </c>
      <c r="E629" s="44" t="s">
        <v>41</v>
      </c>
    </row>
    <row r="630" spans="1:5" ht="15" customHeight="1" x14ac:dyDescent="0.25">
      <c r="A630" s="42"/>
      <c r="B630" s="75"/>
      <c r="C630" s="66">
        <v>6409</v>
      </c>
      <c r="D630" s="67" t="s">
        <v>68</v>
      </c>
      <c r="E630" s="50">
        <v>82535.8</v>
      </c>
    </row>
    <row r="631" spans="1:5" ht="15" customHeight="1" x14ac:dyDescent="0.25">
      <c r="A631" s="36"/>
      <c r="B631" s="102"/>
      <c r="C631" s="52" t="s">
        <v>43</v>
      </c>
      <c r="D631" s="99"/>
      <c r="E631" s="100">
        <f>SUM(E630:E630)</f>
        <v>82535.8</v>
      </c>
    </row>
    <row r="632" spans="1:5" ht="15" customHeight="1" x14ac:dyDescent="0.2"/>
    <row r="633" spans="1:5" ht="15" customHeight="1" x14ac:dyDescent="0.2"/>
    <row r="634" spans="1:5" ht="15" customHeight="1" x14ac:dyDescent="0.25">
      <c r="A634" s="36" t="s">
        <v>124</v>
      </c>
    </row>
    <row r="635" spans="1:5" ht="15" customHeight="1" x14ac:dyDescent="0.2">
      <c r="A635" s="145" t="s">
        <v>125</v>
      </c>
      <c r="B635" s="145"/>
      <c r="C635" s="145"/>
      <c r="D635" s="145"/>
      <c r="E635" s="145"/>
    </row>
    <row r="636" spans="1:5" ht="15" customHeight="1" x14ac:dyDescent="0.2">
      <c r="A636" s="145"/>
      <c r="B636" s="145"/>
      <c r="C636" s="145"/>
      <c r="D636" s="145"/>
      <c r="E636" s="145"/>
    </row>
    <row r="637" spans="1:5" ht="15" customHeight="1" x14ac:dyDescent="0.2">
      <c r="A637" s="144" t="s">
        <v>198</v>
      </c>
      <c r="B637" s="144"/>
      <c r="C637" s="144"/>
      <c r="D637" s="144"/>
      <c r="E637" s="144"/>
    </row>
    <row r="638" spans="1:5" ht="15" customHeight="1" x14ac:dyDescent="0.2">
      <c r="A638" s="144"/>
      <c r="B638" s="144"/>
      <c r="C638" s="144"/>
      <c r="D638" s="144"/>
      <c r="E638" s="144"/>
    </row>
    <row r="639" spans="1:5" ht="15" customHeight="1" x14ac:dyDescent="0.2">
      <c r="A639" s="144"/>
      <c r="B639" s="144"/>
      <c r="C639" s="144"/>
      <c r="D639" s="144"/>
      <c r="E639" s="144"/>
    </row>
    <row r="640" spans="1:5" ht="15" customHeight="1" x14ac:dyDescent="0.2">
      <c r="A640" s="144"/>
      <c r="B640" s="144"/>
      <c r="C640" s="144"/>
      <c r="D640" s="144"/>
      <c r="E640" s="144"/>
    </row>
    <row r="641" spans="1:5" ht="15" customHeight="1" x14ac:dyDescent="0.2">
      <c r="A641" s="144"/>
      <c r="B641" s="144"/>
      <c r="C641" s="144"/>
      <c r="D641" s="144"/>
      <c r="E641" s="144"/>
    </row>
    <row r="642" spans="1:5" ht="15" customHeight="1" x14ac:dyDescent="0.2">
      <c r="A642" s="144"/>
      <c r="B642" s="144"/>
      <c r="C642" s="144"/>
      <c r="D642" s="144"/>
      <c r="E642" s="144"/>
    </row>
    <row r="643" spans="1:5" ht="15" customHeight="1" x14ac:dyDescent="0.2"/>
    <row r="644" spans="1:5" ht="15" customHeight="1" x14ac:dyDescent="0.25">
      <c r="A644" s="56" t="s">
        <v>17</v>
      </c>
      <c r="B644" s="57"/>
      <c r="C644" s="57"/>
      <c r="D644" s="57"/>
      <c r="E644" s="57"/>
    </row>
    <row r="645" spans="1:5" ht="15" customHeight="1" x14ac:dyDescent="0.2">
      <c r="A645" s="59" t="s">
        <v>100</v>
      </c>
      <c r="E645" t="s">
        <v>101</v>
      </c>
    </row>
    <row r="646" spans="1:5" ht="15" customHeight="1" x14ac:dyDescent="0.2"/>
    <row r="647" spans="1:5" ht="15" customHeight="1" x14ac:dyDescent="0.2">
      <c r="B647" s="62" t="s">
        <v>38</v>
      </c>
      <c r="C647" s="62" t="s">
        <v>39</v>
      </c>
      <c r="D647" s="63" t="s">
        <v>40</v>
      </c>
      <c r="E647" s="46" t="s">
        <v>41</v>
      </c>
    </row>
    <row r="648" spans="1:5" ht="15" customHeight="1" x14ac:dyDescent="0.2">
      <c r="B648" s="125">
        <v>20</v>
      </c>
      <c r="C648" s="106"/>
      <c r="D648" s="126" t="s">
        <v>122</v>
      </c>
      <c r="E648" s="107">
        <v>-3792000</v>
      </c>
    </row>
    <row r="649" spans="1:5" ht="15" customHeight="1" x14ac:dyDescent="0.2">
      <c r="B649" s="125">
        <v>14</v>
      </c>
      <c r="C649" s="106"/>
      <c r="D649" s="67" t="s">
        <v>122</v>
      </c>
      <c r="E649" s="107">
        <v>3792000</v>
      </c>
    </row>
    <row r="650" spans="1:5" ht="15" customHeight="1" x14ac:dyDescent="0.2">
      <c r="B650" s="125">
        <v>14</v>
      </c>
      <c r="C650" s="106"/>
      <c r="D650" s="127" t="s">
        <v>123</v>
      </c>
      <c r="E650" s="107">
        <v>-6200000</v>
      </c>
    </row>
    <row r="651" spans="1:5" ht="15" customHeight="1" x14ac:dyDescent="0.2">
      <c r="B651" s="125"/>
      <c r="C651" s="70" t="s">
        <v>43</v>
      </c>
      <c r="D651" s="71"/>
      <c r="E651" s="72">
        <f>SUM(E648:E649)</f>
        <v>0</v>
      </c>
    </row>
    <row r="652" spans="1:5" ht="15" customHeight="1" x14ac:dyDescent="0.2"/>
    <row r="653" spans="1:5" ht="15" customHeight="1" x14ac:dyDescent="0.25">
      <c r="A653" s="38" t="s">
        <v>17</v>
      </c>
      <c r="B653" s="74"/>
      <c r="C653" s="39"/>
      <c r="D653" s="39"/>
      <c r="E653" s="39"/>
    </row>
    <row r="654" spans="1:5" ht="15" customHeight="1" x14ac:dyDescent="0.2">
      <c r="A654" s="40" t="s">
        <v>52</v>
      </c>
      <c r="B654" s="74"/>
      <c r="C654" s="39"/>
      <c r="D654" s="39"/>
      <c r="E654" s="41" t="s">
        <v>53</v>
      </c>
    </row>
    <row r="655" spans="1:5" ht="15" customHeight="1" x14ac:dyDescent="0.25">
      <c r="A655" s="42"/>
      <c r="B655" s="75"/>
      <c r="C655" s="39"/>
      <c r="D655" s="39"/>
      <c r="E655" s="43"/>
    </row>
    <row r="656" spans="1:5" ht="15" customHeight="1" x14ac:dyDescent="0.25">
      <c r="A656" s="42"/>
      <c r="B656" s="75"/>
      <c r="C656" s="44" t="s">
        <v>39</v>
      </c>
      <c r="D656" s="94" t="s">
        <v>44</v>
      </c>
      <c r="E656" s="44" t="s">
        <v>41</v>
      </c>
    </row>
    <row r="657" spans="1:5" ht="15" customHeight="1" x14ac:dyDescent="0.25">
      <c r="A657" s="42"/>
      <c r="B657" s="75"/>
      <c r="C657" s="66">
        <v>6409</v>
      </c>
      <c r="D657" s="67" t="s">
        <v>68</v>
      </c>
      <c r="E657" s="50">
        <v>6200000</v>
      </c>
    </row>
    <row r="658" spans="1:5" ht="15" customHeight="1" x14ac:dyDescent="0.25">
      <c r="A658" s="36"/>
      <c r="B658" s="102"/>
      <c r="C658" s="52" t="s">
        <v>43</v>
      </c>
      <c r="D658" s="99"/>
      <c r="E658" s="100">
        <f>SUM(E657:E657)</f>
        <v>6200000</v>
      </c>
    </row>
    <row r="659" spans="1:5" ht="15" customHeight="1" x14ac:dyDescent="0.2"/>
    <row r="660" spans="1:5" ht="15" customHeight="1" x14ac:dyDescent="0.2"/>
    <row r="661" spans="1:5" ht="15" customHeight="1" x14ac:dyDescent="0.25">
      <c r="A661" s="36" t="s">
        <v>126</v>
      </c>
    </row>
    <row r="662" spans="1:5" ht="15" customHeight="1" x14ac:dyDescent="0.2">
      <c r="A662" s="145" t="s">
        <v>127</v>
      </c>
      <c r="B662" s="145"/>
      <c r="C662" s="145"/>
      <c r="D662" s="145"/>
      <c r="E662" s="145"/>
    </row>
    <row r="663" spans="1:5" ht="15" customHeight="1" x14ac:dyDescent="0.2">
      <c r="A663" s="145"/>
      <c r="B663" s="145"/>
      <c r="C663" s="145"/>
      <c r="D663" s="145"/>
      <c r="E663" s="145"/>
    </row>
    <row r="664" spans="1:5" ht="15" customHeight="1" x14ac:dyDescent="0.2">
      <c r="A664" s="144" t="s">
        <v>128</v>
      </c>
      <c r="B664" s="144"/>
      <c r="C664" s="144"/>
      <c r="D664" s="144"/>
      <c r="E664" s="144"/>
    </row>
    <row r="665" spans="1:5" ht="15" customHeight="1" x14ac:dyDescent="0.2">
      <c r="A665" s="144"/>
      <c r="B665" s="144"/>
      <c r="C665" s="144"/>
      <c r="D665" s="144"/>
      <c r="E665" s="144"/>
    </row>
    <row r="666" spans="1:5" ht="15" customHeight="1" x14ac:dyDescent="0.2">
      <c r="A666" s="144"/>
      <c r="B666" s="144"/>
      <c r="C666" s="144"/>
      <c r="D666" s="144"/>
      <c r="E666" s="144"/>
    </row>
    <row r="667" spans="1:5" ht="15" customHeight="1" x14ac:dyDescent="0.2">
      <c r="A667" s="144"/>
      <c r="B667" s="144"/>
      <c r="C667" s="144"/>
      <c r="D667" s="144"/>
      <c r="E667" s="144"/>
    </row>
    <row r="668" spans="1:5" ht="15" customHeight="1" x14ac:dyDescent="0.2">
      <c r="A668" s="144"/>
      <c r="B668" s="144"/>
      <c r="C668" s="144"/>
      <c r="D668" s="144"/>
      <c r="E668" s="144"/>
    </row>
    <row r="669" spans="1:5" ht="15" customHeight="1" x14ac:dyDescent="0.2">
      <c r="A669" s="144"/>
      <c r="B669" s="144"/>
      <c r="C669" s="144"/>
      <c r="D669" s="144"/>
      <c r="E669" s="144"/>
    </row>
    <row r="670" spans="1:5" ht="15" customHeight="1" x14ac:dyDescent="0.2">
      <c r="A670" s="144"/>
      <c r="B670" s="144"/>
      <c r="C670" s="144"/>
      <c r="D670" s="144"/>
      <c r="E670" s="144"/>
    </row>
    <row r="671" spans="1:5" ht="15" customHeight="1" x14ac:dyDescent="0.2">
      <c r="A671" s="37"/>
      <c r="B671" s="37"/>
      <c r="C671" s="37"/>
      <c r="D671" s="37"/>
      <c r="E671" s="37"/>
    </row>
    <row r="672" spans="1:5" ht="15" customHeight="1" x14ac:dyDescent="0.2">
      <c r="A672" s="37"/>
      <c r="B672" s="37"/>
      <c r="C672" s="37"/>
      <c r="D672" s="37"/>
      <c r="E672" s="37"/>
    </row>
    <row r="673" spans="1:5" ht="15" customHeight="1" x14ac:dyDescent="0.2">
      <c r="A673" s="37"/>
      <c r="B673" s="37"/>
      <c r="C673" s="37"/>
      <c r="D673" s="37"/>
      <c r="E673" s="37"/>
    </row>
    <row r="674" spans="1:5" ht="15" customHeight="1" x14ac:dyDescent="0.2">
      <c r="A674" s="37"/>
      <c r="B674" s="37"/>
      <c r="C674" s="37"/>
      <c r="D674" s="37"/>
      <c r="E674" s="37"/>
    </row>
    <row r="675" spans="1:5" ht="15" customHeight="1" x14ac:dyDescent="0.2">
      <c r="A675" s="37"/>
      <c r="B675" s="37"/>
      <c r="C675" s="37"/>
      <c r="D675" s="37"/>
      <c r="E675" s="37"/>
    </row>
    <row r="676" spans="1:5" ht="15" customHeight="1" x14ac:dyDescent="0.2">
      <c r="A676" s="37"/>
      <c r="B676" s="37"/>
      <c r="C676" s="37"/>
      <c r="D676" s="37"/>
      <c r="E676" s="37"/>
    </row>
    <row r="677" spans="1:5" ht="15" customHeight="1" x14ac:dyDescent="0.2">
      <c r="A677" s="37"/>
      <c r="B677" s="37"/>
      <c r="C677" s="37"/>
      <c r="D677" s="37"/>
      <c r="E677" s="37"/>
    </row>
    <row r="678" spans="1:5" ht="15" customHeight="1" x14ac:dyDescent="0.25">
      <c r="A678" s="38" t="s">
        <v>17</v>
      </c>
      <c r="B678" s="39"/>
      <c r="C678" s="39"/>
      <c r="D678" s="39"/>
      <c r="E678" s="39"/>
    </row>
    <row r="679" spans="1:5" ht="15" customHeight="1" x14ac:dyDescent="0.2">
      <c r="A679" s="40" t="s">
        <v>52</v>
      </c>
      <c r="B679" s="39"/>
      <c r="C679" s="39"/>
      <c r="D679" s="39"/>
      <c r="E679" s="41" t="s">
        <v>53</v>
      </c>
    </row>
    <row r="680" spans="1:5" ht="15" customHeight="1" x14ac:dyDescent="0.25">
      <c r="A680" s="42"/>
      <c r="B680" s="38"/>
      <c r="C680" s="39"/>
      <c r="D680" s="39"/>
      <c r="E680" s="43"/>
    </row>
    <row r="681" spans="1:5" ht="15" customHeight="1" x14ac:dyDescent="0.2">
      <c r="A681" s="93"/>
      <c r="B681" s="61"/>
      <c r="C681" s="44" t="s">
        <v>39</v>
      </c>
      <c r="D681" s="94" t="s">
        <v>44</v>
      </c>
      <c r="E681" s="44" t="s">
        <v>41</v>
      </c>
    </row>
    <row r="682" spans="1:5" ht="15" customHeight="1" x14ac:dyDescent="0.2">
      <c r="A682" s="95"/>
      <c r="B682" s="96"/>
      <c r="C682" s="66">
        <v>6409</v>
      </c>
      <c r="D682" s="67" t="s">
        <v>68</v>
      </c>
      <c r="E682" s="50">
        <v>-2970000</v>
      </c>
    </row>
    <row r="683" spans="1:5" ht="15" customHeight="1" x14ac:dyDescent="0.2">
      <c r="A683" s="95"/>
      <c r="B683" s="96"/>
      <c r="C683" s="66">
        <v>6409</v>
      </c>
      <c r="D683" s="67" t="s">
        <v>68</v>
      </c>
      <c r="E683" s="50">
        <v>2970000</v>
      </c>
    </row>
    <row r="684" spans="1:5" ht="15" customHeight="1" x14ac:dyDescent="0.2">
      <c r="A684" s="97"/>
      <c r="B684" s="98"/>
      <c r="C684" s="52" t="s">
        <v>43</v>
      </c>
      <c r="D684" s="99"/>
      <c r="E684" s="100">
        <f>SUM(E682:E683)</f>
        <v>0</v>
      </c>
    </row>
    <row r="685" spans="1:5" ht="15" customHeight="1" x14ac:dyDescent="0.2"/>
    <row r="686" spans="1:5" ht="15" customHeight="1" x14ac:dyDescent="0.25">
      <c r="A686" s="38" t="s">
        <v>17</v>
      </c>
    </row>
    <row r="687" spans="1:5" ht="15" customHeight="1" x14ac:dyDescent="0.2">
      <c r="A687" s="40" t="s">
        <v>66</v>
      </c>
      <c r="B687" s="39"/>
      <c r="C687" s="39"/>
      <c r="D687" s="39"/>
      <c r="E687" s="41" t="s">
        <v>72</v>
      </c>
    </row>
    <row r="688" spans="1:5" ht="15" customHeight="1" x14ac:dyDescent="0.25">
      <c r="A688" s="56"/>
      <c r="B688" s="58"/>
      <c r="C688" s="57"/>
      <c r="D688" s="57"/>
      <c r="E688" s="60"/>
    </row>
    <row r="689" spans="1:5" ht="15" customHeight="1" x14ac:dyDescent="0.2">
      <c r="A689" s="61"/>
      <c r="B689" s="61"/>
      <c r="C689" s="62" t="s">
        <v>39</v>
      </c>
      <c r="D689" s="63" t="s">
        <v>40</v>
      </c>
      <c r="E689" s="46" t="s">
        <v>41</v>
      </c>
    </row>
    <row r="690" spans="1:5" ht="15" customHeight="1" x14ac:dyDescent="0.2">
      <c r="A690" s="103"/>
      <c r="B690" s="65"/>
      <c r="C690" s="106">
        <v>3122</v>
      </c>
      <c r="D690" s="104" t="s">
        <v>77</v>
      </c>
      <c r="E690" s="128">
        <v>-2970000</v>
      </c>
    </row>
    <row r="691" spans="1:5" ht="15" customHeight="1" x14ac:dyDescent="0.2">
      <c r="A691" s="103"/>
      <c r="B691" s="65"/>
      <c r="C691" s="106">
        <v>3122</v>
      </c>
      <c r="D691" s="104" t="s">
        <v>77</v>
      </c>
      <c r="E691" s="128">
        <v>2970000</v>
      </c>
    </row>
    <row r="692" spans="1:5" ht="15" customHeight="1" x14ac:dyDescent="0.2">
      <c r="A692" s="103"/>
      <c r="B692" s="69"/>
      <c r="C692" s="70" t="s">
        <v>43</v>
      </c>
      <c r="D692" s="71"/>
      <c r="E692" s="72">
        <f>SUM(E690:E691)</f>
        <v>0</v>
      </c>
    </row>
    <row r="693" spans="1:5" ht="15" customHeight="1" x14ac:dyDescent="0.2"/>
    <row r="694" spans="1:5" ht="15" customHeight="1" x14ac:dyDescent="0.2"/>
    <row r="695" spans="1:5" ht="15" customHeight="1" x14ac:dyDescent="0.25">
      <c r="A695" s="36" t="s">
        <v>129</v>
      </c>
    </row>
    <row r="696" spans="1:5" ht="15" customHeight="1" x14ac:dyDescent="0.2">
      <c r="A696" s="149" t="s">
        <v>130</v>
      </c>
      <c r="B696" s="149"/>
      <c r="C696" s="149"/>
      <c r="D696" s="149"/>
      <c r="E696" s="149"/>
    </row>
    <row r="697" spans="1:5" ht="15" customHeight="1" x14ac:dyDescent="0.2">
      <c r="A697" s="149"/>
      <c r="B697" s="149"/>
      <c r="C697" s="149"/>
      <c r="D697" s="149"/>
      <c r="E697" s="149"/>
    </row>
    <row r="698" spans="1:5" ht="15" customHeight="1" x14ac:dyDescent="0.2">
      <c r="A698" s="144" t="s">
        <v>131</v>
      </c>
      <c r="B698" s="144"/>
      <c r="C698" s="144"/>
      <c r="D698" s="144"/>
      <c r="E698" s="144"/>
    </row>
    <row r="699" spans="1:5" ht="15" customHeight="1" x14ac:dyDescent="0.2">
      <c r="A699" s="144"/>
      <c r="B699" s="144"/>
      <c r="C699" s="144"/>
      <c r="D699" s="144"/>
      <c r="E699" s="144"/>
    </row>
    <row r="700" spans="1:5" ht="15" customHeight="1" x14ac:dyDescent="0.2">
      <c r="A700" s="144"/>
      <c r="B700" s="144"/>
      <c r="C700" s="144"/>
      <c r="D700" s="144"/>
      <c r="E700" s="144"/>
    </row>
    <row r="701" spans="1:5" ht="15" customHeight="1" x14ac:dyDescent="0.2">
      <c r="A701" s="144"/>
      <c r="B701" s="144"/>
      <c r="C701" s="144"/>
      <c r="D701" s="144"/>
      <c r="E701" s="144"/>
    </row>
    <row r="702" spans="1:5" ht="15" customHeight="1" x14ac:dyDescent="0.2">
      <c r="A702" s="144"/>
      <c r="B702" s="144"/>
      <c r="C702" s="144"/>
      <c r="D702" s="144"/>
      <c r="E702" s="144"/>
    </row>
    <row r="703" spans="1:5" ht="15" customHeight="1" x14ac:dyDescent="0.2">
      <c r="A703" s="57"/>
      <c r="B703" s="129"/>
      <c r="C703" s="130"/>
      <c r="D703" s="57"/>
      <c r="E703" s="131"/>
    </row>
    <row r="704" spans="1:5" ht="15" customHeight="1" x14ac:dyDescent="0.25">
      <c r="A704" s="56" t="s">
        <v>17</v>
      </c>
      <c r="B704" s="57"/>
      <c r="C704" s="57"/>
      <c r="D704" s="57"/>
      <c r="E704" s="58"/>
    </row>
    <row r="705" spans="1:5" ht="15" customHeight="1" x14ac:dyDescent="0.2">
      <c r="A705" s="59" t="s">
        <v>132</v>
      </c>
      <c r="B705" s="57"/>
      <c r="C705" s="57"/>
      <c r="D705" s="57"/>
      <c r="E705" s="78" t="s">
        <v>133</v>
      </c>
    </row>
    <row r="706" spans="1:5" ht="15" customHeight="1" x14ac:dyDescent="0.2">
      <c r="A706" s="59"/>
      <c r="B706" s="58"/>
      <c r="C706" s="57"/>
      <c r="D706" s="57"/>
      <c r="E706" s="60"/>
    </row>
    <row r="707" spans="1:5" ht="15" customHeight="1" x14ac:dyDescent="0.2">
      <c r="A707" s="61"/>
      <c r="B707" s="61"/>
      <c r="C707" s="62" t="s">
        <v>39</v>
      </c>
      <c r="D707" s="94" t="s">
        <v>44</v>
      </c>
      <c r="E707" s="44" t="s">
        <v>41</v>
      </c>
    </row>
    <row r="708" spans="1:5" ht="15" customHeight="1" x14ac:dyDescent="0.2">
      <c r="A708" s="64"/>
      <c r="B708" s="65"/>
      <c r="C708" s="106">
        <v>5273</v>
      </c>
      <c r="D708" s="67" t="s">
        <v>68</v>
      </c>
      <c r="E708" s="128">
        <v>-17400</v>
      </c>
    </row>
    <row r="709" spans="1:5" ht="15" customHeight="1" x14ac:dyDescent="0.2">
      <c r="A709" s="64"/>
      <c r="B709" s="65"/>
      <c r="C709" s="106">
        <v>5273</v>
      </c>
      <c r="D709" s="67" t="s">
        <v>102</v>
      </c>
      <c r="E709" s="128">
        <v>17400</v>
      </c>
    </row>
    <row r="710" spans="1:5" ht="15" customHeight="1" x14ac:dyDescent="0.2">
      <c r="A710" s="69"/>
      <c r="B710" s="69"/>
      <c r="C710" s="70" t="s">
        <v>43</v>
      </c>
      <c r="D710" s="132"/>
      <c r="E710" s="72">
        <f>SUM(E708:E709)</f>
        <v>0</v>
      </c>
    </row>
    <row r="711" spans="1:5" ht="15" customHeight="1" x14ac:dyDescent="0.2"/>
    <row r="712" spans="1:5" ht="15" customHeight="1" x14ac:dyDescent="0.2"/>
    <row r="713" spans="1:5" ht="15" customHeight="1" x14ac:dyDescent="0.25">
      <c r="A713" s="36" t="s">
        <v>134</v>
      </c>
    </row>
    <row r="714" spans="1:5" ht="15" customHeight="1" x14ac:dyDescent="0.2">
      <c r="A714" s="149" t="s">
        <v>135</v>
      </c>
      <c r="B714" s="149"/>
      <c r="C714" s="149"/>
      <c r="D714" s="149"/>
      <c r="E714" s="149"/>
    </row>
    <row r="715" spans="1:5" ht="15" customHeight="1" x14ac:dyDescent="0.2">
      <c r="A715" s="149"/>
      <c r="B715" s="149"/>
      <c r="C715" s="149"/>
      <c r="D715" s="149"/>
      <c r="E715" s="149"/>
    </row>
    <row r="716" spans="1:5" ht="15" customHeight="1" x14ac:dyDescent="0.2">
      <c r="A716" s="144" t="s">
        <v>136</v>
      </c>
      <c r="B716" s="144"/>
      <c r="C716" s="144"/>
      <c r="D716" s="144"/>
      <c r="E716" s="144"/>
    </row>
    <row r="717" spans="1:5" ht="15" customHeight="1" x14ac:dyDescent="0.2">
      <c r="A717" s="144"/>
      <c r="B717" s="144"/>
      <c r="C717" s="144"/>
      <c r="D717" s="144"/>
      <c r="E717" s="144"/>
    </row>
    <row r="718" spans="1:5" ht="15" customHeight="1" x14ac:dyDescent="0.2">
      <c r="A718" s="144"/>
      <c r="B718" s="144"/>
      <c r="C718" s="144"/>
      <c r="D718" s="144"/>
      <c r="E718" s="144"/>
    </row>
    <row r="719" spans="1:5" ht="15" customHeight="1" x14ac:dyDescent="0.2">
      <c r="A719" s="144"/>
      <c r="B719" s="144"/>
      <c r="C719" s="144"/>
      <c r="D719" s="144"/>
      <c r="E719" s="144"/>
    </row>
    <row r="720" spans="1:5" ht="15" customHeight="1" x14ac:dyDescent="0.2">
      <c r="A720" s="144"/>
      <c r="B720" s="144"/>
      <c r="C720" s="144"/>
      <c r="D720" s="144"/>
      <c r="E720" s="144"/>
    </row>
    <row r="721" spans="1:5" ht="15" customHeight="1" x14ac:dyDescent="0.2">
      <c r="A721" s="144"/>
      <c r="B721" s="144"/>
      <c r="C721" s="144"/>
      <c r="D721" s="144"/>
      <c r="E721" s="144"/>
    </row>
    <row r="722" spans="1:5" ht="15" customHeight="1" x14ac:dyDescent="0.2">
      <c r="A722" s="110"/>
      <c r="B722" s="110"/>
      <c r="C722" s="110"/>
      <c r="D722" s="110"/>
      <c r="E722" s="110"/>
    </row>
    <row r="723" spans="1:5" ht="15" customHeight="1" x14ac:dyDescent="0.2">
      <c r="A723" s="110"/>
      <c r="B723" s="110"/>
      <c r="C723" s="110"/>
      <c r="D723" s="110"/>
      <c r="E723" s="110"/>
    </row>
    <row r="724" spans="1:5" ht="15" customHeight="1" x14ac:dyDescent="0.2">
      <c r="A724" s="110"/>
      <c r="B724" s="110"/>
      <c r="C724" s="110"/>
      <c r="D724" s="110"/>
      <c r="E724" s="110"/>
    </row>
    <row r="725" spans="1:5" ht="15" customHeight="1" x14ac:dyDescent="0.2">
      <c r="A725" s="110"/>
      <c r="B725" s="110"/>
      <c r="C725" s="110"/>
      <c r="D725" s="110"/>
      <c r="E725" s="110"/>
    </row>
    <row r="726" spans="1:5" ht="15" customHeight="1" x14ac:dyDescent="0.2">
      <c r="A726" s="110"/>
      <c r="B726" s="110"/>
      <c r="C726" s="110"/>
      <c r="D726" s="110"/>
      <c r="E726" s="110"/>
    </row>
    <row r="727" spans="1:5" ht="15" customHeight="1" x14ac:dyDescent="0.2">
      <c r="A727" s="110"/>
      <c r="B727" s="110"/>
      <c r="C727" s="110"/>
      <c r="D727" s="110"/>
      <c r="E727" s="110"/>
    </row>
    <row r="728" spans="1:5" ht="15" customHeight="1" x14ac:dyDescent="0.2">
      <c r="A728" s="110"/>
      <c r="B728" s="110"/>
      <c r="C728" s="110"/>
      <c r="D728" s="110"/>
      <c r="E728" s="110"/>
    </row>
    <row r="729" spans="1:5" ht="15" customHeight="1" x14ac:dyDescent="0.2">
      <c r="A729" s="110"/>
      <c r="B729" s="110"/>
      <c r="C729" s="110"/>
      <c r="D729" s="110"/>
      <c r="E729" s="110"/>
    </row>
    <row r="730" spans="1:5" ht="15" customHeight="1" x14ac:dyDescent="0.25">
      <c r="A730" s="56" t="s">
        <v>17</v>
      </c>
      <c r="B730" s="57"/>
      <c r="C730" s="57"/>
      <c r="D730" s="57"/>
      <c r="E730" s="57"/>
    </row>
    <row r="731" spans="1:5" ht="15" customHeight="1" x14ac:dyDescent="0.2">
      <c r="A731" s="59" t="s">
        <v>137</v>
      </c>
      <c r="B731" s="57"/>
      <c r="C731" s="57"/>
      <c r="D731" s="57"/>
      <c r="E731" s="78" t="s">
        <v>138</v>
      </c>
    </row>
    <row r="732" spans="1:5" ht="15" customHeight="1" x14ac:dyDescent="0.2">
      <c r="A732" s="129"/>
      <c r="B732" s="133"/>
      <c r="C732" s="57"/>
      <c r="D732" s="57"/>
      <c r="E732" s="60"/>
    </row>
    <row r="733" spans="1:5" ht="15" customHeight="1" x14ac:dyDescent="0.2">
      <c r="C733" s="62" t="s">
        <v>39</v>
      </c>
      <c r="D733" s="94" t="s">
        <v>44</v>
      </c>
      <c r="E733" s="44" t="s">
        <v>41</v>
      </c>
    </row>
    <row r="734" spans="1:5" ht="15" customHeight="1" x14ac:dyDescent="0.2">
      <c r="C734" s="106">
        <v>6172</v>
      </c>
      <c r="D734" s="67" t="s">
        <v>102</v>
      </c>
      <c r="E734" s="128">
        <f>-608394</f>
        <v>-608394</v>
      </c>
    </row>
    <row r="735" spans="1:5" ht="15" customHeight="1" x14ac:dyDescent="0.2">
      <c r="C735" s="106"/>
      <c r="D735" s="67" t="s">
        <v>77</v>
      </c>
      <c r="E735" s="128">
        <v>-69999.360000000001</v>
      </c>
    </row>
    <row r="736" spans="1:5" ht="15" customHeight="1" x14ac:dyDescent="0.2">
      <c r="C736" s="106">
        <v>6172</v>
      </c>
      <c r="D736" s="67" t="s">
        <v>102</v>
      </c>
      <c r="E736" s="128">
        <v>69999.360000000001</v>
      </c>
    </row>
    <row r="737" spans="1:5" ht="15" customHeight="1" x14ac:dyDescent="0.2">
      <c r="C737" s="106"/>
      <c r="D737" s="67" t="s">
        <v>77</v>
      </c>
      <c r="E737" s="128">
        <v>608394</v>
      </c>
    </row>
    <row r="738" spans="1:5" ht="15" customHeight="1" x14ac:dyDescent="0.2">
      <c r="C738" s="70" t="s">
        <v>43</v>
      </c>
      <c r="D738" s="132"/>
      <c r="E738" s="72">
        <f>SUM(E734:E737)</f>
        <v>0</v>
      </c>
    </row>
    <row r="739" spans="1:5" ht="15" customHeight="1" x14ac:dyDescent="0.2"/>
    <row r="740" spans="1:5" ht="15" customHeight="1" x14ac:dyDescent="0.2"/>
    <row r="741" spans="1:5" ht="15" customHeight="1" x14ac:dyDescent="0.25">
      <c r="A741" s="36" t="s">
        <v>139</v>
      </c>
    </row>
    <row r="742" spans="1:5" ht="15" customHeight="1" x14ac:dyDescent="0.2">
      <c r="A742" s="149" t="s">
        <v>140</v>
      </c>
      <c r="B742" s="149"/>
      <c r="C742" s="149"/>
      <c r="D742" s="149"/>
      <c r="E742" s="149"/>
    </row>
    <row r="743" spans="1:5" ht="15" customHeight="1" x14ac:dyDescent="0.2">
      <c r="A743" s="149"/>
      <c r="B743" s="149"/>
      <c r="C743" s="149"/>
      <c r="D743" s="149"/>
      <c r="E743" s="149"/>
    </row>
    <row r="744" spans="1:5" ht="15" customHeight="1" x14ac:dyDescent="0.2">
      <c r="A744" s="144" t="s">
        <v>141</v>
      </c>
      <c r="B744" s="144"/>
      <c r="C744" s="144"/>
      <c r="D744" s="144"/>
      <c r="E744" s="144"/>
    </row>
    <row r="745" spans="1:5" ht="15" customHeight="1" x14ac:dyDescent="0.2">
      <c r="A745" s="144"/>
      <c r="B745" s="144"/>
      <c r="C745" s="144"/>
      <c r="D745" s="144"/>
      <c r="E745" s="144"/>
    </row>
    <row r="746" spans="1:5" ht="15" customHeight="1" x14ac:dyDescent="0.2">
      <c r="A746" s="144"/>
      <c r="B746" s="144"/>
      <c r="C746" s="144"/>
      <c r="D746" s="144"/>
      <c r="E746" s="144"/>
    </row>
    <row r="747" spans="1:5" ht="15" customHeight="1" x14ac:dyDescent="0.2">
      <c r="A747" s="144"/>
      <c r="B747" s="144"/>
      <c r="C747" s="144"/>
      <c r="D747" s="144"/>
      <c r="E747" s="144"/>
    </row>
    <row r="748" spans="1:5" ht="15" customHeight="1" x14ac:dyDescent="0.2">
      <c r="A748" s="144"/>
      <c r="B748" s="144"/>
      <c r="C748" s="144"/>
      <c r="D748" s="144"/>
      <c r="E748" s="144"/>
    </row>
    <row r="749" spans="1:5" ht="15" customHeight="1" x14ac:dyDescent="0.2">
      <c r="A749" s="144"/>
      <c r="B749" s="144"/>
      <c r="C749" s="144"/>
      <c r="D749" s="144"/>
      <c r="E749" s="144"/>
    </row>
    <row r="750" spans="1:5" ht="15" customHeight="1" x14ac:dyDescent="0.2">
      <c r="A750" s="144"/>
      <c r="B750" s="144"/>
      <c r="C750" s="144"/>
      <c r="D750" s="144"/>
      <c r="E750" s="144"/>
    </row>
    <row r="751" spans="1:5" ht="15" customHeight="1" x14ac:dyDescent="0.2">
      <c r="A751" s="144"/>
      <c r="B751" s="144"/>
      <c r="C751" s="144"/>
      <c r="D751" s="144"/>
      <c r="E751" s="144"/>
    </row>
    <row r="752" spans="1:5" ht="15" customHeight="1" x14ac:dyDescent="0.2">
      <c r="A752" s="144"/>
      <c r="B752" s="144"/>
      <c r="C752" s="144"/>
      <c r="D752" s="144"/>
      <c r="E752" s="144"/>
    </row>
    <row r="753" spans="1:5" ht="15" customHeight="1" x14ac:dyDescent="0.2"/>
    <row r="754" spans="1:5" ht="15" customHeight="1" x14ac:dyDescent="0.25">
      <c r="A754" s="38" t="s">
        <v>17</v>
      </c>
      <c r="B754" s="39"/>
      <c r="C754" s="39"/>
      <c r="D754" s="58"/>
      <c r="E754" s="58"/>
    </row>
    <row r="755" spans="1:5" ht="15" customHeight="1" x14ac:dyDescent="0.2">
      <c r="A755" s="101" t="s">
        <v>71</v>
      </c>
      <c r="B755" s="57"/>
      <c r="C755" s="57"/>
      <c r="D755" s="57"/>
      <c r="E755" s="78" t="s">
        <v>142</v>
      </c>
    </row>
    <row r="756" spans="1:5" ht="15" customHeight="1" x14ac:dyDescent="0.25">
      <c r="A756" s="56"/>
      <c r="B756" s="108"/>
      <c r="C756" s="39"/>
      <c r="D756" s="42"/>
      <c r="E756" s="109"/>
    </row>
    <row r="757" spans="1:5" ht="15" customHeight="1" x14ac:dyDescent="0.2">
      <c r="A757" s="93"/>
      <c r="B757" s="93"/>
      <c r="C757" s="44" t="s">
        <v>39</v>
      </c>
      <c r="D757" s="94" t="s">
        <v>44</v>
      </c>
      <c r="E757" s="46" t="s">
        <v>41</v>
      </c>
    </row>
    <row r="758" spans="1:5" ht="15" customHeight="1" x14ac:dyDescent="0.2">
      <c r="A758" s="95"/>
      <c r="B758" s="96"/>
      <c r="C758" s="66">
        <v>2125</v>
      </c>
      <c r="D758" s="86" t="s">
        <v>45</v>
      </c>
      <c r="E758" s="50">
        <v>-59200</v>
      </c>
    </row>
    <row r="759" spans="1:5" ht="15" customHeight="1" x14ac:dyDescent="0.2">
      <c r="A759" s="95"/>
      <c r="B759" s="96"/>
      <c r="C759" s="66">
        <v>3636</v>
      </c>
      <c r="D759" s="86" t="s">
        <v>45</v>
      </c>
      <c r="E759" s="50">
        <v>42400</v>
      </c>
    </row>
    <row r="760" spans="1:5" ht="15" customHeight="1" x14ac:dyDescent="0.2">
      <c r="A760" s="97"/>
      <c r="B760" s="39"/>
      <c r="C760" s="52" t="s">
        <v>43</v>
      </c>
      <c r="D760" s="99"/>
      <c r="E760" s="100">
        <f>SUM(E758:E759)</f>
        <v>-16800</v>
      </c>
    </row>
    <row r="761" spans="1:5" ht="15" customHeight="1" x14ac:dyDescent="0.2"/>
    <row r="762" spans="1:5" ht="15" customHeight="1" x14ac:dyDescent="0.2">
      <c r="B762" s="62" t="s">
        <v>38</v>
      </c>
      <c r="C762" s="62" t="s">
        <v>39</v>
      </c>
      <c r="D762" s="63" t="s">
        <v>40</v>
      </c>
      <c r="E762" s="46" t="s">
        <v>41</v>
      </c>
    </row>
    <row r="763" spans="1:5" ht="15" customHeight="1" x14ac:dyDescent="0.2">
      <c r="B763" s="134">
        <v>54</v>
      </c>
      <c r="C763" s="106"/>
      <c r="D763" s="126" t="s">
        <v>122</v>
      </c>
      <c r="E763" s="107">
        <v>16800</v>
      </c>
    </row>
    <row r="764" spans="1:5" ht="15" customHeight="1" x14ac:dyDescent="0.2">
      <c r="B764" s="125"/>
      <c r="C764" s="70" t="s">
        <v>43</v>
      </c>
      <c r="D764" s="71"/>
      <c r="E764" s="72">
        <f>SUM(E763)</f>
        <v>16800</v>
      </c>
    </row>
    <row r="765" spans="1:5" ht="15" customHeight="1" x14ac:dyDescent="0.2"/>
    <row r="766" spans="1:5" ht="15" customHeight="1" x14ac:dyDescent="0.25">
      <c r="A766" s="38" t="s">
        <v>17</v>
      </c>
      <c r="B766" s="57"/>
      <c r="C766" s="57"/>
      <c r="D766" s="57"/>
      <c r="E766" s="57"/>
    </row>
    <row r="767" spans="1:5" ht="15" customHeight="1" x14ac:dyDescent="0.2">
      <c r="A767" s="101" t="s">
        <v>71</v>
      </c>
      <c r="B767" s="57"/>
      <c r="C767" s="57"/>
      <c r="D767" s="57"/>
      <c r="E767" s="78" t="s">
        <v>116</v>
      </c>
    </row>
    <row r="768" spans="1:5" ht="15" customHeight="1" x14ac:dyDescent="0.25">
      <c r="A768" s="56"/>
      <c r="B768" s="58"/>
      <c r="C768" s="57"/>
      <c r="D768" s="57"/>
      <c r="E768" s="60"/>
    </row>
    <row r="769" spans="1:5" ht="15" customHeight="1" x14ac:dyDescent="0.2">
      <c r="A769" s="135"/>
      <c r="B769" s="61"/>
      <c r="C769" s="62" t="s">
        <v>39</v>
      </c>
      <c r="D769" s="63" t="s">
        <v>44</v>
      </c>
      <c r="E769" s="46" t="s">
        <v>41</v>
      </c>
    </row>
    <row r="770" spans="1:5" ht="15" customHeight="1" x14ac:dyDescent="0.2">
      <c r="A770" s="103"/>
      <c r="B770" s="65"/>
      <c r="C770" s="106">
        <v>2212</v>
      </c>
      <c r="D770" s="132" t="s">
        <v>108</v>
      </c>
      <c r="E770" s="128">
        <v>-300000</v>
      </c>
    </row>
    <row r="771" spans="1:5" ht="15" customHeight="1" x14ac:dyDescent="0.2">
      <c r="A771" s="103"/>
      <c r="B771" s="65"/>
      <c r="C771" s="106">
        <v>2212</v>
      </c>
      <c r="D771" s="67" t="s">
        <v>143</v>
      </c>
      <c r="E771" s="128">
        <v>300000</v>
      </c>
    </row>
    <row r="772" spans="1:5" ht="15" customHeight="1" x14ac:dyDescent="0.2">
      <c r="A772" s="69"/>
      <c r="B772" s="69"/>
      <c r="C772" s="70" t="s">
        <v>43</v>
      </c>
      <c r="D772" s="71"/>
      <c r="E772" s="72">
        <f>SUM(E770:E771)</f>
        <v>0</v>
      </c>
    </row>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6" t="s">
        <v>144</v>
      </c>
    </row>
    <row r="783" spans="1:5" ht="15" customHeight="1" x14ac:dyDescent="0.2">
      <c r="A783" s="149" t="s">
        <v>145</v>
      </c>
      <c r="B783" s="149"/>
      <c r="C783" s="149"/>
      <c r="D783" s="149"/>
      <c r="E783" s="149"/>
    </row>
    <row r="784" spans="1:5" ht="15" customHeight="1" x14ac:dyDescent="0.2">
      <c r="A784" s="149"/>
      <c r="B784" s="149"/>
      <c r="C784" s="149"/>
      <c r="D784" s="149"/>
      <c r="E784" s="149"/>
    </row>
    <row r="785" spans="1:5" ht="15" customHeight="1" x14ac:dyDescent="0.2">
      <c r="A785" s="146" t="s">
        <v>146</v>
      </c>
      <c r="B785" s="146"/>
      <c r="C785" s="146"/>
      <c r="D785" s="146"/>
      <c r="E785" s="146"/>
    </row>
    <row r="786" spans="1:5" ht="15" customHeight="1" x14ac:dyDescent="0.2">
      <c r="A786" s="146"/>
      <c r="B786" s="146"/>
      <c r="C786" s="146"/>
      <c r="D786" s="146"/>
      <c r="E786" s="146"/>
    </row>
    <row r="787" spans="1:5" ht="15" customHeight="1" x14ac:dyDescent="0.2">
      <c r="A787" s="146"/>
      <c r="B787" s="146"/>
      <c r="C787" s="146"/>
      <c r="D787" s="146"/>
      <c r="E787" s="146"/>
    </row>
    <row r="788" spans="1:5" ht="15" customHeight="1" x14ac:dyDescent="0.2">
      <c r="A788" s="146"/>
      <c r="B788" s="146"/>
      <c r="C788" s="146"/>
      <c r="D788" s="146"/>
      <c r="E788" s="146"/>
    </row>
    <row r="789" spans="1:5" ht="15" customHeight="1" x14ac:dyDescent="0.2">
      <c r="A789" s="146"/>
      <c r="B789" s="146"/>
      <c r="C789" s="146"/>
      <c r="D789" s="146"/>
      <c r="E789" s="146"/>
    </row>
    <row r="790" spans="1:5" ht="15" customHeight="1" x14ac:dyDescent="0.2">
      <c r="A790" s="146"/>
      <c r="B790" s="146"/>
      <c r="C790" s="146"/>
      <c r="D790" s="146"/>
      <c r="E790" s="146"/>
    </row>
    <row r="791" spans="1:5" ht="15" customHeight="1" x14ac:dyDescent="0.2"/>
    <row r="792" spans="1:5" ht="15" customHeight="1" x14ac:dyDescent="0.25">
      <c r="A792" s="56" t="s">
        <v>17</v>
      </c>
      <c r="B792" s="57"/>
      <c r="C792" s="57"/>
      <c r="D792" s="57"/>
      <c r="E792" s="58"/>
    </row>
    <row r="793" spans="1:5" ht="15" customHeight="1" x14ac:dyDescent="0.2">
      <c r="A793" s="59" t="s">
        <v>36</v>
      </c>
      <c r="B793" s="57"/>
      <c r="C793" s="57"/>
      <c r="D793" s="57"/>
      <c r="E793" s="78" t="s">
        <v>37</v>
      </c>
    </row>
    <row r="794" spans="1:5" ht="15" customHeight="1" x14ac:dyDescent="0.2">
      <c r="A794" s="59"/>
      <c r="B794" s="58"/>
      <c r="C794" s="57"/>
      <c r="D794" s="57"/>
      <c r="E794" s="60"/>
    </row>
    <row r="795" spans="1:5" ht="15" customHeight="1" x14ac:dyDescent="0.2">
      <c r="A795" s="61"/>
      <c r="B795" s="61"/>
      <c r="C795" s="62" t="s">
        <v>39</v>
      </c>
      <c r="D795" s="94" t="s">
        <v>44</v>
      </c>
      <c r="E795" s="46" t="s">
        <v>41</v>
      </c>
    </row>
    <row r="796" spans="1:5" ht="15" customHeight="1" x14ac:dyDescent="0.2">
      <c r="A796" s="61"/>
      <c r="B796" s="61"/>
      <c r="C796" s="66">
        <v>3419</v>
      </c>
      <c r="D796" s="67" t="s">
        <v>45</v>
      </c>
      <c r="E796" s="68">
        <v>-21000</v>
      </c>
    </row>
    <row r="797" spans="1:5" ht="15" customHeight="1" x14ac:dyDescent="0.2">
      <c r="A797" s="61"/>
      <c r="B797" s="61"/>
      <c r="C797" s="66">
        <v>3419</v>
      </c>
      <c r="D797" s="67" t="s">
        <v>147</v>
      </c>
      <c r="E797" s="68">
        <v>21000</v>
      </c>
    </row>
    <row r="798" spans="1:5" ht="15" customHeight="1" x14ac:dyDescent="0.2">
      <c r="A798" s="69"/>
      <c r="B798" s="69"/>
      <c r="C798" s="70" t="s">
        <v>43</v>
      </c>
      <c r="D798" s="71"/>
      <c r="E798" s="72">
        <f>SUM(E796:E797)</f>
        <v>0</v>
      </c>
    </row>
    <row r="799" spans="1:5" ht="15" customHeight="1" x14ac:dyDescent="0.2"/>
    <row r="800" spans="1:5" ht="15" customHeight="1" x14ac:dyDescent="0.2"/>
    <row r="801" spans="1:5" ht="15" customHeight="1" x14ac:dyDescent="0.25">
      <c r="A801" s="36" t="s">
        <v>148</v>
      </c>
    </row>
    <row r="802" spans="1:5" ht="15" customHeight="1" x14ac:dyDescent="0.2">
      <c r="A802" s="145" t="s">
        <v>149</v>
      </c>
      <c r="B802" s="145"/>
      <c r="C802" s="145"/>
      <c r="D802" s="145"/>
      <c r="E802" s="145"/>
    </row>
    <row r="803" spans="1:5" ht="15" customHeight="1" x14ac:dyDescent="0.2">
      <c r="A803" s="145"/>
      <c r="B803" s="145"/>
      <c r="C803" s="145"/>
      <c r="D803" s="145"/>
      <c r="E803" s="145"/>
    </row>
    <row r="804" spans="1:5" ht="15" customHeight="1" x14ac:dyDescent="0.2">
      <c r="A804" s="146" t="s">
        <v>150</v>
      </c>
      <c r="B804" s="146"/>
      <c r="C804" s="146"/>
      <c r="D804" s="146"/>
      <c r="E804" s="146"/>
    </row>
    <row r="805" spans="1:5" ht="15" customHeight="1" x14ac:dyDescent="0.2">
      <c r="A805" s="146"/>
      <c r="B805" s="146"/>
      <c r="C805" s="146"/>
      <c r="D805" s="146"/>
      <c r="E805" s="146"/>
    </row>
    <row r="806" spans="1:5" ht="15" customHeight="1" x14ac:dyDescent="0.2">
      <c r="A806" s="146"/>
      <c r="B806" s="146"/>
      <c r="C806" s="146"/>
      <c r="D806" s="146"/>
      <c r="E806" s="146"/>
    </row>
    <row r="807" spans="1:5" ht="15" customHeight="1" x14ac:dyDescent="0.2">
      <c r="A807" s="146"/>
      <c r="B807" s="146"/>
      <c r="C807" s="146"/>
      <c r="D807" s="146"/>
      <c r="E807" s="146"/>
    </row>
    <row r="808" spans="1:5" ht="15" customHeight="1" x14ac:dyDescent="0.2">
      <c r="A808" s="146"/>
      <c r="B808" s="146"/>
      <c r="C808" s="146"/>
      <c r="D808" s="146"/>
      <c r="E808" s="146"/>
    </row>
    <row r="809" spans="1:5" ht="15" customHeight="1" x14ac:dyDescent="0.2">
      <c r="A809" s="146"/>
      <c r="B809" s="146"/>
      <c r="C809" s="146"/>
      <c r="D809" s="146"/>
      <c r="E809" s="146"/>
    </row>
    <row r="810" spans="1:5" ht="15" customHeight="1" x14ac:dyDescent="0.2">
      <c r="A810" s="81"/>
      <c r="B810" s="81"/>
      <c r="C810" s="81"/>
      <c r="D810" s="81"/>
      <c r="E810" s="81"/>
    </row>
    <row r="811" spans="1:5" ht="15" customHeight="1" x14ac:dyDescent="0.25">
      <c r="A811" s="56" t="s">
        <v>17</v>
      </c>
      <c r="B811" s="57"/>
      <c r="C811" s="57"/>
      <c r="D811" s="57"/>
      <c r="E811" s="57"/>
    </row>
    <row r="812" spans="1:5" ht="15" customHeight="1" x14ac:dyDescent="0.2">
      <c r="A812" s="59" t="s">
        <v>151</v>
      </c>
      <c r="B812" s="57"/>
      <c r="C812" s="57"/>
      <c r="D812" s="57"/>
      <c r="E812" s="78" t="s">
        <v>152</v>
      </c>
    </row>
    <row r="813" spans="1:5" ht="15" customHeight="1" x14ac:dyDescent="0.2">
      <c r="A813" s="129"/>
      <c r="B813" s="133"/>
      <c r="C813" s="57"/>
      <c r="D813" s="57"/>
      <c r="E813" s="60"/>
    </row>
    <row r="814" spans="1:5" ht="15" customHeight="1" x14ac:dyDescent="0.2">
      <c r="A814" s="61"/>
      <c r="B814" s="61"/>
      <c r="C814" s="62" t="s">
        <v>39</v>
      </c>
      <c r="D814" s="63" t="s">
        <v>44</v>
      </c>
      <c r="E814" s="44" t="s">
        <v>41</v>
      </c>
    </row>
    <row r="815" spans="1:5" ht="15" customHeight="1" x14ac:dyDescent="0.2">
      <c r="A815" s="95"/>
      <c r="B815" s="136"/>
      <c r="C815" s="66">
        <v>3312</v>
      </c>
      <c r="D815" s="67" t="s">
        <v>45</v>
      </c>
      <c r="E815" s="50">
        <v>-100000</v>
      </c>
    </row>
    <row r="816" spans="1:5" ht="15" customHeight="1" x14ac:dyDescent="0.2">
      <c r="C816" s="70" t="s">
        <v>43</v>
      </c>
      <c r="D816" s="71"/>
      <c r="E816" s="72">
        <f>SUM(E815:E815)</f>
        <v>-100000</v>
      </c>
    </row>
    <row r="817" spans="1:5" ht="15" customHeight="1" x14ac:dyDescent="0.2"/>
    <row r="818" spans="1:5" ht="15" customHeight="1" x14ac:dyDescent="0.25">
      <c r="A818" s="38" t="s">
        <v>17</v>
      </c>
      <c r="B818" s="74"/>
      <c r="C818" s="39"/>
      <c r="D818" s="39"/>
      <c r="E818" s="39"/>
    </row>
    <row r="819" spans="1:5" ht="15" customHeight="1" x14ac:dyDescent="0.2">
      <c r="A819" s="40" t="s">
        <v>52</v>
      </c>
      <c r="B819" s="74"/>
      <c r="C819" s="39"/>
      <c r="D819" s="39"/>
      <c r="E819" s="41" t="s">
        <v>53</v>
      </c>
    </row>
    <row r="820" spans="1:5" ht="15" customHeight="1" x14ac:dyDescent="0.25">
      <c r="A820" s="42"/>
      <c r="B820" s="75"/>
      <c r="C820" s="39"/>
      <c r="D820" s="39"/>
      <c r="E820" s="43"/>
    </row>
    <row r="821" spans="1:5" ht="15" customHeight="1" x14ac:dyDescent="0.25">
      <c r="A821" s="42"/>
      <c r="B821" s="75"/>
      <c r="C821" s="44" t="s">
        <v>39</v>
      </c>
      <c r="D821" s="94" t="s">
        <v>44</v>
      </c>
      <c r="E821" s="44" t="s">
        <v>41</v>
      </c>
    </row>
    <row r="822" spans="1:5" ht="15" customHeight="1" x14ac:dyDescent="0.25">
      <c r="A822" s="42"/>
      <c r="B822" s="75"/>
      <c r="C822" s="66">
        <v>6409</v>
      </c>
      <c r="D822" s="67" t="s">
        <v>68</v>
      </c>
      <c r="E822" s="50">
        <v>100000</v>
      </c>
    </row>
    <row r="823" spans="1:5" ht="15" customHeight="1" x14ac:dyDescent="0.25">
      <c r="A823" s="36"/>
      <c r="B823" s="102"/>
      <c r="C823" s="52" t="s">
        <v>43</v>
      </c>
      <c r="D823" s="99"/>
      <c r="E823" s="100">
        <f>SUM(E822:E822)</f>
        <v>100000</v>
      </c>
    </row>
    <row r="824" spans="1:5" ht="15" customHeight="1" x14ac:dyDescent="0.2"/>
    <row r="825" spans="1:5" ht="15" customHeight="1" x14ac:dyDescent="0.2"/>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5">
      <c r="A833" s="36" t="s">
        <v>153</v>
      </c>
    </row>
    <row r="834" spans="1:5" ht="15" customHeight="1" x14ac:dyDescent="0.2">
      <c r="A834" s="145" t="s">
        <v>149</v>
      </c>
      <c r="B834" s="145"/>
      <c r="C834" s="145"/>
      <c r="D834" s="145"/>
      <c r="E834" s="145"/>
    </row>
    <row r="835" spans="1:5" ht="15" customHeight="1" x14ac:dyDescent="0.2">
      <c r="A835" s="145"/>
      <c r="B835" s="145"/>
      <c r="C835" s="145"/>
      <c r="D835" s="145"/>
      <c r="E835" s="145"/>
    </row>
    <row r="836" spans="1:5" ht="15" customHeight="1" x14ac:dyDescent="0.2">
      <c r="A836" s="146" t="s">
        <v>154</v>
      </c>
      <c r="B836" s="146"/>
      <c r="C836" s="146"/>
      <c r="D836" s="146"/>
      <c r="E836" s="146"/>
    </row>
    <row r="837" spans="1:5" ht="15" customHeight="1" x14ac:dyDescent="0.2">
      <c r="A837" s="146"/>
      <c r="B837" s="146"/>
      <c r="C837" s="146"/>
      <c r="D837" s="146"/>
      <c r="E837" s="146"/>
    </row>
    <row r="838" spans="1:5" ht="15" customHeight="1" x14ac:dyDescent="0.2">
      <c r="A838" s="146"/>
      <c r="B838" s="146"/>
      <c r="C838" s="146"/>
      <c r="D838" s="146"/>
      <c r="E838" s="146"/>
    </row>
    <row r="839" spans="1:5" ht="15" customHeight="1" x14ac:dyDescent="0.2">
      <c r="A839" s="146"/>
      <c r="B839" s="146"/>
      <c r="C839" s="146"/>
      <c r="D839" s="146"/>
      <c r="E839" s="146"/>
    </row>
    <row r="840" spans="1:5" ht="15" customHeight="1" x14ac:dyDescent="0.2">
      <c r="A840" s="146"/>
      <c r="B840" s="146"/>
      <c r="C840" s="146"/>
      <c r="D840" s="146"/>
      <c r="E840" s="146"/>
    </row>
    <row r="841" spans="1:5" ht="15" customHeight="1" x14ac:dyDescent="0.2">
      <c r="A841" s="146"/>
      <c r="B841" s="146"/>
      <c r="C841" s="146"/>
      <c r="D841" s="146"/>
      <c r="E841" s="146"/>
    </row>
    <row r="842" spans="1:5" ht="15" customHeight="1" x14ac:dyDescent="0.2">
      <c r="A842" s="81"/>
      <c r="B842" s="81"/>
      <c r="C842" s="81"/>
      <c r="D842" s="81"/>
      <c r="E842" s="81"/>
    </row>
    <row r="843" spans="1:5" ht="15" customHeight="1" x14ac:dyDescent="0.25">
      <c r="A843" s="56" t="s">
        <v>17</v>
      </c>
      <c r="B843" s="57"/>
      <c r="C843" s="57"/>
      <c r="D843" s="57"/>
      <c r="E843" s="57"/>
    </row>
    <row r="844" spans="1:5" ht="15" customHeight="1" x14ac:dyDescent="0.2">
      <c r="A844" s="59" t="s">
        <v>151</v>
      </c>
      <c r="B844" s="57"/>
      <c r="C844" s="57"/>
      <c r="D844" s="57"/>
      <c r="E844" s="78" t="s">
        <v>152</v>
      </c>
    </row>
    <row r="845" spans="1:5" ht="15" customHeight="1" x14ac:dyDescent="0.2">
      <c r="A845" s="129"/>
      <c r="B845" s="133"/>
      <c r="C845" s="57"/>
      <c r="D845" s="57"/>
      <c r="E845" s="60"/>
    </row>
    <row r="846" spans="1:5" ht="15" customHeight="1" x14ac:dyDescent="0.2">
      <c r="A846" s="61"/>
      <c r="B846" s="61"/>
      <c r="C846" s="62" t="s">
        <v>39</v>
      </c>
      <c r="D846" s="63" t="s">
        <v>44</v>
      </c>
      <c r="E846" s="44" t="s">
        <v>41</v>
      </c>
    </row>
    <row r="847" spans="1:5" ht="15" customHeight="1" x14ac:dyDescent="0.2">
      <c r="A847" s="95"/>
      <c r="B847" s="136"/>
      <c r="C847" s="66">
        <v>3322</v>
      </c>
      <c r="D847" s="67" t="s">
        <v>147</v>
      </c>
      <c r="E847" s="50">
        <v>-150000</v>
      </c>
    </row>
    <row r="848" spans="1:5" ht="15" customHeight="1" x14ac:dyDescent="0.2">
      <c r="C848" s="70" t="s">
        <v>43</v>
      </c>
      <c r="D848" s="71"/>
      <c r="E848" s="72">
        <f>SUM(E847:E847)</f>
        <v>-150000</v>
      </c>
    </row>
    <row r="849" spans="1:5" ht="15" customHeight="1" x14ac:dyDescent="0.2"/>
    <row r="850" spans="1:5" ht="15" customHeight="1" x14ac:dyDescent="0.25">
      <c r="A850" s="38" t="s">
        <v>17</v>
      </c>
      <c r="B850" s="74"/>
      <c r="C850" s="39"/>
      <c r="D850" s="39"/>
      <c r="E850" s="39"/>
    </row>
    <row r="851" spans="1:5" ht="15" customHeight="1" x14ac:dyDescent="0.2">
      <c r="A851" s="40" t="s">
        <v>52</v>
      </c>
      <c r="B851" s="74"/>
      <c r="C851" s="39"/>
      <c r="D851" s="39"/>
      <c r="E851" s="41" t="s">
        <v>53</v>
      </c>
    </row>
    <row r="852" spans="1:5" ht="15" customHeight="1" x14ac:dyDescent="0.25">
      <c r="A852" s="42"/>
      <c r="B852" s="75"/>
      <c r="C852" s="39"/>
      <c r="D852" s="39"/>
      <c r="E852" s="43"/>
    </row>
    <row r="853" spans="1:5" ht="15" customHeight="1" x14ac:dyDescent="0.25">
      <c r="A853" s="42"/>
      <c r="B853" s="75"/>
      <c r="C853" s="44" t="s">
        <v>39</v>
      </c>
      <c r="D853" s="94" t="s">
        <v>44</v>
      </c>
      <c r="E853" s="44" t="s">
        <v>41</v>
      </c>
    </row>
    <row r="854" spans="1:5" ht="15" customHeight="1" x14ac:dyDescent="0.25">
      <c r="A854" s="42"/>
      <c r="B854" s="75"/>
      <c r="C854" s="66">
        <v>6409</v>
      </c>
      <c r="D854" s="67" t="s">
        <v>68</v>
      </c>
      <c r="E854" s="50">
        <v>150000</v>
      </c>
    </row>
    <row r="855" spans="1:5" ht="15" customHeight="1" x14ac:dyDescent="0.25">
      <c r="A855" s="36"/>
      <c r="B855" s="102"/>
      <c r="C855" s="52" t="s">
        <v>43</v>
      </c>
      <c r="D855" s="99"/>
      <c r="E855" s="100">
        <f>SUM(E854:E854)</f>
        <v>150000</v>
      </c>
    </row>
    <row r="856" spans="1:5" ht="15" customHeight="1" x14ac:dyDescent="0.2"/>
    <row r="857" spans="1:5" ht="15" customHeight="1" x14ac:dyDescent="0.2"/>
    <row r="858" spans="1:5" ht="15" customHeight="1" x14ac:dyDescent="0.25">
      <c r="A858" s="36" t="s">
        <v>155</v>
      </c>
    </row>
    <row r="859" spans="1:5" ht="15" customHeight="1" x14ac:dyDescent="0.2">
      <c r="A859" s="145" t="s">
        <v>149</v>
      </c>
      <c r="B859" s="145"/>
      <c r="C859" s="145"/>
      <c r="D859" s="145"/>
      <c r="E859" s="145"/>
    </row>
    <row r="860" spans="1:5" ht="15" customHeight="1" x14ac:dyDescent="0.2">
      <c r="A860" s="145"/>
      <c r="B860" s="145"/>
      <c r="C860" s="145"/>
      <c r="D860" s="145"/>
      <c r="E860" s="145"/>
    </row>
    <row r="861" spans="1:5" ht="15" customHeight="1" x14ac:dyDescent="0.2">
      <c r="A861" s="146" t="s">
        <v>156</v>
      </c>
      <c r="B861" s="146"/>
      <c r="C861" s="146"/>
      <c r="D861" s="146"/>
      <c r="E861" s="146"/>
    </row>
    <row r="862" spans="1:5" ht="15" customHeight="1" x14ac:dyDescent="0.2">
      <c r="A862" s="146"/>
      <c r="B862" s="146"/>
      <c r="C862" s="146"/>
      <c r="D862" s="146"/>
      <c r="E862" s="146"/>
    </row>
    <row r="863" spans="1:5" ht="15" customHeight="1" x14ac:dyDescent="0.2">
      <c r="A863" s="146"/>
      <c r="B863" s="146"/>
      <c r="C863" s="146"/>
      <c r="D863" s="146"/>
      <c r="E863" s="146"/>
    </row>
    <row r="864" spans="1:5" ht="15" customHeight="1" x14ac:dyDescent="0.2">
      <c r="A864" s="146"/>
      <c r="B864" s="146"/>
      <c r="C864" s="146"/>
      <c r="D864" s="146"/>
      <c r="E864" s="146"/>
    </row>
    <row r="865" spans="1:5" ht="15" customHeight="1" x14ac:dyDescent="0.2">
      <c r="A865" s="146"/>
      <c r="B865" s="146"/>
      <c r="C865" s="146"/>
      <c r="D865" s="146"/>
      <c r="E865" s="146"/>
    </row>
    <row r="866" spans="1:5" ht="15" customHeight="1" x14ac:dyDescent="0.2">
      <c r="A866" s="146"/>
      <c r="B866" s="146"/>
      <c r="C866" s="146"/>
      <c r="D866" s="146"/>
      <c r="E866" s="146"/>
    </row>
    <row r="867" spans="1:5" ht="15" customHeight="1" x14ac:dyDescent="0.2">
      <c r="A867" s="146"/>
      <c r="B867" s="146"/>
      <c r="C867" s="146"/>
      <c r="D867" s="146"/>
      <c r="E867" s="146"/>
    </row>
    <row r="868" spans="1:5" ht="15" customHeight="1" x14ac:dyDescent="0.2">
      <c r="A868" s="146"/>
      <c r="B868" s="146"/>
      <c r="C868" s="146"/>
      <c r="D868" s="146"/>
      <c r="E868" s="146"/>
    </row>
    <row r="869" spans="1:5" ht="15" customHeight="1" x14ac:dyDescent="0.2">
      <c r="A869" s="81"/>
      <c r="B869" s="81"/>
      <c r="C869" s="81"/>
      <c r="D869" s="81"/>
      <c r="E869" s="81"/>
    </row>
    <row r="870" spans="1:5" ht="15" customHeight="1" x14ac:dyDescent="0.25">
      <c r="A870" s="38" t="s">
        <v>17</v>
      </c>
      <c r="B870" s="74"/>
      <c r="C870" s="39"/>
      <c r="D870" s="39"/>
      <c r="E870" s="39"/>
    </row>
    <row r="871" spans="1:5" ht="15" customHeight="1" x14ac:dyDescent="0.2">
      <c r="A871" s="40" t="s">
        <v>52</v>
      </c>
      <c r="B871" s="74"/>
      <c r="C871" s="39"/>
      <c r="D871" s="39"/>
      <c r="E871" s="41" t="s">
        <v>53</v>
      </c>
    </row>
    <row r="872" spans="1:5" ht="15" customHeight="1" x14ac:dyDescent="0.25">
      <c r="A872" s="42"/>
      <c r="B872" s="75"/>
      <c r="C872" s="39"/>
      <c r="D872" s="39"/>
      <c r="E872" s="43"/>
    </row>
    <row r="873" spans="1:5" ht="15" customHeight="1" x14ac:dyDescent="0.25">
      <c r="A873" s="42"/>
      <c r="B873" s="75"/>
      <c r="C873" s="44" t="s">
        <v>39</v>
      </c>
      <c r="D873" s="94" t="s">
        <v>44</v>
      </c>
      <c r="E873" s="44" t="s">
        <v>41</v>
      </c>
    </row>
    <row r="874" spans="1:5" ht="15" customHeight="1" x14ac:dyDescent="0.25">
      <c r="A874" s="42"/>
      <c r="B874" s="75"/>
      <c r="C874" s="66">
        <v>6409</v>
      </c>
      <c r="D874" s="67" t="s">
        <v>68</v>
      </c>
      <c r="E874" s="50">
        <v>-95000</v>
      </c>
    </row>
    <row r="875" spans="1:5" ht="15" customHeight="1" x14ac:dyDescent="0.25">
      <c r="A875" s="36"/>
      <c r="B875" s="102"/>
      <c r="C875" s="52" t="s">
        <v>43</v>
      </c>
      <c r="D875" s="99"/>
      <c r="E875" s="100">
        <f>SUM(E874:E874)</f>
        <v>-95000</v>
      </c>
    </row>
    <row r="876" spans="1:5" ht="15" customHeight="1" x14ac:dyDescent="0.2">
      <c r="A876" s="81"/>
      <c r="B876" s="81"/>
      <c r="C876" s="81"/>
      <c r="D876" s="81"/>
      <c r="E876" s="81"/>
    </row>
    <row r="877" spans="1:5" ht="15" customHeight="1" x14ac:dyDescent="0.25">
      <c r="A877" s="56" t="s">
        <v>17</v>
      </c>
      <c r="B877" s="57"/>
      <c r="C877" s="57"/>
      <c r="D877" s="57"/>
      <c r="E877" s="57"/>
    </row>
    <row r="878" spans="1:5" ht="15" customHeight="1" x14ac:dyDescent="0.2">
      <c r="A878" s="59" t="s">
        <v>151</v>
      </c>
      <c r="B878" s="57"/>
      <c r="C878" s="57"/>
      <c r="D878" s="57"/>
      <c r="E878" s="78" t="s">
        <v>152</v>
      </c>
    </row>
    <row r="879" spans="1:5" ht="15" customHeight="1" x14ac:dyDescent="0.2">
      <c r="A879" s="129"/>
      <c r="B879" s="133"/>
      <c r="C879" s="57"/>
      <c r="D879" s="57"/>
      <c r="E879" s="60"/>
    </row>
    <row r="880" spans="1:5" ht="15" customHeight="1" x14ac:dyDescent="0.2">
      <c r="A880" s="61"/>
      <c r="B880" s="61"/>
      <c r="C880" s="62" t="s">
        <v>39</v>
      </c>
      <c r="D880" s="63" t="s">
        <v>44</v>
      </c>
      <c r="E880" s="44" t="s">
        <v>41</v>
      </c>
    </row>
    <row r="881" spans="1:5" ht="15" customHeight="1" x14ac:dyDescent="0.2">
      <c r="A881" s="95"/>
      <c r="B881" s="136"/>
      <c r="C881" s="66">
        <v>3322</v>
      </c>
      <c r="D881" s="67" t="s">
        <v>108</v>
      </c>
      <c r="E881" s="50">
        <v>50000</v>
      </c>
    </row>
    <row r="882" spans="1:5" ht="15" customHeight="1" x14ac:dyDescent="0.2">
      <c r="A882" s="95"/>
      <c r="B882" s="136"/>
      <c r="C882" s="66">
        <v>3319</v>
      </c>
      <c r="D882" s="67" t="s">
        <v>45</v>
      </c>
      <c r="E882" s="50">
        <v>25000</v>
      </c>
    </row>
    <row r="883" spans="1:5" ht="15" customHeight="1" x14ac:dyDescent="0.2">
      <c r="A883" s="95"/>
      <c r="B883" s="136"/>
      <c r="C883" s="66">
        <v>3319</v>
      </c>
      <c r="D883" s="67" t="s">
        <v>147</v>
      </c>
      <c r="E883" s="50">
        <v>20000</v>
      </c>
    </row>
    <row r="884" spans="1:5" ht="15" customHeight="1" x14ac:dyDescent="0.2">
      <c r="C884" s="70" t="s">
        <v>43</v>
      </c>
      <c r="D884" s="71"/>
      <c r="E884" s="72">
        <f>SUM(E881:E883)</f>
        <v>95000</v>
      </c>
    </row>
    <row r="885" spans="1:5" ht="15" customHeight="1" x14ac:dyDescent="0.2"/>
    <row r="886" spans="1:5" ht="15" customHeight="1" x14ac:dyDescent="0.25">
      <c r="A886" s="36" t="s">
        <v>157</v>
      </c>
    </row>
    <row r="887" spans="1:5" ht="15" customHeight="1" x14ac:dyDescent="0.2">
      <c r="A887" s="149" t="s">
        <v>158</v>
      </c>
      <c r="B887" s="149"/>
      <c r="C887" s="149"/>
      <c r="D887" s="149"/>
      <c r="E887" s="149"/>
    </row>
    <row r="888" spans="1:5" ht="15" customHeight="1" x14ac:dyDescent="0.2">
      <c r="A888" s="149"/>
      <c r="B888" s="149"/>
      <c r="C888" s="149"/>
      <c r="D888" s="149"/>
      <c r="E888" s="149"/>
    </row>
    <row r="889" spans="1:5" ht="15" customHeight="1" x14ac:dyDescent="0.2">
      <c r="A889" s="146" t="s">
        <v>159</v>
      </c>
      <c r="B889" s="146"/>
      <c r="C889" s="146"/>
      <c r="D889" s="146"/>
      <c r="E889" s="146"/>
    </row>
    <row r="890" spans="1:5" ht="15" customHeight="1" x14ac:dyDescent="0.2">
      <c r="A890" s="146"/>
      <c r="B890" s="146"/>
      <c r="C890" s="146"/>
      <c r="D890" s="146"/>
      <c r="E890" s="146"/>
    </row>
    <row r="891" spans="1:5" ht="15" customHeight="1" x14ac:dyDescent="0.2">
      <c r="A891" s="146"/>
      <c r="B891" s="146"/>
      <c r="C891" s="146"/>
      <c r="D891" s="146"/>
      <c r="E891" s="146"/>
    </row>
    <row r="892" spans="1:5" ht="15" customHeight="1" x14ac:dyDescent="0.2">
      <c r="A892" s="146"/>
      <c r="B892" s="146"/>
      <c r="C892" s="146"/>
      <c r="D892" s="146"/>
      <c r="E892" s="146"/>
    </row>
    <row r="893" spans="1:5" ht="15" customHeight="1" x14ac:dyDescent="0.2">
      <c r="A893" s="146"/>
      <c r="B893" s="146"/>
      <c r="C893" s="146"/>
      <c r="D893" s="146"/>
      <c r="E893" s="146"/>
    </row>
    <row r="894" spans="1:5" ht="15" customHeight="1" x14ac:dyDescent="0.2">
      <c r="A894" s="146"/>
      <c r="B894" s="146"/>
      <c r="C894" s="146"/>
      <c r="D894" s="146"/>
      <c r="E894" s="146"/>
    </row>
    <row r="895" spans="1:5" ht="15" customHeight="1" x14ac:dyDescent="0.2"/>
    <row r="896" spans="1:5" ht="15" customHeight="1" x14ac:dyDescent="0.25">
      <c r="A896" s="38" t="s">
        <v>17</v>
      </c>
      <c r="B896" s="39"/>
      <c r="C896" s="39"/>
      <c r="D896" s="58"/>
      <c r="E896" s="58"/>
    </row>
    <row r="897" spans="1:5" ht="15" customHeight="1" x14ac:dyDescent="0.2">
      <c r="A897" s="40" t="s">
        <v>66</v>
      </c>
      <c r="B897" s="39"/>
      <c r="C897" s="39"/>
      <c r="D897" s="39"/>
      <c r="E897" s="78" t="s">
        <v>81</v>
      </c>
    </row>
    <row r="898" spans="1:5" ht="15" customHeight="1" x14ac:dyDescent="0.2">
      <c r="A898" s="42"/>
      <c r="B898" s="108"/>
      <c r="C898" s="39"/>
      <c r="D898" s="42"/>
      <c r="E898" s="109"/>
    </row>
    <row r="899" spans="1:5" ht="15" customHeight="1" x14ac:dyDescent="0.2">
      <c r="A899" s="93"/>
      <c r="B899" s="93"/>
      <c r="C899" s="44" t="s">
        <v>39</v>
      </c>
      <c r="D899" s="94" t="s">
        <v>44</v>
      </c>
      <c r="E899" s="44" t="s">
        <v>41</v>
      </c>
    </row>
    <row r="900" spans="1:5" ht="15" customHeight="1" x14ac:dyDescent="0.2">
      <c r="A900" s="103"/>
      <c r="B900" s="65"/>
      <c r="C900" s="66">
        <v>4357</v>
      </c>
      <c r="D900" s="104" t="s">
        <v>77</v>
      </c>
      <c r="E900" s="50">
        <v>-500000</v>
      </c>
    </row>
    <row r="901" spans="1:5" ht="15" customHeight="1" x14ac:dyDescent="0.2">
      <c r="A901" s="103"/>
      <c r="B901" s="65"/>
      <c r="C901" s="66">
        <v>3122</v>
      </c>
      <c r="D901" s="104" t="s">
        <v>77</v>
      </c>
      <c r="E901" s="50">
        <v>500000</v>
      </c>
    </row>
    <row r="902" spans="1:5" ht="15" customHeight="1" x14ac:dyDescent="0.2">
      <c r="A902" s="97"/>
      <c r="B902" s="39"/>
      <c r="C902" s="52" t="s">
        <v>43</v>
      </c>
      <c r="D902" s="99"/>
      <c r="E902" s="100">
        <f>SUM(E900:E901)</f>
        <v>0</v>
      </c>
    </row>
    <row r="903" spans="1:5" ht="15" customHeight="1" x14ac:dyDescent="0.2"/>
    <row r="904" spans="1:5" ht="15" customHeight="1" x14ac:dyDescent="0.2"/>
    <row r="905" spans="1:5" ht="15" customHeight="1" x14ac:dyDescent="0.25">
      <c r="A905" s="36" t="s">
        <v>160</v>
      </c>
    </row>
    <row r="906" spans="1:5" ht="15" customHeight="1" x14ac:dyDescent="0.2">
      <c r="A906" s="149" t="s">
        <v>158</v>
      </c>
      <c r="B906" s="149"/>
      <c r="C906" s="149"/>
      <c r="D906" s="149"/>
      <c r="E906" s="149"/>
    </row>
    <row r="907" spans="1:5" ht="15" customHeight="1" x14ac:dyDescent="0.2">
      <c r="A907" s="149"/>
      <c r="B907" s="149"/>
      <c r="C907" s="149"/>
      <c r="D907" s="149"/>
      <c r="E907" s="149"/>
    </row>
    <row r="908" spans="1:5" ht="15" customHeight="1" x14ac:dyDescent="0.2">
      <c r="A908" s="146" t="s">
        <v>161</v>
      </c>
      <c r="B908" s="146"/>
      <c r="C908" s="146"/>
      <c r="D908" s="146"/>
      <c r="E908" s="146"/>
    </row>
    <row r="909" spans="1:5" ht="15" customHeight="1" x14ac:dyDescent="0.2">
      <c r="A909" s="146"/>
      <c r="B909" s="146"/>
      <c r="C909" s="146"/>
      <c r="D909" s="146"/>
      <c r="E909" s="146"/>
    </row>
    <row r="910" spans="1:5" ht="15" customHeight="1" x14ac:dyDescent="0.2">
      <c r="A910" s="146"/>
      <c r="B910" s="146"/>
      <c r="C910" s="146"/>
      <c r="D910" s="146"/>
      <c r="E910" s="146"/>
    </row>
    <row r="911" spans="1:5" ht="15" customHeight="1" x14ac:dyDescent="0.2">
      <c r="A911" s="146"/>
      <c r="B911" s="146"/>
      <c r="C911" s="146"/>
      <c r="D911" s="146"/>
      <c r="E911" s="146"/>
    </row>
    <row r="912" spans="1:5" ht="15" customHeight="1" x14ac:dyDescent="0.2">
      <c r="A912" s="146"/>
      <c r="B912" s="146"/>
      <c r="C912" s="146"/>
      <c r="D912" s="146"/>
      <c r="E912" s="146"/>
    </row>
    <row r="913" spans="1:5" ht="15" customHeight="1" x14ac:dyDescent="0.2"/>
    <row r="914" spans="1:5" ht="15" customHeight="1" x14ac:dyDescent="0.25">
      <c r="A914" s="38" t="s">
        <v>17</v>
      </c>
      <c r="B914" s="39"/>
      <c r="C914" s="39"/>
      <c r="D914" s="58"/>
      <c r="E914" s="58"/>
    </row>
    <row r="915" spans="1:5" ht="15" customHeight="1" x14ac:dyDescent="0.2">
      <c r="A915" s="40" t="s">
        <v>66</v>
      </c>
      <c r="B915" s="39"/>
      <c r="C915" s="39"/>
      <c r="D915" s="39"/>
      <c r="E915" s="78" t="s">
        <v>72</v>
      </c>
    </row>
    <row r="916" spans="1:5" ht="15" customHeight="1" x14ac:dyDescent="0.2">
      <c r="A916" s="42"/>
      <c r="B916" s="108"/>
      <c r="C916" s="39"/>
      <c r="D916" s="42"/>
      <c r="E916" s="109"/>
    </row>
    <row r="917" spans="1:5" ht="15" customHeight="1" x14ac:dyDescent="0.2">
      <c r="A917" s="93"/>
      <c r="B917" s="93"/>
      <c r="C917" s="44" t="s">
        <v>39</v>
      </c>
      <c r="D917" s="94" t="s">
        <v>44</v>
      </c>
      <c r="E917" s="44" t="s">
        <v>41</v>
      </c>
    </row>
    <row r="918" spans="1:5" ht="15" customHeight="1" x14ac:dyDescent="0.2">
      <c r="A918" s="103"/>
      <c r="B918" s="65"/>
      <c r="C918" s="66">
        <v>3122</v>
      </c>
      <c r="D918" s="104" t="s">
        <v>77</v>
      </c>
      <c r="E918" s="50">
        <v>-287800</v>
      </c>
    </row>
    <row r="919" spans="1:5" ht="15" customHeight="1" x14ac:dyDescent="0.2">
      <c r="A919" s="103"/>
      <c r="B919" s="65"/>
      <c r="C919" s="66">
        <v>3122</v>
      </c>
      <c r="D919" s="67" t="s">
        <v>102</v>
      </c>
      <c r="E919" s="50">
        <v>287800</v>
      </c>
    </row>
    <row r="920" spans="1:5" ht="15" customHeight="1" x14ac:dyDescent="0.2">
      <c r="A920" s="97"/>
      <c r="B920" s="39"/>
      <c r="C920" s="52" t="s">
        <v>43</v>
      </c>
      <c r="D920" s="99"/>
      <c r="E920" s="100">
        <f>SUM(E918:E919)</f>
        <v>0</v>
      </c>
    </row>
    <row r="921" spans="1:5" ht="15" customHeight="1" x14ac:dyDescent="0.2"/>
    <row r="922" spans="1:5" ht="15" customHeight="1" x14ac:dyDescent="0.2"/>
    <row r="923" spans="1:5" ht="15" customHeight="1" x14ac:dyDescent="0.25">
      <c r="A923" s="36" t="s">
        <v>162</v>
      </c>
    </row>
    <row r="924" spans="1:5" ht="15" customHeight="1" x14ac:dyDescent="0.2">
      <c r="A924" s="149" t="s">
        <v>145</v>
      </c>
      <c r="B924" s="149"/>
      <c r="C924" s="149"/>
      <c r="D924" s="149"/>
      <c r="E924" s="149"/>
    </row>
    <row r="925" spans="1:5" ht="15" customHeight="1" x14ac:dyDescent="0.2">
      <c r="A925" s="149"/>
      <c r="B925" s="149"/>
      <c r="C925" s="149"/>
      <c r="D925" s="149"/>
      <c r="E925" s="149"/>
    </row>
    <row r="926" spans="1:5" ht="15" customHeight="1" x14ac:dyDescent="0.2">
      <c r="A926" s="146" t="s">
        <v>163</v>
      </c>
      <c r="B926" s="146"/>
      <c r="C926" s="146"/>
      <c r="D926" s="146"/>
      <c r="E926" s="146"/>
    </row>
    <row r="927" spans="1:5" ht="15" customHeight="1" x14ac:dyDescent="0.2">
      <c r="A927" s="146"/>
      <c r="B927" s="146"/>
      <c r="C927" s="146"/>
      <c r="D927" s="146"/>
      <c r="E927" s="146"/>
    </row>
    <row r="928" spans="1:5" ht="15" customHeight="1" x14ac:dyDescent="0.2">
      <c r="A928" s="146"/>
      <c r="B928" s="146"/>
      <c r="C928" s="146"/>
      <c r="D928" s="146"/>
      <c r="E928" s="146"/>
    </row>
    <row r="929" spans="1:5" ht="15" customHeight="1" x14ac:dyDescent="0.2">
      <c r="A929" s="146"/>
      <c r="B929" s="146"/>
      <c r="C929" s="146"/>
      <c r="D929" s="146"/>
      <c r="E929" s="146"/>
    </row>
    <row r="930" spans="1:5" ht="15" customHeight="1" x14ac:dyDescent="0.2">
      <c r="A930" s="146"/>
      <c r="B930" s="146"/>
      <c r="C930" s="146"/>
      <c r="D930" s="146"/>
      <c r="E930" s="146"/>
    </row>
    <row r="931" spans="1:5" ht="15" customHeight="1" x14ac:dyDescent="0.2">
      <c r="A931" s="146"/>
      <c r="B931" s="146"/>
      <c r="C931" s="146"/>
      <c r="D931" s="146"/>
      <c r="E931" s="146"/>
    </row>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8" t="s">
        <v>17</v>
      </c>
      <c r="B938" s="39"/>
      <c r="C938" s="39"/>
      <c r="D938" s="39"/>
      <c r="E938" s="42"/>
    </row>
    <row r="939" spans="1:5" ht="15" customHeight="1" x14ac:dyDescent="0.2">
      <c r="A939" s="40" t="s">
        <v>36</v>
      </c>
      <c r="B939" s="39"/>
      <c r="C939" s="39"/>
      <c r="D939" s="39"/>
      <c r="E939" s="41" t="s">
        <v>111</v>
      </c>
    </row>
    <row r="940" spans="1:5" ht="15" customHeight="1" x14ac:dyDescent="0.25">
      <c r="A940" s="42"/>
      <c r="B940" s="38"/>
      <c r="C940" s="39"/>
      <c r="D940" s="39"/>
      <c r="E940" s="43"/>
    </row>
    <row r="941" spans="1:5" ht="15" customHeight="1" x14ac:dyDescent="0.2">
      <c r="B941" s="93"/>
      <c r="C941" s="44" t="s">
        <v>39</v>
      </c>
      <c r="D941" s="117" t="s">
        <v>44</v>
      </c>
      <c r="E941" s="44" t="s">
        <v>41</v>
      </c>
    </row>
    <row r="942" spans="1:5" ht="15" customHeight="1" x14ac:dyDescent="0.2">
      <c r="B942" s="124"/>
      <c r="C942" s="66">
        <v>3299</v>
      </c>
      <c r="D942" s="67" t="s">
        <v>164</v>
      </c>
      <c r="E942" s="50">
        <f>-15391.5-87218.52</f>
        <v>-102610.02</v>
      </c>
    </row>
    <row r="943" spans="1:5" ht="15" customHeight="1" x14ac:dyDescent="0.2">
      <c r="B943" s="124"/>
      <c r="C943" s="66">
        <v>3299</v>
      </c>
      <c r="D943" s="67" t="s">
        <v>68</v>
      </c>
      <c r="E943" s="50">
        <f>15391.5+87218.52</f>
        <v>102610.02</v>
      </c>
    </row>
    <row r="944" spans="1:5" ht="15" customHeight="1" x14ac:dyDescent="0.2">
      <c r="B944" s="97"/>
      <c r="C944" s="52" t="s">
        <v>43</v>
      </c>
      <c r="D944" s="53"/>
      <c r="E944" s="54">
        <f>SUM(E942:E943)</f>
        <v>0</v>
      </c>
    </row>
    <row r="945" spans="1:5" ht="15" customHeight="1" x14ac:dyDescent="0.2"/>
    <row r="946" spans="1:5" ht="15" customHeight="1" x14ac:dyDescent="0.2"/>
    <row r="947" spans="1:5" ht="15" customHeight="1" x14ac:dyDescent="0.25">
      <c r="A947" s="36" t="s">
        <v>165</v>
      </c>
    </row>
    <row r="948" spans="1:5" ht="15" customHeight="1" x14ac:dyDescent="0.2">
      <c r="A948" s="149" t="s">
        <v>145</v>
      </c>
      <c r="B948" s="149"/>
      <c r="C948" s="149"/>
      <c r="D948" s="149"/>
      <c r="E948" s="149"/>
    </row>
    <row r="949" spans="1:5" ht="15" customHeight="1" x14ac:dyDescent="0.2">
      <c r="A949" s="149"/>
      <c r="B949" s="149"/>
      <c r="C949" s="149"/>
      <c r="D949" s="149"/>
      <c r="E949" s="149"/>
    </row>
    <row r="950" spans="1:5" ht="15" customHeight="1" x14ac:dyDescent="0.2">
      <c r="A950" s="146" t="s">
        <v>166</v>
      </c>
      <c r="B950" s="146"/>
      <c r="C950" s="146"/>
      <c r="D950" s="146"/>
      <c r="E950" s="146"/>
    </row>
    <row r="951" spans="1:5" ht="15" customHeight="1" x14ac:dyDescent="0.2">
      <c r="A951" s="146"/>
      <c r="B951" s="146"/>
      <c r="C951" s="146"/>
      <c r="D951" s="146"/>
      <c r="E951" s="146"/>
    </row>
    <row r="952" spans="1:5" ht="15" customHeight="1" x14ac:dyDescent="0.2">
      <c r="A952" s="146"/>
      <c r="B952" s="146"/>
      <c r="C952" s="146"/>
      <c r="D952" s="146"/>
      <c r="E952" s="146"/>
    </row>
    <row r="953" spans="1:5" ht="15" customHeight="1" x14ac:dyDescent="0.2">
      <c r="A953" s="146"/>
      <c r="B953" s="146"/>
      <c r="C953" s="146"/>
      <c r="D953" s="146"/>
      <c r="E953" s="146"/>
    </row>
    <row r="954" spans="1:5" ht="15" customHeight="1" x14ac:dyDescent="0.2">
      <c r="A954" s="146"/>
      <c r="B954" s="146"/>
      <c r="C954" s="146"/>
      <c r="D954" s="146"/>
      <c r="E954" s="146"/>
    </row>
    <row r="955" spans="1:5" ht="15" customHeight="1" x14ac:dyDescent="0.2">
      <c r="A955" s="146"/>
      <c r="B955" s="146"/>
      <c r="C955" s="146"/>
      <c r="D955" s="146"/>
      <c r="E955" s="146"/>
    </row>
    <row r="956" spans="1:5" ht="15" customHeight="1" x14ac:dyDescent="0.2"/>
    <row r="957" spans="1:5" ht="15" customHeight="1" x14ac:dyDescent="0.25">
      <c r="A957" s="38" t="s">
        <v>17</v>
      </c>
      <c r="B957" s="39"/>
      <c r="C957" s="39"/>
      <c r="D957" s="39"/>
      <c r="E957" s="42"/>
    </row>
    <row r="958" spans="1:5" ht="15" customHeight="1" x14ac:dyDescent="0.2">
      <c r="A958" s="40" t="s">
        <v>36</v>
      </c>
      <c r="B958" s="39"/>
      <c r="C958" s="39"/>
      <c r="D958" s="39"/>
      <c r="E958" s="41" t="s">
        <v>111</v>
      </c>
    </row>
    <row r="959" spans="1:5" ht="15" customHeight="1" x14ac:dyDescent="0.25">
      <c r="A959" s="42"/>
      <c r="B959" s="38"/>
      <c r="C959" s="39"/>
      <c r="D959" s="39"/>
      <c r="E959" s="43"/>
    </row>
    <row r="960" spans="1:5" ht="15" customHeight="1" x14ac:dyDescent="0.2">
      <c r="B960" s="93"/>
      <c r="C960" s="44" t="s">
        <v>39</v>
      </c>
      <c r="D960" s="117" t="s">
        <v>44</v>
      </c>
      <c r="E960" s="44" t="s">
        <v>41</v>
      </c>
    </row>
    <row r="961" spans="1:5" ht="15" customHeight="1" x14ac:dyDescent="0.2">
      <c r="B961" s="124"/>
      <c r="C961" s="66">
        <v>3299</v>
      </c>
      <c r="D961" s="67" t="s">
        <v>167</v>
      </c>
      <c r="E961" s="50">
        <f>-3019.5-17110.5</f>
        <v>-20130</v>
      </c>
    </row>
    <row r="962" spans="1:5" ht="15" customHeight="1" x14ac:dyDescent="0.2">
      <c r="B962" s="124"/>
      <c r="C962" s="66">
        <v>3299</v>
      </c>
      <c r="D962" s="67" t="s">
        <v>102</v>
      </c>
      <c r="E962" s="50">
        <f>-584.12-3310.03-450-2550-1050-5950-21.75-123.25-20609.1-116784.9</f>
        <v>-151433.15</v>
      </c>
    </row>
    <row r="963" spans="1:5" ht="15" customHeight="1" x14ac:dyDescent="0.2">
      <c r="B963" s="124"/>
      <c r="C963" s="66">
        <v>3299</v>
      </c>
      <c r="D963" s="67" t="s">
        <v>68</v>
      </c>
      <c r="E963" s="50">
        <f>-1149.5-6513.81-977.03-5536.47</f>
        <v>-14176.810000000001</v>
      </c>
    </row>
    <row r="964" spans="1:5" ht="15" customHeight="1" x14ac:dyDescent="0.2">
      <c r="B964" s="124"/>
      <c r="C964" s="66">
        <v>3299</v>
      </c>
      <c r="D964" s="67" t="s">
        <v>167</v>
      </c>
      <c r="E964" s="50">
        <f>4753.12+26934.34+3658.35+20730.65+914.7+5183.3</f>
        <v>62174.46</v>
      </c>
    </row>
    <row r="965" spans="1:5" ht="15" customHeight="1" x14ac:dyDescent="0.2">
      <c r="B965" s="124"/>
      <c r="C965" s="66">
        <v>3299</v>
      </c>
      <c r="D965" s="67" t="s">
        <v>102</v>
      </c>
      <c r="E965" s="50">
        <f>322.95+1830.05</f>
        <v>2153</v>
      </c>
    </row>
    <row r="966" spans="1:5" ht="15" customHeight="1" x14ac:dyDescent="0.2">
      <c r="B966" s="124"/>
      <c r="C966" s="66">
        <v>3299</v>
      </c>
      <c r="D966" s="67" t="s">
        <v>68</v>
      </c>
      <c r="E966" s="50">
        <f>18284.85-1050-5950+103614.15</f>
        <v>114899</v>
      </c>
    </row>
    <row r="967" spans="1:5" ht="15" customHeight="1" x14ac:dyDescent="0.2">
      <c r="B967" s="97"/>
      <c r="C967" s="52" t="s">
        <v>43</v>
      </c>
      <c r="D967" s="53"/>
      <c r="E967" s="54">
        <f>SUM(E961:E966)</f>
        <v>-6513.5</v>
      </c>
    </row>
    <row r="968" spans="1:5" ht="15" customHeight="1" x14ac:dyDescent="0.2"/>
    <row r="969" spans="1:5" ht="15" customHeight="1" x14ac:dyDescent="0.2">
      <c r="B969" s="62" t="s">
        <v>38</v>
      </c>
      <c r="C969" s="62" t="s">
        <v>39</v>
      </c>
      <c r="D969" s="63" t="s">
        <v>40</v>
      </c>
      <c r="E969" s="46" t="s">
        <v>41</v>
      </c>
    </row>
    <row r="970" spans="1:5" ht="15" customHeight="1" x14ac:dyDescent="0.2">
      <c r="B970" s="137">
        <v>32133019</v>
      </c>
      <c r="C970" s="106"/>
      <c r="D970" s="126" t="s">
        <v>168</v>
      </c>
      <c r="E970" s="107">
        <f>847.12+129.91</f>
        <v>977.03</v>
      </c>
    </row>
    <row r="971" spans="1:5" ht="15" customHeight="1" x14ac:dyDescent="0.2">
      <c r="B971" s="137">
        <v>32533019</v>
      </c>
      <c r="C971" s="106"/>
      <c r="D971" s="126" t="s">
        <v>168</v>
      </c>
      <c r="E971" s="107">
        <f>4800.32+736.15</f>
        <v>5536.4699999999993</v>
      </c>
    </row>
    <row r="972" spans="1:5" ht="15" customHeight="1" x14ac:dyDescent="0.2">
      <c r="B972" s="125"/>
      <c r="C972" s="70" t="s">
        <v>43</v>
      </c>
      <c r="D972" s="71"/>
      <c r="E972" s="72">
        <f>SUM(E970:E971)</f>
        <v>6513.4999999999991</v>
      </c>
    </row>
    <row r="973" spans="1:5" ht="15" customHeight="1" x14ac:dyDescent="0.2"/>
    <row r="974" spans="1:5" ht="15" customHeight="1" x14ac:dyDescent="0.2"/>
    <row r="975" spans="1:5" ht="15" customHeight="1" x14ac:dyDescent="0.25">
      <c r="A975" s="36" t="s">
        <v>169</v>
      </c>
    </row>
    <row r="976" spans="1:5" ht="15" customHeight="1" x14ac:dyDescent="0.2">
      <c r="A976" s="149" t="s">
        <v>140</v>
      </c>
      <c r="B976" s="149"/>
      <c r="C976" s="149"/>
      <c r="D976" s="149"/>
      <c r="E976" s="149"/>
    </row>
    <row r="977" spans="1:5" ht="15" customHeight="1" x14ac:dyDescent="0.2">
      <c r="A977" s="149"/>
      <c r="B977" s="149"/>
      <c r="C977" s="149"/>
      <c r="D977" s="149"/>
      <c r="E977" s="149"/>
    </row>
    <row r="978" spans="1:5" ht="15" customHeight="1" x14ac:dyDescent="0.2">
      <c r="A978" s="146" t="s">
        <v>170</v>
      </c>
      <c r="B978" s="146"/>
      <c r="C978" s="146"/>
      <c r="D978" s="146"/>
      <c r="E978" s="146"/>
    </row>
    <row r="979" spans="1:5" ht="15" customHeight="1" x14ac:dyDescent="0.2">
      <c r="A979" s="146"/>
      <c r="B979" s="146"/>
      <c r="C979" s="146"/>
      <c r="D979" s="146"/>
      <c r="E979" s="146"/>
    </row>
    <row r="980" spans="1:5" ht="15" customHeight="1" x14ac:dyDescent="0.2">
      <c r="A980" s="146"/>
      <c r="B980" s="146"/>
      <c r="C980" s="146"/>
      <c r="D980" s="146"/>
      <c r="E980" s="146"/>
    </row>
    <row r="981" spans="1:5" ht="15" customHeight="1" x14ac:dyDescent="0.2">
      <c r="A981" s="146"/>
      <c r="B981" s="146"/>
      <c r="C981" s="146"/>
      <c r="D981" s="146"/>
      <c r="E981" s="146"/>
    </row>
    <row r="982" spans="1:5" ht="15" customHeight="1" x14ac:dyDescent="0.2">
      <c r="A982" s="146"/>
      <c r="B982" s="146"/>
      <c r="C982" s="146"/>
      <c r="D982" s="146"/>
      <c r="E982" s="146"/>
    </row>
    <row r="983" spans="1:5" ht="15" customHeight="1" x14ac:dyDescent="0.2">
      <c r="A983" s="146"/>
      <c r="B983" s="146"/>
      <c r="C983" s="146"/>
      <c r="D983" s="146"/>
      <c r="E983" s="146"/>
    </row>
    <row r="984" spans="1:5" ht="15" customHeight="1" x14ac:dyDescent="0.2">
      <c r="A984" s="146"/>
      <c r="B984" s="146"/>
      <c r="C984" s="146"/>
      <c r="D984" s="146"/>
      <c r="E984" s="146"/>
    </row>
    <row r="985" spans="1:5" ht="15" customHeight="1" x14ac:dyDescent="0.2"/>
    <row r="986" spans="1:5" ht="15" customHeight="1" x14ac:dyDescent="0.2"/>
    <row r="987" spans="1:5" ht="15" customHeight="1" x14ac:dyDescent="0.2"/>
    <row r="988" spans="1:5" ht="15" customHeight="1" x14ac:dyDescent="0.2"/>
    <row r="989" spans="1:5" ht="15" customHeight="1" x14ac:dyDescent="0.25">
      <c r="A989" s="38" t="s">
        <v>17</v>
      </c>
      <c r="B989" s="39"/>
      <c r="C989" s="39"/>
      <c r="D989" s="58"/>
      <c r="E989" s="58"/>
    </row>
    <row r="990" spans="1:5" ht="15" customHeight="1" x14ac:dyDescent="0.2">
      <c r="A990" s="101" t="s">
        <v>71</v>
      </c>
      <c r="B990" s="57"/>
      <c r="C990" s="57"/>
      <c r="D990" s="57"/>
      <c r="E990" s="78" t="s">
        <v>116</v>
      </c>
    </row>
    <row r="991" spans="1:5" ht="15" customHeight="1" x14ac:dyDescent="0.25">
      <c r="A991" s="56"/>
      <c r="B991" s="108"/>
      <c r="C991" s="39"/>
      <c r="D991" s="42"/>
      <c r="E991" s="109"/>
    </row>
    <row r="992" spans="1:5" ht="15" customHeight="1" x14ac:dyDescent="0.2">
      <c r="A992" s="93"/>
      <c r="B992" s="93"/>
      <c r="C992" s="44" t="s">
        <v>39</v>
      </c>
      <c r="D992" s="94" t="s">
        <v>44</v>
      </c>
      <c r="E992" s="46" t="s">
        <v>41</v>
      </c>
    </row>
    <row r="993" spans="1:5" ht="15" customHeight="1" x14ac:dyDescent="0.2">
      <c r="A993" s="95"/>
      <c r="B993" s="96"/>
      <c r="C993" s="66">
        <v>3636</v>
      </c>
      <c r="D993" s="67" t="s">
        <v>102</v>
      </c>
      <c r="E993" s="50">
        <v>-20430</v>
      </c>
    </row>
    <row r="994" spans="1:5" ht="15" customHeight="1" x14ac:dyDescent="0.2">
      <c r="A994" s="95"/>
      <c r="B994" s="96"/>
      <c r="C994" s="66">
        <v>3299</v>
      </c>
      <c r="D994" s="132" t="s">
        <v>108</v>
      </c>
      <c r="E994" s="50">
        <v>20430</v>
      </c>
    </row>
    <row r="995" spans="1:5" ht="15" customHeight="1" x14ac:dyDescent="0.2">
      <c r="A995" s="97"/>
      <c r="B995" s="39"/>
      <c r="C995" s="52" t="s">
        <v>43</v>
      </c>
      <c r="D995" s="99"/>
      <c r="E995" s="100">
        <f>SUM(E993:E994)</f>
        <v>0</v>
      </c>
    </row>
    <row r="996" spans="1:5" ht="15" customHeight="1" x14ac:dyDescent="0.2"/>
    <row r="997" spans="1:5" ht="7.5" customHeight="1" x14ac:dyDescent="0.2"/>
    <row r="998" spans="1:5" ht="15" customHeight="1" x14ac:dyDescent="0.25">
      <c r="A998" s="36" t="s">
        <v>171</v>
      </c>
    </row>
    <row r="999" spans="1:5" ht="15" customHeight="1" x14ac:dyDescent="0.2">
      <c r="A999" s="145" t="s">
        <v>149</v>
      </c>
      <c r="B999" s="145"/>
      <c r="C999" s="145"/>
      <c r="D999" s="145"/>
      <c r="E999" s="145"/>
    </row>
    <row r="1000" spans="1:5" ht="15" customHeight="1" x14ac:dyDescent="0.2">
      <c r="A1000" s="145"/>
      <c r="B1000" s="145"/>
      <c r="C1000" s="145"/>
      <c r="D1000" s="145"/>
      <c r="E1000" s="145"/>
    </row>
    <row r="1001" spans="1:5" ht="15" customHeight="1" x14ac:dyDescent="0.2">
      <c r="A1001" s="146" t="s">
        <v>172</v>
      </c>
      <c r="B1001" s="146"/>
      <c r="C1001" s="146"/>
      <c r="D1001" s="146"/>
      <c r="E1001" s="146"/>
    </row>
    <row r="1002" spans="1:5" ht="15" customHeight="1" x14ac:dyDescent="0.2">
      <c r="A1002" s="146"/>
      <c r="B1002" s="146"/>
      <c r="C1002" s="146"/>
      <c r="D1002" s="146"/>
      <c r="E1002" s="146"/>
    </row>
    <row r="1003" spans="1:5" ht="15" customHeight="1" x14ac:dyDescent="0.2">
      <c r="A1003" s="146"/>
      <c r="B1003" s="146"/>
      <c r="C1003" s="146"/>
      <c r="D1003" s="146"/>
      <c r="E1003" s="146"/>
    </row>
    <row r="1004" spans="1:5" ht="15" customHeight="1" x14ac:dyDescent="0.2">
      <c r="A1004" s="146"/>
      <c r="B1004" s="146"/>
      <c r="C1004" s="146"/>
      <c r="D1004" s="146"/>
      <c r="E1004" s="146"/>
    </row>
    <row r="1005" spans="1:5" ht="15" customHeight="1" x14ac:dyDescent="0.2">
      <c r="A1005" s="146"/>
      <c r="B1005" s="146"/>
      <c r="C1005" s="146"/>
      <c r="D1005" s="146"/>
      <c r="E1005" s="146"/>
    </row>
    <row r="1006" spans="1:5" ht="15" customHeight="1" x14ac:dyDescent="0.2">
      <c r="A1006" s="146"/>
      <c r="B1006" s="146"/>
      <c r="C1006" s="146"/>
      <c r="D1006" s="146"/>
      <c r="E1006" s="146"/>
    </row>
    <row r="1007" spans="1:5" ht="15" customHeight="1" x14ac:dyDescent="0.2">
      <c r="A1007" s="81"/>
      <c r="B1007" s="81"/>
      <c r="C1007" s="81"/>
      <c r="D1007" s="81"/>
      <c r="E1007" s="81"/>
    </row>
    <row r="1008" spans="1:5" ht="15" customHeight="1" x14ac:dyDescent="0.25">
      <c r="A1008" s="38" t="s">
        <v>17</v>
      </c>
      <c r="B1008" s="74"/>
      <c r="C1008" s="39"/>
      <c r="D1008" s="39"/>
      <c r="E1008" s="39"/>
    </row>
    <row r="1009" spans="1:5" ht="15" customHeight="1" x14ac:dyDescent="0.2">
      <c r="A1009" s="40" t="s">
        <v>52</v>
      </c>
      <c r="B1009" s="74"/>
      <c r="C1009" s="39"/>
      <c r="D1009" s="39"/>
      <c r="E1009" s="41" t="s">
        <v>53</v>
      </c>
    </row>
    <row r="1010" spans="1:5" ht="15" customHeight="1" x14ac:dyDescent="0.25">
      <c r="A1010" s="42"/>
      <c r="B1010" s="75"/>
      <c r="C1010" s="39"/>
      <c r="D1010" s="39"/>
      <c r="E1010" s="43"/>
    </row>
    <row r="1011" spans="1:5" ht="15" customHeight="1" x14ac:dyDescent="0.25">
      <c r="A1011" s="42"/>
      <c r="B1011" s="75"/>
      <c r="C1011" s="44" t="s">
        <v>39</v>
      </c>
      <c r="D1011" s="94" t="s">
        <v>44</v>
      </c>
      <c r="E1011" s="44" t="s">
        <v>41</v>
      </c>
    </row>
    <row r="1012" spans="1:5" ht="15" customHeight="1" x14ac:dyDescent="0.25">
      <c r="A1012" s="42"/>
      <c r="B1012" s="75"/>
      <c r="C1012" s="66">
        <v>6409</v>
      </c>
      <c r="D1012" s="67" t="s">
        <v>68</v>
      </c>
      <c r="E1012" s="50">
        <v>-146000</v>
      </c>
    </row>
    <row r="1013" spans="1:5" ht="15" customHeight="1" x14ac:dyDescent="0.25">
      <c r="A1013" s="36"/>
      <c r="B1013" s="102"/>
      <c r="C1013" s="52" t="s">
        <v>43</v>
      </c>
      <c r="D1013" s="99"/>
      <c r="E1013" s="100">
        <f>SUM(E1012:E1012)</f>
        <v>-146000</v>
      </c>
    </row>
    <row r="1014" spans="1:5" ht="15" customHeight="1" x14ac:dyDescent="0.2"/>
    <row r="1015" spans="1:5" ht="15" customHeight="1" x14ac:dyDescent="0.25">
      <c r="A1015" s="56" t="s">
        <v>17</v>
      </c>
      <c r="B1015" s="57"/>
      <c r="C1015" s="57"/>
      <c r="D1015" s="57"/>
      <c r="E1015" s="57"/>
    </row>
    <row r="1016" spans="1:5" ht="15" customHeight="1" x14ac:dyDescent="0.2">
      <c r="A1016" s="59" t="s">
        <v>151</v>
      </c>
      <c r="B1016" s="57"/>
      <c r="C1016" s="57"/>
      <c r="D1016" s="57"/>
      <c r="E1016" s="78" t="s">
        <v>152</v>
      </c>
    </row>
    <row r="1017" spans="1:5" ht="15" customHeight="1" x14ac:dyDescent="0.2">
      <c r="A1017" s="129"/>
      <c r="B1017" s="133"/>
      <c r="C1017" s="57"/>
      <c r="D1017" s="57"/>
      <c r="E1017" s="60"/>
    </row>
    <row r="1018" spans="1:5" ht="15" customHeight="1" x14ac:dyDescent="0.2">
      <c r="A1018" s="61"/>
      <c r="B1018" s="61"/>
      <c r="C1018" s="62" t="s">
        <v>39</v>
      </c>
      <c r="D1018" s="63" t="s">
        <v>44</v>
      </c>
      <c r="E1018" s="44" t="s">
        <v>41</v>
      </c>
    </row>
    <row r="1019" spans="1:5" ht="15" customHeight="1" x14ac:dyDescent="0.2">
      <c r="A1019" s="95"/>
      <c r="B1019" s="136"/>
      <c r="C1019" s="66">
        <v>3322</v>
      </c>
      <c r="D1019" s="132" t="s">
        <v>108</v>
      </c>
      <c r="E1019" s="50">
        <v>146000</v>
      </c>
    </row>
    <row r="1020" spans="1:5" ht="15" customHeight="1" x14ac:dyDescent="0.2">
      <c r="C1020" s="70" t="s">
        <v>43</v>
      </c>
      <c r="D1020" s="71"/>
      <c r="E1020" s="72">
        <f>SUM(E1019:E1019)</f>
        <v>146000</v>
      </c>
    </row>
    <row r="1021" spans="1:5" ht="15" customHeight="1" x14ac:dyDescent="0.2"/>
    <row r="1022" spans="1:5" ht="15" customHeight="1" x14ac:dyDescent="0.2"/>
    <row r="1023" spans="1:5" ht="15" customHeight="1" x14ac:dyDescent="0.25">
      <c r="A1023" s="36" t="s">
        <v>173</v>
      </c>
    </row>
    <row r="1024" spans="1:5" ht="15" customHeight="1" x14ac:dyDescent="0.2">
      <c r="A1024" s="149" t="s">
        <v>174</v>
      </c>
      <c r="B1024" s="149"/>
      <c r="C1024" s="149"/>
      <c r="D1024" s="149"/>
      <c r="E1024" s="149"/>
    </row>
    <row r="1025" spans="1:5" ht="15" customHeight="1" x14ac:dyDescent="0.2">
      <c r="A1025" s="149"/>
      <c r="B1025" s="149"/>
      <c r="C1025" s="149"/>
      <c r="D1025" s="149"/>
      <c r="E1025" s="149"/>
    </row>
    <row r="1026" spans="1:5" ht="15" customHeight="1" x14ac:dyDescent="0.2">
      <c r="A1026" s="146" t="s">
        <v>175</v>
      </c>
      <c r="B1026" s="146"/>
      <c r="C1026" s="146"/>
      <c r="D1026" s="146"/>
      <c r="E1026" s="146"/>
    </row>
    <row r="1027" spans="1:5" ht="15" customHeight="1" x14ac:dyDescent="0.2">
      <c r="A1027" s="146"/>
      <c r="B1027" s="146"/>
      <c r="C1027" s="146"/>
      <c r="D1027" s="146"/>
      <c r="E1027" s="146"/>
    </row>
    <row r="1028" spans="1:5" ht="15" customHeight="1" x14ac:dyDescent="0.2">
      <c r="A1028" s="146"/>
      <c r="B1028" s="146"/>
      <c r="C1028" s="146"/>
      <c r="D1028" s="146"/>
      <c r="E1028" s="146"/>
    </row>
    <row r="1029" spans="1:5" ht="15" customHeight="1" x14ac:dyDescent="0.2">
      <c r="A1029" s="146"/>
      <c r="B1029" s="146"/>
      <c r="C1029" s="146"/>
      <c r="D1029" s="146"/>
      <c r="E1029" s="146"/>
    </row>
    <row r="1030" spans="1:5" ht="15" customHeight="1" x14ac:dyDescent="0.2">
      <c r="A1030" s="146"/>
      <c r="B1030" s="146"/>
      <c r="C1030" s="146"/>
      <c r="D1030" s="146"/>
      <c r="E1030" s="146"/>
    </row>
    <row r="1031" spans="1:5" ht="15" customHeight="1" x14ac:dyDescent="0.2">
      <c r="A1031" s="146"/>
      <c r="B1031" s="146"/>
      <c r="C1031" s="146"/>
      <c r="D1031" s="146"/>
      <c r="E1031" s="146"/>
    </row>
    <row r="1032" spans="1:5" ht="15" customHeight="1" x14ac:dyDescent="0.2">
      <c r="A1032" s="146"/>
      <c r="B1032" s="146"/>
      <c r="C1032" s="146"/>
      <c r="D1032" s="146"/>
      <c r="E1032" s="146"/>
    </row>
    <row r="1033" spans="1:5" ht="15" customHeight="1" x14ac:dyDescent="0.2">
      <c r="A1033" s="110"/>
      <c r="B1033" s="110"/>
      <c r="C1033" s="110"/>
      <c r="D1033" s="110"/>
      <c r="E1033" s="110"/>
    </row>
    <row r="1034" spans="1:5" ht="15" customHeight="1" x14ac:dyDescent="0.25">
      <c r="A1034" s="56" t="s">
        <v>17</v>
      </c>
      <c r="B1034" s="57"/>
      <c r="C1034" s="57"/>
      <c r="D1034" s="57"/>
      <c r="E1034" s="57"/>
    </row>
    <row r="1035" spans="1:5" ht="15" customHeight="1" x14ac:dyDescent="0.2">
      <c r="A1035" s="59" t="s">
        <v>176</v>
      </c>
      <c r="B1035" s="57"/>
      <c r="C1035" s="57"/>
      <c r="D1035" s="57"/>
      <c r="E1035" s="78" t="s">
        <v>177</v>
      </c>
    </row>
    <row r="1036" spans="1:5" ht="15" customHeight="1" x14ac:dyDescent="0.2">
      <c r="A1036" s="129"/>
      <c r="B1036" s="133"/>
      <c r="C1036" s="57"/>
      <c r="D1036" s="57"/>
      <c r="E1036" s="60"/>
    </row>
    <row r="1037" spans="1:5" ht="15" customHeight="1" x14ac:dyDescent="0.2">
      <c r="A1037" s="93"/>
      <c r="B1037" s="61"/>
      <c r="C1037" s="62" t="s">
        <v>39</v>
      </c>
      <c r="D1037" s="63" t="s">
        <v>44</v>
      </c>
      <c r="E1037" s="46" t="s">
        <v>41</v>
      </c>
    </row>
    <row r="1038" spans="1:5" ht="15" customHeight="1" x14ac:dyDescent="0.2">
      <c r="A1038" s="95"/>
      <c r="B1038" s="136"/>
      <c r="C1038" s="66">
        <v>2399</v>
      </c>
      <c r="D1038" s="67" t="s">
        <v>143</v>
      </c>
      <c r="E1038" s="107">
        <v>-5000000</v>
      </c>
    </row>
    <row r="1039" spans="1:5" ht="15" customHeight="1" x14ac:dyDescent="0.2">
      <c r="A1039" s="95"/>
      <c r="B1039" s="136"/>
      <c r="C1039" s="66">
        <v>2321</v>
      </c>
      <c r="D1039" s="67" t="s">
        <v>143</v>
      </c>
      <c r="E1039" s="107">
        <v>5000000</v>
      </c>
    </row>
    <row r="1040" spans="1:5" ht="15" customHeight="1" x14ac:dyDescent="0.2">
      <c r="A1040" s="95"/>
      <c r="B1040" s="138"/>
      <c r="C1040" s="70" t="s">
        <v>43</v>
      </c>
      <c r="D1040" s="71"/>
      <c r="E1040" s="72">
        <f>SUM(E1038:E1039)</f>
        <v>0</v>
      </c>
    </row>
    <row r="1041" spans="1:5" ht="15" customHeight="1" x14ac:dyDescent="0.2"/>
    <row r="1042" spans="1:5" ht="15" customHeight="1" x14ac:dyDescent="0.2"/>
    <row r="1043" spans="1:5" ht="15" customHeight="1" x14ac:dyDescent="0.25">
      <c r="A1043" s="139" t="s">
        <v>178</v>
      </c>
      <c r="B1043" s="58"/>
      <c r="C1043" s="58"/>
      <c r="D1043" s="58"/>
      <c r="E1043" s="58"/>
    </row>
    <row r="1044" spans="1:5" ht="15" customHeight="1" x14ac:dyDescent="0.2">
      <c r="A1044" s="149" t="s">
        <v>130</v>
      </c>
      <c r="B1044" s="149"/>
      <c r="C1044" s="149"/>
      <c r="D1044" s="149"/>
      <c r="E1044" s="149"/>
    </row>
    <row r="1045" spans="1:5" ht="15" customHeight="1" x14ac:dyDescent="0.2">
      <c r="A1045" s="149"/>
      <c r="B1045" s="149"/>
      <c r="C1045" s="149"/>
      <c r="D1045" s="149"/>
      <c r="E1045" s="149"/>
    </row>
    <row r="1046" spans="1:5" ht="15" customHeight="1" x14ac:dyDescent="0.2">
      <c r="A1046" s="144" t="s">
        <v>199</v>
      </c>
      <c r="B1046" s="144"/>
      <c r="C1046" s="144"/>
      <c r="D1046" s="144"/>
      <c r="E1046" s="144"/>
    </row>
    <row r="1047" spans="1:5" ht="15" customHeight="1" x14ac:dyDescent="0.2">
      <c r="A1047" s="144"/>
      <c r="B1047" s="144"/>
      <c r="C1047" s="144"/>
      <c r="D1047" s="144"/>
      <c r="E1047" s="144"/>
    </row>
    <row r="1048" spans="1:5" ht="15" customHeight="1" x14ac:dyDescent="0.2">
      <c r="A1048" s="144"/>
      <c r="B1048" s="144"/>
      <c r="C1048" s="144"/>
      <c r="D1048" s="144"/>
      <c r="E1048" s="144"/>
    </row>
    <row r="1049" spans="1:5" ht="15" customHeight="1" x14ac:dyDescent="0.2">
      <c r="A1049" s="144"/>
      <c r="B1049" s="144"/>
      <c r="C1049" s="144"/>
      <c r="D1049" s="144"/>
      <c r="E1049" s="144"/>
    </row>
    <row r="1050" spans="1:5" ht="15" customHeight="1" x14ac:dyDescent="0.2">
      <c r="A1050" s="144"/>
      <c r="B1050" s="144"/>
      <c r="C1050" s="144"/>
      <c r="D1050" s="144"/>
      <c r="E1050" s="144"/>
    </row>
    <row r="1051" spans="1:5" ht="15" customHeight="1" x14ac:dyDescent="0.2">
      <c r="A1051" s="144"/>
      <c r="B1051" s="144"/>
      <c r="C1051" s="144"/>
      <c r="D1051" s="144"/>
      <c r="E1051" s="144"/>
    </row>
    <row r="1052" spans="1:5" ht="15" customHeight="1" x14ac:dyDescent="0.2">
      <c r="A1052" s="57"/>
      <c r="B1052" s="129"/>
      <c r="C1052" s="130"/>
      <c r="D1052" s="57"/>
      <c r="E1052" s="131"/>
    </row>
    <row r="1053" spans="1:5" ht="15" customHeight="1" x14ac:dyDescent="0.25">
      <c r="A1053" s="56" t="s">
        <v>17</v>
      </c>
      <c r="B1053" s="57"/>
      <c r="C1053" s="57"/>
      <c r="D1053" s="57"/>
      <c r="E1053" s="58"/>
    </row>
    <row r="1054" spans="1:5" ht="15" customHeight="1" x14ac:dyDescent="0.2">
      <c r="A1054" s="59" t="s">
        <v>132</v>
      </c>
      <c r="B1054" s="57"/>
      <c r="C1054" s="57"/>
      <c r="D1054" s="57"/>
      <c r="E1054" s="78" t="s">
        <v>133</v>
      </c>
    </row>
    <row r="1055" spans="1:5" ht="15" customHeight="1" x14ac:dyDescent="0.2">
      <c r="A1055" s="59"/>
      <c r="B1055" s="58"/>
      <c r="C1055" s="57"/>
      <c r="D1055" s="57"/>
      <c r="E1055" s="60"/>
    </row>
    <row r="1056" spans="1:5" ht="15" customHeight="1" x14ac:dyDescent="0.2">
      <c r="A1056" s="61"/>
      <c r="B1056" s="61"/>
      <c r="C1056" s="62" t="s">
        <v>39</v>
      </c>
      <c r="D1056" s="94" t="s">
        <v>44</v>
      </c>
      <c r="E1056" s="44" t="s">
        <v>41</v>
      </c>
    </row>
    <row r="1057" spans="1:5" ht="15" customHeight="1" x14ac:dyDescent="0.2">
      <c r="A1057" s="64"/>
      <c r="B1057" s="65"/>
      <c r="C1057" s="106">
        <v>5273</v>
      </c>
      <c r="D1057" s="67" t="s">
        <v>68</v>
      </c>
      <c r="E1057" s="128">
        <v>-700000</v>
      </c>
    </row>
    <row r="1058" spans="1:5" ht="15" customHeight="1" x14ac:dyDescent="0.2">
      <c r="A1058" s="64"/>
      <c r="B1058" s="65"/>
      <c r="C1058" s="106">
        <v>5511</v>
      </c>
      <c r="D1058" s="67" t="s">
        <v>143</v>
      </c>
      <c r="E1058" s="128">
        <v>650000</v>
      </c>
    </row>
    <row r="1059" spans="1:5" ht="15" customHeight="1" x14ac:dyDescent="0.2">
      <c r="A1059" s="64"/>
      <c r="B1059" s="65"/>
      <c r="C1059" s="106">
        <v>5299</v>
      </c>
      <c r="D1059" s="132" t="s">
        <v>108</v>
      </c>
      <c r="E1059" s="128">
        <v>50000</v>
      </c>
    </row>
    <row r="1060" spans="1:5" ht="15" customHeight="1" x14ac:dyDescent="0.2">
      <c r="A1060" s="69"/>
      <c r="B1060" s="69"/>
      <c r="C1060" s="70" t="s">
        <v>43</v>
      </c>
      <c r="D1060" s="132"/>
      <c r="E1060" s="72">
        <f>SUM(E1057:E1059)</f>
        <v>0</v>
      </c>
    </row>
    <row r="1061" spans="1:5" ht="15" customHeight="1" x14ac:dyDescent="0.2"/>
    <row r="1062" spans="1:5" ht="15" customHeight="1" x14ac:dyDescent="0.2"/>
    <row r="1063" spans="1:5" ht="15" customHeight="1" x14ac:dyDescent="0.25">
      <c r="A1063" s="139" t="s">
        <v>179</v>
      </c>
    </row>
    <row r="1064" spans="1:5" ht="15" customHeight="1" x14ac:dyDescent="0.2">
      <c r="A1064" s="149" t="s">
        <v>158</v>
      </c>
      <c r="B1064" s="149"/>
      <c r="C1064" s="149"/>
      <c r="D1064" s="149"/>
      <c r="E1064" s="149"/>
    </row>
    <row r="1065" spans="1:5" ht="15" customHeight="1" x14ac:dyDescent="0.2">
      <c r="A1065" s="149"/>
      <c r="B1065" s="149"/>
      <c r="C1065" s="149"/>
      <c r="D1065" s="149"/>
      <c r="E1065" s="149"/>
    </row>
    <row r="1066" spans="1:5" ht="15" customHeight="1" x14ac:dyDescent="0.2">
      <c r="A1066" s="146" t="s">
        <v>180</v>
      </c>
      <c r="B1066" s="146"/>
      <c r="C1066" s="146"/>
      <c r="D1066" s="146"/>
      <c r="E1066" s="146"/>
    </row>
    <row r="1067" spans="1:5" ht="15" customHeight="1" x14ac:dyDescent="0.2">
      <c r="A1067" s="146"/>
      <c r="B1067" s="146"/>
      <c r="C1067" s="146"/>
      <c r="D1067" s="146"/>
      <c r="E1067" s="146"/>
    </row>
    <row r="1068" spans="1:5" ht="15" customHeight="1" x14ac:dyDescent="0.2">
      <c r="A1068" s="146"/>
      <c r="B1068" s="146"/>
      <c r="C1068" s="146"/>
      <c r="D1068" s="146"/>
      <c r="E1068" s="146"/>
    </row>
    <row r="1069" spans="1:5" ht="15" customHeight="1" x14ac:dyDescent="0.2">
      <c r="A1069" s="146"/>
      <c r="B1069" s="146"/>
      <c r="C1069" s="146"/>
      <c r="D1069" s="146"/>
      <c r="E1069" s="146"/>
    </row>
    <row r="1070" spans="1:5" ht="15" customHeight="1" x14ac:dyDescent="0.2">
      <c r="A1070" s="146"/>
      <c r="B1070" s="146"/>
      <c r="C1070" s="146"/>
      <c r="D1070" s="146"/>
      <c r="E1070" s="146"/>
    </row>
    <row r="1071" spans="1:5" ht="15" customHeight="1" x14ac:dyDescent="0.2">
      <c r="A1071" s="146"/>
      <c r="B1071" s="146"/>
      <c r="C1071" s="146"/>
      <c r="D1071" s="146"/>
      <c r="E1071" s="146"/>
    </row>
    <row r="1072" spans="1:5" ht="15" customHeight="1" x14ac:dyDescent="0.2"/>
    <row r="1073" spans="1:5" ht="15" customHeight="1" x14ac:dyDescent="0.25">
      <c r="A1073" s="38" t="s">
        <v>17</v>
      </c>
      <c r="B1073" s="39"/>
      <c r="C1073" s="39"/>
      <c r="D1073" s="58"/>
      <c r="E1073" s="58"/>
    </row>
    <row r="1074" spans="1:5" ht="15" customHeight="1" x14ac:dyDescent="0.2">
      <c r="A1074" s="59" t="s">
        <v>66</v>
      </c>
      <c r="B1074" s="39"/>
      <c r="C1074" s="39"/>
      <c r="D1074" s="39"/>
      <c r="E1074" s="78" t="s">
        <v>81</v>
      </c>
    </row>
    <row r="1075" spans="1:5" ht="15" customHeight="1" x14ac:dyDescent="0.2">
      <c r="A1075" s="42"/>
      <c r="B1075" s="108"/>
      <c r="C1075" s="39"/>
      <c r="D1075" s="42"/>
      <c r="E1075" s="109"/>
    </row>
    <row r="1076" spans="1:5" ht="15" customHeight="1" x14ac:dyDescent="0.2">
      <c r="A1076" s="93"/>
      <c r="B1076" s="93"/>
      <c r="C1076" s="44" t="s">
        <v>39</v>
      </c>
      <c r="D1076" s="94" t="s">
        <v>44</v>
      </c>
      <c r="E1076" s="44" t="s">
        <v>41</v>
      </c>
    </row>
    <row r="1077" spans="1:5" ht="15" customHeight="1" x14ac:dyDescent="0.2">
      <c r="A1077" s="103"/>
      <c r="B1077" s="65"/>
      <c r="C1077" s="66">
        <v>4357</v>
      </c>
      <c r="D1077" s="104" t="s">
        <v>77</v>
      </c>
      <c r="E1077" s="50">
        <v>-1700000</v>
      </c>
    </row>
    <row r="1078" spans="1:5" ht="15" customHeight="1" x14ac:dyDescent="0.2">
      <c r="A1078" s="103"/>
      <c r="B1078" s="65"/>
      <c r="C1078" s="66">
        <v>3121</v>
      </c>
      <c r="D1078" s="140" t="s">
        <v>102</v>
      </c>
      <c r="E1078" s="50">
        <v>1700000</v>
      </c>
    </row>
    <row r="1079" spans="1:5" ht="15" customHeight="1" x14ac:dyDescent="0.2">
      <c r="A1079" s="97"/>
      <c r="B1079" s="39"/>
      <c r="C1079" s="52" t="s">
        <v>43</v>
      </c>
      <c r="D1079" s="99"/>
      <c r="E1079" s="100">
        <f>SUM(E1077:E1078)</f>
        <v>0</v>
      </c>
    </row>
    <row r="1080" spans="1:5" ht="15" customHeight="1" x14ac:dyDescent="0.2"/>
    <row r="1081" spans="1:5" ht="15" customHeight="1" x14ac:dyDescent="0.2"/>
    <row r="1082" spans="1:5" ht="15" customHeight="1" x14ac:dyDescent="0.25">
      <c r="A1082" s="139" t="s">
        <v>195</v>
      </c>
      <c r="B1082" s="58"/>
      <c r="C1082" s="58"/>
      <c r="D1082" s="58"/>
      <c r="E1082" s="58"/>
    </row>
    <row r="1083" spans="1:5" ht="15" customHeight="1" x14ac:dyDescent="0.2">
      <c r="A1083" s="145" t="s">
        <v>196</v>
      </c>
      <c r="B1083" s="145"/>
      <c r="C1083" s="145"/>
      <c r="D1083" s="145"/>
      <c r="E1083" s="145"/>
    </row>
    <row r="1084" spans="1:5" ht="15" customHeight="1" x14ac:dyDescent="0.2">
      <c r="A1084" s="145"/>
      <c r="B1084" s="145"/>
      <c r="C1084" s="145"/>
      <c r="D1084" s="145"/>
      <c r="E1084" s="145"/>
    </row>
    <row r="1085" spans="1:5" ht="15" customHeight="1" x14ac:dyDescent="0.2">
      <c r="A1085" s="146" t="s">
        <v>197</v>
      </c>
      <c r="B1085" s="146"/>
      <c r="C1085" s="146"/>
      <c r="D1085" s="146"/>
      <c r="E1085" s="146"/>
    </row>
    <row r="1086" spans="1:5" ht="15" customHeight="1" x14ac:dyDescent="0.2">
      <c r="A1086" s="146"/>
      <c r="B1086" s="146"/>
      <c r="C1086" s="146"/>
      <c r="D1086" s="146"/>
      <c r="E1086" s="146"/>
    </row>
    <row r="1087" spans="1:5" ht="15" customHeight="1" x14ac:dyDescent="0.2">
      <c r="A1087" s="146"/>
      <c r="B1087" s="146"/>
      <c r="C1087" s="146"/>
      <c r="D1087" s="146"/>
      <c r="E1087" s="146"/>
    </row>
    <row r="1088" spans="1:5" ht="15" customHeight="1" x14ac:dyDescent="0.2">
      <c r="A1088" s="146"/>
      <c r="B1088" s="146"/>
      <c r="C1088" s="146"/>
      <c r="D1088" s="146"/>
      <c r="E1088" s="146"/>
    </row>
    <row r="1089" spans="1:5" ht="15" customHeight="1" x14ac:dyDescent="0.2">
      <c r="A1089" s="146"/>
      <c r="B1089" s="146"/>
      <c r="C1089" s="146"/>
      <c r="D1089" s="146"/>
      <c r="E1089" s="146"/>
    </row>
    <row r="1090" spans="1:5" ht="15" customHeight="1" x14ac:dyDescent="0.2">
      <c r="A1090" s="146"/>
      <c r="B1090" s="146"/>
      <c r="C1090" s="146"/>
      <c r="D1090" s="146"/>
      <c r="E1090" s="146"/>
    </row>
    <row r="1091" spans="1:5" ht="15" customHeight="1" x14ac:dyDescent="0.2">
      <c r="A1091" s="81"/>
      <c r="B1091" s="81"/>
      <c r="C1091" s="81"/>
      <c r="D1091" s="81"/>
      <c r="E1091" s="81"/>
    </row>
    <row r="1092" spans="1:5" ht="15" customHeight="1" x14ac:dyDescent="0.2">
      <c r="A1092" s="81"/>
      <c r="B1092" s="81"/>
      <c r="C1092" s="81"/>
      <c r="D1092" s="81"/>
      <c r="E1092" s="81"/>
    </row>
    <row r="1093" spans="1:5" ht="15" customHeight="1" x14ac:dyDescent="0.2">
      <c r="A1093" s="81"/>
      <c r="B1093" s="81"/>
      <c r="C1093" s="81"/>
      <c r="D1093" s="81"/>
      <c r="E1093" s="81"/>
    </row>
    <row r="1094" spans="1:5" ht="15" customHeight="1" x14ac:dyDescent="0.25">
      <c r="A1094" s="56" t="s">
        <v>17</v>
      </c>
      <c r="B1094" s="57"/>
      <c r="C1094" s="57"/>
      <c r="D1094" s="57"/>
      <c r="E1094" s="57"/>
    </row>
    <row r="1095" spans="1:5" ht="15" customHeight="1" x14ac:dyDescent="0.2">
      <c r="A1095" s="59" t="s">
        <v>36</v>
      </c>
      <c r="B1095" s="57"/>
      <c r="C1095" s="57"/>
      <c r="D1095" s="57"/>
      <c r="E1095" s="78" t="s">
        <v>37</v>
      </c>
    </row>
    <row r="1096" spans="1:5" ht="15" customHeight="1" x14ac:dyDescent="0.2">
      <c r="A1096" s="129"/>
      <c r="B1096" s="133"/>
      <c r="C1096" s="57"/>
      <c r="D1096" s="57"/>
      <c r="E1096" s="60"/>
    </row>
    <row r="1097" spans="1:5" ht="15" customHeight="1" x14ac:dyDescent="0.2">
      <c r="A1097" s="61"/>
      <c r="B1097" s="61"/>
      <c r="C1097" s="62" t="s">
        <v>39</v>
      </c>
      <c r="D1097" s="63" t="s">
        <v>44</v>
      </c>
      <c r="E1097" s="44" t="s">
        <v>41</v>
      </c>
    </row>
    <row r="1098" spans="1:5" ht="15" customHeight="1" x14ac:dyDescent="0.2">
      <c r="A1098" s="95"/>
      <c r="B1098" s="136"/>
      <c r="C1098" s="66">
        <v>3299</v>
      </c>
      <c r="D1098" s="67" t="s">
        <v>147</v>
      </c>
      <c r="E1098" s="50">
        <v>-665750</v>
      </c>
    </row>
    <row r="1099" spans="1:5" ht="15" customHeight="1" x14ac:dyDescent="0.2">
      <c r="C1099" s="70" t="s">
        <v>43</v>
      </c>
      <c r="D1099" s="71"/>
      <c r="E1099" s="72">
        <f>SUM(E1098:E1098)</f>
        <v>-665750</v>
      </c>
    </row>
    <row r="1100" spans="1:5" ht="15" customHeight="1" x14ac:dyDescent="0.2"/>
    <row r="1101" spans="1:5" ht="15" customHeight="1" x14ac:dyDescent="0.25">
      <c r="A1101" s="38" t="s">
        <v>17</v>
      </c>
      <c r="B1101" s="74"/>
      <c r="C1101" s="39"/>
      <c r="D1101" s="39"/>
      <c r="E1101" s="39"/>
    </row>
    <row r="1102" spans="1:5" ht="15" customHeight="1" x14ac:dyDescent="0.2">
      <c r="A1102" s="40" t="s">
        <v>52</v>
      </c>
      <c r="B1102" s="74"/>
      <c r="C1102" s="39"/>
      <c r="D1102" s="39"/>
      <c r="E1102" s="41" t="s">
        <v>53</v>
      </c>
    </row>
    <row r="1103" spans="1:5" ht="15" customHeight="1" x14ac:dyDescent="0.25">
      <c r="A1103" s="42"/>
      <c r="B1103" s="75"/>
      <c r="C1103" s="39"/>
      <c r="D1103" s="39"/>
      <c r="E1103" s="43"/>
    </row>
    <row r="1104" spans="1:5" ht="15" customHeight="1" x14ac:dyDescent="0.25">
      <c r="A1104" s="42"/>
      <c r="B1104" s="75"/>
      <c r="C1104" s="44" t="s">
        <v>39</v>
      </c>
      <c r="D1104" s="94" t="s">
        <v>44</v>
      </c>
      <c r="E1104" s="44" t="s">
        <v>41</v>
      </c>
    </row>
    <row r="1105" spans="1:5" ht="15" customHeight="1" x14ac:dyDescent="0.25">
      <c r="A1105" s="42"/>
      <c r="B1105" s="75"/>
      <c r="C1105" s="66">
        <v>6409</v>
      </c>
      <c r="D1105" s="67" t="s">
        <v>68</v>
      </c>
      <c r="E1105" s="50">
        <v>665750</v>
      </c>
    </row>
    <row r="1106" spans="1:5" ht="15" customHeight="1" x14ac:dyDescent="0.25">
      <c r="A1106" s="36"/>
      <c r="B1106" s="102"/>
      <c r="C1106" s="52" t="s">
        <v>43</v>
      </c>
      <c r="D1106" s="99"/>
      <c r="E1106" s="100">
        <f>SUM(E1105:E1105)</f>
        <v>665750</v>
      </c>
    </row>
    <row r="1107" spans="1:5" ht="15" customHeight="1" x14ac:dyDescent="0.2"/>
    <row r="1108" spans="1:5" ht="15" customHeight="1" x14ac:dyDescent="0.2"/>
    <row r="1109" spans="1:5" ht="15" customHeight="1" x14ac:dyDescent="0.2"/>
    <row r="1110" spans="1:5" ht="15" customHeight="1" x14ac:dyDescent="0.2"/>
    <row r="1111" spans="1:5" ht="15" customHeight="1" x14ac:dyDescent="0.2"/>
    <row r="1112" spans="1:5" ht="15" customHeight="1" x14ac:dyDescent="0.2"/>
    <row r="1113" spans="1:5" ht="15" customHeight="1" x14ac:dyDescent="0.2"/>
    <row r="1114" spans="1:5" ht="15" customHeight="1" x14ac:dyDescent="0.2"/>
    <row r="1115" spans="1:5" ht="15" customHeight="1" x14ac:dyDescent="0.2"/>
    <row r="1116" spans="1:5" ht="15" customHeight="1" x14ac:dyDescent="0.2"/>
    <row r="1117" spans="1:5" ht="15" customHeight="1" x14ac:dyDescent="0.2"/>
    <row r="1118" spans="1:5" ht="15" customHeight="1" x14ac:dyDescent="0.2"/>
    <row r="1119" spans="1:5" ht="15" customHeight="1" x14ac:dyDescent="0.2"/>
    <row r="1120" spans="1:5"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sheetData>
  <mergeCells count="102">
    <mergeCell ref="A1044:E1045"/>
    <mergeCell ref="A1046:E1051"/>
    <mergeCell ref="A1064:E1065"/>
    <mergeCell ref="A1066:E1071"/>
    <mergeCell ref="A976:E977"/>
    <mergeCell ref="A978:E984"/>
    <mergeCell ref="A999:E1000"/>
    <mergeCell ref="A1001:E1006"/>
    <mergeCell ref="A1024:E1025"/>
    <mergeCell ref="A1026:E1032"/>
    <mergeCell ref="A950:E955"/>
    <mergeCell ref="A834:E835"/>
    <mergeCell ref="A836:E841"/>
    <mergeCell ref="A859:E860"/>
    <mergeCell ref="A861:E868"/>
    <mergeCell ref="A887:E888"/>
    <mergeCell ref="A889:E894"/>
    <mergeCell ref="A906:E907"/>
    <mergeCell ref="A908:E912"/>
    <mergeCell ref="A924:E925"/>
    <mergeCell ref="A926:E931"/>
    <mergeCell ref="A948:E949"/>
    <mergeCell ref="A804:E809"/>
    <mergeCell ref="A662:E663"/>
    <mergeCell ref="A664:E670"/>
    <mergeCell ref="A696:E697"/>
    <mergeCell ref="A698:E702"/>
    <mergeCell ref="A714:E715"/>
    <mergeCell ref="A716:E721"/>
    <mergeCell ref="A742:E743"/>
    <mergeCell ref="A744:E752"/>
    <mergeCell ref="A783:E784"/>
    <mergeCell ref="A785:E790"/>
    <mergeCell ref="A802:E803"/>
    <mergeCell ref="A637:E642"/>
    <mergeCell ref="A504:E504"/>
    <mergeCell ref="A505:E511"/>
    <mergeCell ref="A531:E531"/>
    <mergeCell ref="A532:E538"/>
    <mergeCell ref="A556:E556"/>
    <mergeCell ref="A557:E562"/>
    <mergeCell ref="A582:E584"/>
    <mergeCell ref="A585:E591"/>
    <mergeCell ref="A609:E610"/>
    <mergeCell ref="A611:E615"/>
    <mergeCell ref="A635:E636"/>
    <mergeCell ref="A481:E486"/>
    <mergeCell ref="A384:E384"/>
    <mergeCell ref="A385:E385"/>
    <mergeCell ref="A386:E392"/>
    <mergeCell ref="A419:E419"/>
    <mergeCell ref="A420:E420"/>
    <mergeCell ref="A421:E427"/>
    <mergeCell ref="A446:E446"/>
    <mergeCell ref="A447:E447"/>
    <mergeCell ref="A448:E454"/>
    <mergeCell ref="A479:E479"/>
    <mergeCell ref="A480:E480"/>
    <mergeCell ref="A185:E185"/>
    <mergeCell ref="A186:E186"/>
    <mergeCell ref="A187:E193"/>
    <mergeCell ref="A211:E211"/>
    <mergeCell ref="A212:E212"/>
    <mergeCell ref="A213:E219"/>
    <mergeCell ref="A237:E237"/>
    <mergeCell ref="A238:E238"/>
    <mergeCell ref="A352:E358"/>
    <mergeCell ref="A263:E263"/>
    <mergeCell ref="A264:E264"/>
    <mergeCell ref="A265:E271"/>
    <mergeCell ref="A290:E290"/>
    <mergeCell ref="A291:E291"/>
    <mergeCell ref="A292:E298"/>
    <mergeCell ref="A323:E323"/>
    <mergeCell ref="A324:E324"/>
    <mergeCell ref="A325:E331"/>
    <mergeCell ref="A350:E350"/>
    <mergeCell ref="A351:E351"/>
    <mergeCell ref="A30:E33"/>
    <mergeCell ref="A1083:E1084"/>
    <mergeCell ref="A1085:E1090"/>
    <mergeCell ref="A2:E2"/>
    <mergeCell ref="A3:E3"/>
    <mergeCell ref="A4:E8"/>
    <mergeCell ref="A28:E28"/>
    <mergeCell ref="A29:E29"/>
    <mergeCell ref="A135:E141"/>
    <mergeCell ref="A55:E55"/>
    <mergeCell ref="A56:E56"/>
    <mergeCell ref="A57:E63"/>
    <mergeCell ref="A81:E81"/>
    <mergeCell ref="A82:E82"/>
    <mergeCell ref="A83:E89"/>
    <mergeCell ref="A107:E107"/>
    <mergeCell ref="A108:E108"/>
    <mergeCell ref="A109:E115"/>
    <mergeCell ref="A133:E133"/>
    <mergeCell ref="A134:E134"/>
    <mergeCell ref="A239:E244"/>
    <mergeCell ref="A159:E159"/>
    <mergeCell ref="A160:E160"/>
    <mergeCell ref="A161:E16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492/15 - 533/15 schválené Radou Olomouckého kraje 17.9.2015</oddHeader>
    <oddFooter xml:space="preserve">&amp;L&amp;"Arial,Kurzíva"Zastupitelstvo OK 25.9.2015
4.1.1. - Rozpočet Olomouckého kraje 2015 - rozpočtové změny DODATEK
Příloha č.1: Rozpočtové změny č. 492/15 - 533/15 schválené Radou Olomouckého kraje 17.9.2015&amp;R&amp;"Arial,Kurzíva"Strana &amp;P (celkem 25)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181</v>
      </c>
      <c r="B3" s="18">
        <v>3365000</v>
      </c>
      <c r="C3" s="7">
        <v>3377192</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28</v>
      </c>
      <c r="B7" s="18">
        <v>37922</v>
      </c>
      <c r="C7" s="7">
        <v>53535</v>
      </c>
    </row>
    <row r="8" spans="1:3" ht="14.25" x14ac:dyDescent="0.2">
      <c r="A8" s="6" t="s">
        <v>7</v>
      </c>
      <c r="B8" s="18">
        <v>15800</v>
      </c>
      <c r="C8" s="7">
        <v>15875</v>
      </c>
    </row>
    <row r="9" spans="1:3" ht="14.25" x14ac:dyDescent="0.2">
      <c r="A9" s="6" t="s">
        <v>8</v>
      </c>
      <c r="B9" s="18">
        <v>998</v>
      </c>
      <c r="C9" s="7">
        <v>998</v>
      </c>
    </row>
    <row r="10" spans="1:3" ht="14.25" x14ac:dyDescent="0.2">
      <c r="A10" s="6" t="s">
        <v>9</v>
      </c>
      <c r="B10" s="18">
        <v>73854</v>
      </c>
      <c r="C10" s="7">
        <v>73854</v>
      </c>
    </row>
    <row r="11" spans="1:3" ht="14.25" x14ac:dyDescent="0.2">
      <c r="A11" s="141" t="s">
        <v>182</v>
      </c>
      <c r="B11" s="18"/>
      <c r="C11" s="7">
        <f>5358486+97+5674-31-35</f>
        <v>5364191</v>
      </c>
    </row>
    <row r="12" spans="1:3" ht="14.25" x14ac:dyDescent="0.2">
      <c r="A12" s="141" t="s">
        <v>183</v>
      </c>
      <c r="B12" s="18"/>
      <c r="C12" s="7">
        <f>6456+479</f>
        <v>6935</v>
      </c>
    </row>
    <row r="13" spans="1:3" ht="14.25" x14ac:dyDescent="0.2">
      <c r="A13" s="142" t="s">
        <v>184</v>
      </c>
      <c r="B13" s="18"/>
      <c r="C13" s="7">
        <v>666114</v>
      </c>
    </row>
    <row r="14" spans="1:3" ht="14.25" x14ac:dyDescent="0.2">
      <c r="A14" s="141" t="s">
        <v>185</v>
      </c>
      <c r="B14" s="18"/>
      <c r="C14" s="7">
        <v>444</v>
      </c>
    </row>
    <row r="15" spans="1:3" ht="14.25" x14ac:dyDescent="0.2">
      <c r="A15" s="141" t="s">
        <v>186</v>
      </c>
      <c r="B15" s="18"/>
      <c r="C15" s="7">
        <v>318133</v>
      </c>
    </row>
    <row r="16" spans="1:3" ht="14.25" x14ac:dyDescent="0.2">
      <c r="A16" s="143" t="s">
        <v>187</v>
      </c>
      <c r="B16" s="18"/>
      <c r="C16" s="7">
        <v>112</v>
      </c>
    </row>
    <row r="17" spans="1:3" ht="14.25" x14ac:dyDescent="0.2">
      <c r="A17" s="143" t="s">
        <v>188</v>
      </c>
      <c r="B17" s="18"/>
      <c r="C17" s="7">
        <v>6386</v>
      </c>
    </row>
    <row r="18" spans="1:3" ht="14.25" x14ac:dyDescent="0.2">
      <c r="A18" s="143" t="s">
        <v>189</v>
      </c>
      <c r="B18" s="18"/>
      <c r="C18" s="7">
        <f>662388+2456+3850+1059+2710+5072+2422+3397+7600</f>
        <v>690954</v>
      </c>
    </row>
    <row r="19" spans="1:3" ht="14.25" x14ac:dyDescent="0.2">
      <c r="A19" s="143" t="s">
        <v>190</v>
      </c>
      <c r="B19" s="18"/>
      <c r="C19" s="7">
        <v>1099</v>
      </c>
    </row>
    <row r="20" spans="1:3" ht="14.25" x14ac:dyDescent="0.2">
      <c r="A20" s="141" t="s">
        <v>191</v>
      </c>
      <c r="B20" s="18"/>
      <c r="C20" s="7">
        <f>131247+1615+998+8753+4424+3788+4635+2290+111</f>
        <v>157861</v>
      </c>
    </row>
    <row r="21" spans="1:3" ht="14.25" customHeight="1" x14ac:dyDescent="0.2">
      <c r="A21" s="8" t="s">
        <v>10</v>
      </c>
      <c r="B21" s="19">
        <v>150776</v>
      </c>
      <c r="C21" s="9">
        <v>157830</v>
      </c>
    </row>
    <row r="22" spans="1:3" ht="14.25" customHeight="1" x14ac:dyDescent="0.2">
      <c r="A22" s="10" t="s">
        <v>22</v>
      </c>
      <c r="B22" s="20">
        <v>6768</v>
      </c>
      <c r="C22" s="11">
        <v>8218</v>
      </c>
    </row>
    <row r="23" spans="1:3" ht="15.75" customHeight="1" x14ac:dyDescent="0.2">
      <c r="A23" s="10" t="s">
        <v>11</v>
      </c>
      <c r="B23" s="20">
        <v>40000</v>
      </c>
      <c r="C23" s="11">
        <v>46591</v>
      </c>
    </row>
    <row r="24" spans="1:3" ht="13.5" customHeight="1" x14ac:dyDescent="0.2">
      <c r="A24" s="10" t="s">
        <v>192</v>
      </c>
      <c r="B24" s="20"/>
      <c r="C24" s="11">
        <v>1254</v>
      </c>
    </row>
    <row r="25" spans="1:3" ht="15.75" customHeight="1" x14ac:dyDescent="0.2">
      <c r="A25" s="10" t="s">
        <v>12</v>
      </c>
      <c r="B25" s="20">
        <v>5366</v>
      </c>
      <c r="C25" s="11">
        <v>12615</v>
      </c>
    </row>
    <row r="26" spans="1:3" ht="14.25" customHeight="1" x14ac:dyDescent="0.2">
      <c r="A26" s="10" t="s">
        <v>193</v>
      </c>
      <c r="B26" s="20"/>
      <c r="C26" s="11">
        <v>15930</v>
      </c>
    </row>
    <row r="27" spans="1:3" ht="14.25" customHeight="1" x14ac:dyDescent="0.25">
      <c r="A27" s="4" t="s">
        <v>13</v>
      </c>
      <c r="B27" s="21">
        <f>SUM(B3:B25)</f>
        <v>3737346</v>
      </c>
      <c r="C27" s="12">
        <f>SUM(C3:C26)</f>
        <v>11016983</v>
      </c>
    </row>
    <row r="28" spans="1:3" ht="14.25" customHeight="1" x14ac:dyDescent="0.2">
      <c r="A28" s="13" t="s">
        <v>14</v>
      </c>
      <c r="B28" s="22">
        <v>-6766</v>
      </c>
      <c r="C28" s="26">
        <v>-6766</v>
      </c>
    </row>
    <row r="29" spans="1:3" ht="15" customHeight="1" thickBot="1" x14ac:dyDescent="0.3">
      <c r="A29" s="14" t="s">
        <v>15</v>
      </c>
      <c r="B29" s="15">
        <f>B27+B28</f>
        <v>3730580</v>
      </c>
      <c r="C29" s="15">
        <f>C27+C28</f>
        <v>11010217</v>
      </c>
    </row>
    <row r="30" spans="1:3" ht="14.25" customHeight="1" thickTop="1" x14ac:dyDescent="0.2">
      <c r="A30" s="16"/>
      <c r="B30" s="23"/>
    </row>
    <row r="31" spans="1:3" ht="14.25" customHeight="1" x14ac:dyDescent="0.25">
      <c r="A31" s="4" t="s">
        <v>17</v>
      </c>
      <c r="B31" s="24" t="s">
        <v>2</v>
      </c>
      <c r="C31" s="5" t="s">
        <v>3</v>
      </c>
    </row>
    <row r="32" spans="1:3" ht="14.25" customHeight="1" x14ac:dyDescent="0.2">
      <c r="A32" s="8" t="s">
        <v>18</v>
      </c>
      <c r="B32" s="25">
        <v>846199</v>
      </c>
      <c r="C32" s="27">
        <v>1185874</v>
      </c>
    </row>
    <row r="33" spans="1:3" ht="14.25" customHeight="1" x14ac:dyDescent="0.2">
      <c r="A33" s="141" t="s">
        <v>182</v>
      </c>
      <c r="B33" s="25"/>
      <c r="C33" s="27">
        <f>5358486+97+5674-31-35</f>
        <v>5364191</v>
      </c>
    </row>
    <row r="34" spans="1:3" ht="14.25" customHeight="1" x14ac:dyDescent="0.2">
      <c r="A34" s="141" t="s">
        <v>183</v>
      </c>
      <c r="B34" s="25"/>
      <c r="C34" s="27">
        <f>6456+479</f>
        <v>6935</v>
      </c>
    </row>
    <row r="35" spans="1:3" ht="14.25" customHeight="1" x14ac:dyDescent="0.2">
      <c r="A35" s="142" t="s">
        <v>184</v>
      </c>
      <c r="B35" s="25"/>
      <c r="C35" s="27">
        <v>666114</v>
      </c>
    </row>
    <row r="36" spans="1:3" ht="14.25" customHeight="1" x14ac:dyDescent="0.2">
      <c r="A36" s="141" t="s">
        <v>185</v>
      </c>
      <c r="B36" s="25"/>
      <c r="C36" s="27">
        <v>444</v>
      </c>
    </row>
    <row r="37" spans="1:3" ht="14.25" customHeight="1" x14ac:dyDescent="0.2">
      <c r="A37" s="141" t="s">
        <v>186</v>
      </c>
      <c r="B37" s="25"/>
      <c r="C37" s="7">
        <v>318133</v>
      </c>
    </row>
    <row r="38" spans="1:3" ht="14.25" customHeight="1" x14ac:dyDescent="0.2">
      <c r="A38" s="143" t="s">
        <v>187</v>
      </c>
      <c r="B38" s="25"/>
      <c r="C38" s="7">
        <v>112</v>
      </c>
    </row>
    <row r="39" spans="1:3" ht="14.25" x14ac:dyDescent="0.2">
      <c r="A39" s="143" t="s">
        <v>188</v>
      </c>
      <c r="B39" s="25"/>
      <c r="C39" s="27">
        <v>6386</v>
      </c>
    </row>
    <row r="40" spans="1:3" ht="13.5" customHeight="1" x14ac:dyDescent="0.2">
      <c r="A40" s="8" t="s">
        <v>19</v>
      </c>
      <c r="B40" s="25">
        <v>2290698</v>
      </c>
      <c r="C40" s="27">
        <v>2295613</v>
      </c>
    </row>
    <row r="41" spans="1:3" ht="14.25" x14ac:dyDescent="0.2">
      <c r="A41" s="10" t="s">
        <v>22</v>
      </c>
      <c r="B41" s="25">
        <v>6768</v>
      </c>
      <c r="C41" s="27">
        <v>8218</v>
      </c>
    </row>
    <row r="42" spans="1:3" ht="14.25" x14ac:dyDescent="0.2">
      <c r="A42" s="10" t="s">
        <v>11</v>
      </c>
      <c r="B42" s="25">
        <v>40000</v>
      </c>
      <c r="C42" s="27">
        <v>66591</v>
      </c>
    </row>
    <row r="43" spans="1:3" ht="14.25" x14ac:dyDescent="0.2">
      <c r="A43" s="10" t="s">
        <v>25</v>
      </c>
      <c r="B43" s="25">
        <v>24657</v>
      </c>
      <c r="C43" s="27">
        <v>24657</v>
      </c>
    </row>
    <row r="44" spans="1:3" ht="14.25" x14ac:dyDescent="0.2">
      <c r="A44" s="143" t="s">
        <v>189</v>
      </c>
      <c r="B44" s="25"/>
      <c r="C44" s="27">
        <f>651306+2456+3850+1059+2710+5072+2422+3397+7600</f>
        <v>679872</v>
      </c>
    </row>
    <row r="45" spans="1:3" ht="14.25" x14ac:dyDescent="0.2">
      <c r="A45" s="141" t="s">
        <v>191</v>
      </c>
      <c r="B45" s="25"/>
      <c r="C45" s="27">
        <f>269883+1615+998+8753+4424+3788+4635+2290+111</f>
        <v>296497</v>
      </c>
    </row>
    <row r="46" spans="1:3" ht="14.25" x14ac:dyDescent="0.2">
      <c r="A46" s="10" t="s">
        <v>194</v>
      </c>
      <c r="B46" s="25"/>
      <c r="C46" s="27">
        <v>46317</v>
      </c>
    </row>
    <row r="47" spans="1:3" ht="14.25" x14ac:dyDescent="0.2">
      <c r="A47" s="10" t="s">
        <v>26</v>
      </c>
      <c r="B47" s="25">
        <v>791819</v>
      </c>
      <c r="C47" s="27">
        <v>797279</v>
      </c>
    </row>
    <row r="48" spans="1:3" ht="14.25" x14ac:dyDescent="0.2">
      <c r="A48" s="10" t="s">
        <v>27</v>
      </c>
      <c r="B48" s="25">
        <v>43750</v>
      </c>
      <c r="C48" s="27">
        <v>43750</v>
      </c>
    </row>
    <row r="49" spans="1:3" ht="14.25" x14ac:dyDescent="0.2">
      <c r="A49" s="10" t="s">
        <v>193</v>
      </c>
      <c r="B49" s="25"/>
      <c r="C49" s="27">
        <v>15630</v>
      </c>
    </row>
    <row r="50" spans="1:3" ht="15" x14ac:dyDescent="0.25">
      <c r="A50" s="4" t="s">
        <v>20</v>
      </c>
      <c r="B50" s="21">
        <f>SUM(B32:B48)</f>
        <v>4043891</v>
      </c>
      <c r="C50" s="12">
        <f>SUM(C32:C49)</f>
        <v>11822613</v>
      </c>
    </row>
    <row r="51" spans="1:3" ht="14.25" x14ac:dyDescent="0.2">
      <c r="A51" s="13" t="s">
        <v>14</v>
      </c>
      <c r="B51" s="22">
        <v>-6766</v>
      </c>
      <c r="C51" s="26">
        <v>-6766</v>
      </c>
    </row>
    <row r="52" spans="1:3" ht="15.75" thickBot="1" x14ac:dyDescent="0.3">
      <c r="A52" s="14" t="s">
        <v>21</v>
      </c>
      <c r="B52" s="15">
        <f>+B50+B51</f>
        <v>4037125</v>
      </c>
      <c r="C52" s="15">
        <f>+C50+C51</f>
        <v>11815847</v>
      </c>
    </row>
    <row r="53" spans="1:3" ht="13.5" thickTop="1" x14ac:dyDescent="0.2">
      <c r="A53" s="16" t="s">
        <v>16</v>
      </c>
      <c r="B53" s="23"/>
    </row>
    <row r="54" spans="1:3" ht="11.25" customHeight="1" x14ac:dyDescent="0.2">
      <c r="B54" s="1"/>
      <c r="C54" s="9"/>
    </row>
    <row r="55" spans="1:3" ht="14.25" x14ac:dyDescent="0.2">
      <c r="A55" s="10" t="s">
        <v>24</v>
      </c>
      <c r="B55" s="20">
        <v>507323</v>
      </c>
      <c r="C55" s="11">
        <v>1010284</v>
      </c>
    </row>
    <row r="56" spans="1:3" ht="14.25" x14ac:dyDescent="0.2">
      <c r="A56" s="28" t="s">
        <v>23</v>
      </c>
      <c r="B56" s="29">
        <v>200778</v>
      </c>
      <c r="C56" s="30">
        <v>204654</v>
      </c>
    </row>
    <row r="57" spans="1:3" ht="15.75" thickBot="1" x14ac:dyDescent="0.3">
      <c r="A57" s="14" t="s">
        <v>29</v>
      </c>
      <c r="B57" s="15">
        <f>+B55-B56</f>
        <v>306545</v>
      </c>
      <c r="C57" s="15">
        <f>+C55-C56</f>
        <v>805630</v>
      </c>
    </row>
    <row r="58" spans="1:3" ht="8.25" customHeight="1" thickTop="1" thickBot="1" x14ac:dyDescent="0.25">
      <c r="A58" s="10"/>
      <c r="B58" s="31"/>
      <c r="C58" s="32"/>
    </row>
    <row r="59" spans="1:3" ht="15.75" thickBot="1" x14ac:dyDescent="0.3">
      <c r="A59" s="33" t="s">
        <v>30</v>
      </c>
      <c r="B59" s="34">
        <f>+B29+B55</f>
        <v>4237903</v>
      </c>
      <c r="C59" s="35">
        <f>+C29+C55</f>
        <v>12020501</v>
      </c>
    </row>
    <row r="60" spans="1:3" ht="15.75" thickBot="1" x14ac:dyDescent="0.3">
      <c r="A60" s="33" t="s">
        <v>31</v>
      </c>
      <c r="B60" s="34">
        <f>+B52+B56</f>
        <v>4237903</v>
      </c>
      <c r="C60" s="35">
        <f>+C52+C56</f>
        <v>12020501</v>
      </c>
    </row>
    <row r="61" spans="1:3" x14ac:dyDescent="0.2">
      <c r="B61" s="1"/>
    </row>
    <row r="62" spans="1:3" ht="14.25" x14ac:dyDescent="0.2">
      <c r="B62" s="1"/>
      <c r="C62" s="17"/>
    </row>
    <row r="63" spans="1:3" ht="14.25" x14ac:dyDescent="0.2">
      <c r="B63" s="1"/>
      <c r="C63" s="17"/>
    </row>
    <row r="64" spans="1:3" x14ac:dyDescent="0.2">
      <c r="B64" s="1"/>
    </row>
    <row r="65" spans="2:3" x14ac:dyDescent="0.2">
      <c r="B65" s="1"/>
    </row>
    <row r="66" spans="2:3" x14ac:dyDescent="0.2">
      <c r="B66" s="1"/>
    </row>
    <row r="67" spans="2:3" x14ac:dyDescent="0.2">
      <c r="B67" s="1"/>
    </row>
    <row r="68" spans="2:3" x14ac:dyDescent="0.2">
      <c r="B68"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83" spans="2:3" x14ac:dyDescent="0.2">
      <c r="B83" s="1"/>
      <c r="C83" s="1"/>
    </row>
    <row r="84" spans="2:3" x14ac:dyDescent="0.2">
      <c r="B84" s="1"/>
      <c r="C84" s="1"/>
    </row>
    <row r="87" spans="2:3" x14ac:dyDescent="0.2">
      <c r="B87" s="1"/>
      <c r="C87" s="1"/>
    </row>
    <row r="88" spans="2:3" x14ac:dyDescent="0.2">
      <c r="B88" s="1"/>
      <c r="C88" s="1"/>
    </row>
  </sheetData>
  <phoneticPr fontId="1" type="noConversion"/>
  <pageMargins left="0.98425196850393704" right="0.98425196850393704" top="0.55118110236220474" bottom="0.9055118110236221" header="0.31496062992125984" footer="0.39370078740157483"/>
  <pageSetup paperSize="9" scale="89" orientation="portrait" r:id="rId1"/>
  <headerFooter alignWithMargins="0">
    <oddHeader>&amp;C&amp;"Arial,Kurzíva"Příloha č. 2 - Upravený rozpočet Olomouckého kraje na rok 2015 po schválení rozpočtových změn</oddHeader>
    <oddFooter xml:space="preserve">&amp;L&amp;"Arial,Kurzíva"Zastupitelstvo OK 25.9.2015
4.1.1. - Rozpočet Olomouckého kraje 2015 - rozpočtové změny DODATEK
Příloha č.2: Upravený rozpočet OK na rok 2015 po schválení rozpočtových změn&amp;R&amp;"Arial,Kurzíva"Strana 25 (celkem 25)&amp;"Arial,Obyčejné"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Příloha č. 1</vt:lpstr>
      <vt:lpstr>Příloha  č. 2</vt:lpstr>
      <vt:lpstr>'Příloha č. 1'!Oblast_tisku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2015-09-18T05:42:09Z</cp:lastPrinted>
  <dcterms:created xsi:type="dcterms:W3CDTF">2007-02-21T09:44:06Z</dcterms:created>
  <dcterms:modified xsi:type="dcterms:W3CDTF">2015-09-18T05:42:12Z</dcterms:modified>
</cp:coreProperties>
</file>