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18\Zastupitelstvo\ZOK 25.6.2018\"/>
    </mc:Choice>
  </mc:AlternateContent>
  <bookViews>
    <workbookView xWindow="0" yWindow="60" windowWidth="15195" windowHeight="9210"/>
  </bookViews>
  <sheets>
    <sheet name="Příloha č. 1" sheetId="1" r:id="rId1"/>
    <sheet name="Příloha č. 2" sheetId="4" r:id="rId2"/>
    <sheet name="Příloha  č. 3" sheetId="5" r:id="rId3"/>
  </sheets>
  <definedNames>
    <definedName name="_xlnm.Print_Area" localSheetId="0">'Příloha č. 1'!$A$1:$E$1694</definedName>
    <definedName name="_xlnm.Print_Area" localSheetId="1">'Příloha č. 2'!$A$1:$E$76</definedName>
  </definedNames>
  <calcPr calcId="162913"/>
</workbook>
</file>

<file path=xl/calcChain.xml><?xml version="1.0" encoding="utf-8"?>
<calcChain xmlns="http://schemas.openxmlformats.org/spreadsheetml/2006/main">
  <c r="B51" i="5" l="1"/>
  <c r="C50" i="5"/>
  <c r="C49" i="5"/>
  <c r="C51" i="5" s="1"/>
  <c r="B44" i="5"/>
  <c r="B46" i="5" s="1"/>
  <c r="B55" i="5" s="1"/>
  <c r="C42" i="5"/>
  <c r="C41" i="5"/>
  <c r="C37" i="5"/>
  <c r="C35" i="5"/>
  <c r="C34" i="5"/>
  <c r="C33" i="5"/>
  <c r="C30" i="5"/>
  <c r="C44" i="5" s="1"/>
  <c r="C46" i="5" s="1"/>
  <c r="C55" i="5" s="1"/>
  <c r="B25" i="5"/>
  <c r="B27" i="5" s="1"/>
  <c r="B54" i="5" s="1"/>
  <c r="C24" i="5"/>
  <c r="C22" i="5"/>
  <c r="C19" i="5"/>
  <c r="C16" i="5"/>
  <c r="C14" i="5"/>
  <c r="C13" i="5"/>
  <c r="C12" i="5"/>
  <c r="C8" i="5"/>
  <c r="C7" i="5"/>
  <c r="C25" i="5" s="1"/>
  <c r="C27" i="5" s="1"/>
  <c r="C54" i="5" s="1"/>
  <c r="E75" i="4"/>
  <c r="E68" i="4"/>
  <c r="E46" i="4"/>
  <c r="E39" i="4"/>
  <c r="E22" i="4"/>
  <c r="E15" i="4"/>
  <c r="G75" i="4" s="1"/>
  <c r="E1692" i="1"/>
  <c r="E1684" i="1"/>
  <c r="E1663" i="1"/>
  <c r="E1656" i="1"/>
  <c r="E1636" i="1"/>
  <c r="E1629" i="1"/>
  <c r="E1608" i="1"/>
  <c r="E1601" i="1"/>
  <c r="E1582" i="1"/>
  <c r="E1551" i="1"/>
  <c r="E1530" i="1"/>
  <c r="E1497" i="1"/>
  <c r="E1474" i="1"/>
  <c r="E1475" i="1" s="1"/>
  <c r="E1473" i="1"/>
  <c r="E1453" i="1"/>
  <c r="E1446" i="1"/>
  <c r="E1428" i="1"/>
  <c r="E1421" i="1"/>
  <c r="E1400" i="1"/>
  <c r="E1399" i="1"/>
  <c r="E1398" i="1"/>
  <c r="E1381" i="1"/>
  <c r="E1361" i="1"/>
  <c r="E1360" i="1"/>
  <c r="E1359" i="1"/>
  <c r="E1331" i="1"/>
  <c r="E1308" i="1"/>
  <c r="E1282" i="1"/>
  <c r="E1281" i="1"/>
  <c r="E1261" i="1"/>
  <c r="E1256" i="1"/>
  <c r="E1233" i="1"/>
  <c r="E1228" i="1"/>
  <c r="E1229" i="1" s="1"/>
  <c r="E1205" i="1"/>
  <c r="E1182" i="1"/>
  <c r="E1163" i="1"/>
  <c r="E1142" i="1"/>
  <c r="E1135" i="1"/>
  <c r="E1116" i="1"/>
  <c r="E1109" i="1"/>
  <c r="E1087" i="1"/>
  <c r="E1080" i="1"/>
  <c r="E1056" i="1"/>
  <c r="E1048" i="1"/>
  <c r="E1047" i="1"/>
  <c r="E1046" i="1"/>
  <c r="E1049" i="1" s="1"/>
  <c r="E1020" i="1"/>
  <c r="E1013" i="1"/>
  <c r="E977" i="1"/>
  <c r="E970" i="1"/>
  <c r="E949" i="1"/>
  <c r="E950" i="1" s="1"/>
  <c r="E943" i="1"/>
  <c r="E925" i="1"/>
  <c r="E918" i="1"/>
  <c r="E899" i="1"/>
  <c r="E900" i="1" s="1"/>
  <c r="E890" i="1"/>
  <c r="E865" i="1"/>
  <c r="E858" i="1"/>
  <c r="E839" i="1"/>
  <c r="E832" i="1"/>
  <c r="E812" i="1"/>
  <c r="E805" i="1"/>
  <c r="E786" i="1"/>
  <c r="E779" i="1"/>
  <c r="E778" i="1"/>
  <c r="E760" i="1"/>
  <c r="E753" i="1"/>
  <c r="E752" i="1"/>
  <c r="E734" i="1"/>
  <c r="E727" i="1"/>
  <c r="E709" i="1"/>
  <c r="E702" i="1"/>
  <c r="E701" i="1"/>
  <c r="E683" i="1"/>
  <c r="E675" i="1"/>
  <c r="E657" i="1"/>
  <c r="E650" i="1"/>
  <c r="E630" i="1"/>
  <c r="E623" i="1"/>
  <c r="E622" i="1"/>
  <c r="E604" i="1"/>
  <c r="E597" i="1"/>
  <c r="E579" i="1"/>
  <c r="E578" i="1"/>
  <c r="E571" i="1"/>
  <c r="E553" i="1"/>
  <c r="E546" i="1"/>
  <c r="E545" i="1"/>
  <c r="E525" i="1"/>
  <c r="E526" i="1" s="1"/>
  <c r="E520" i="1"/>
  <c r="E501" i="1"/>
  <c r="E494" i="1"/>
  <c r="E474" i="1"/>
  <c r="E468" i="1"/>
  <c r="E449" i="1"/>
  <c r="E441" i="1"/>
  <c r="E434" i="1"/>
  <c r="G407" i="1"/>
  <c r="E407" i="1"/>
  <c r="E403" i="1"/>
  <c r="E396" i="1"/>
  <c r="E377" i="1"/>
  <c r="E370" i="1"/>
  <c r="E353" i="1"/>
  <c r="E346" i="1"/>
  <c r="E327" i="1"/>
  <c r="E319" i="1"/>
  <c r="E301" i="1"/>
  <c r="E294" i="1"/>
  <c r="E276" i="1"/>
  <c r="E268" i="1"/>
  <c r="E245" i="1"/>
  <c r="E238" i="1"/>
  <c r="G219" i="1"/>
  <c r="E219" i="1"/>
  <c r="E215" i="1"/>
  <c r="E204" i="1"/>
  <c r="E184" i="1"/>
  <c r="E176" i="1"/>
  <c r="E152" i="1"/>
  <c r="E144" i="1"/>
  <c r="E145" i="1" s="1"/>
  <c r="E128" i="1"/>
  <c r="E121" i="1"/>
  <c r="E101" i="1"/>
  <c r="E94" i="1"/>
  <c r="E76" i="1"/>
  <c r="E69" i="1"/>
  <c r="E50" i="1"/>
  <c r="E42" i="1"/>
  <c r="E24" i="1"/>
  <c r="E17" i="1"/>
</calcChain>
</file>

<file path=xl/comments1.xml><?xml version="1.0" encoding="utf-8"?>
<comments xmlns="http://schemas.openxmlformats.org/spreadsheetml/2006/main">
  <authors>
    <author>Navrátilová Lenka</author>
  </authors>
  <commentList>
    <comment ref="C3" authorId="0" shapeId="0">
      <text>
        <r>
          <rPr>
            <b/>
            <sz val="10"/>
            <color indexed="81"/>
            <rFont val="Tahoma"/>
            <family val="2"/>
            <charset val="238"/>
          </rPr>
          <t xml:space="preserve">Navrátilová Lenka:
</t>
        </r>
        <r>
          <rPr>
            <sz val="8"/>
            <color indexed="81"/>
            <rFont val="Tahoma"/>
            <family val="2"/>
            <charset val="238"/>
          </rPr>
          <t>323+11177 daň z příjmu pr. osob</t>
        </r>
      </text>
    </comment>
    <comment ref="C5" authorId="0" shapeId="0">
      <text>
        <r>
          <rPr>
            <sz val="8"/>
            <color indexed="81"/>
            <rFont val="Tahoma"/>
            <family val="2"/>
            <charset val="238"/>
          </rPr>
          <t xml:space="preserve">Navrátilová Lenka:
168+1210
</t>
        </r>
      </text>
    </comment>
    <comment ref="C6" authorId="0" shapeId="0">
      <text>
        <r>
          <rPr>
            <b/>
            <sz val="10"/>
            <color indexed="81"/>
            <rFont val="Tahoma"/>
            <family val="2"/>
            <charset val="238"/>
          </rPr>
          <t xml:space="preserve">Navrátilová Lenka:
</t>
        </r>
        <r>
          <rPr>
            <sz val="8"/>
            <color indexed="81"/>
            <rFont val="Tahoma"/>
            <family val="2"/>
            <charset val="238"/>
          </rPr>
          <t>33-181</t>
        </r>
        <r>
          <rPr>
            <b/>
            <sz val="10"/>
            <color indexed="81"/>
            <rFont val="Tahoma"/>
            <family val="2"/>
            <charset val="238"/>
          </rPr>
          <t xml:space="preserve">
</t>
        </r>
        <r>
          <rPr>
            <sz val="8"/>
            <color indexed="81"/>
            <rFont val="Tahoma"/>
            <family val="2"/>
            <charset val="238"/>
          </rPr>
          <t>84+6</t>
        </r>
        <r>
          <rPr>
            <b/>
            <sz val="10"/>
            <color indexed="81"/>
            <rFont val="Tahoma"/>
            <family val="2"/>
            <charset val="238"/>
          </rPr>
          <t xml:space="preserve">
</t>
        </r>
        <r>
          <rPr>
            <sz val="8"/>
            <color indexed="81"/>
            <rFont val="Tahoma"/>
            <family val="2"/>
            <charset val="238"/>
          </rPr>
          <t>170+290</t>
        </r>
        <r>
          <rPr>
            <b/>
            <sz val="10"/>
            <color indexed="81"/>
            <rFont val="Tahoma"/>
            <family val="2"/>
            <charset val="238"/>
          </rPr>
          <t xml:space="preserve">
</t>
        </r>
      </text>
    </comment>
    <comment ref="C7" authorId="0" shapeId="0">
      <text>
        <r>
          <rPr>
            <b/>
            <sz val="10"/>
            <color indexed="81"/>
            <rFont val="Tahoma"/>
            <family val="2"/>
            <charset val="238"/>
          </rPr>
          <t xml:space="preserve">Navrátilová Lenka:
</t>
        </r>
        <r>
          <rPr>
            <sz val="8"/>
            <color indexed="81"/>
            <rFont val="Tahoma"/>
            <family val="2"/>
            <charset val="238"/>
          </rPr>
          <t>324+71</t>
        </r>
        <r>
          <rPr>
            <b/>
            <sz val="10"/>
            <color indexed="81"/>
            <rFont val="Tahoma"/>
            <family val="2"/>
            <charset val="238"/>
          </rPr>
          <t xml:space="preserve">
</t>
        </r>
        <r>
          <rPr>
            <sz val="8"/>
            <color indexed="81"/>
            <rFont val="Tahoma"/>
            <family val="2"/>
            <charset val="238"/>
          </rPr>
          <t>387+28</t>
        </r>
        <r>
          <rPr>
            <b/>
            <sz val="10"/>
            <color indexed="81"/>
            <rFont val="Tahoma"/>
            <family val="2"/>
            <charset val="238"/>
          </rPr>
          <t xml:space="preserve">
</t>
        </r>
      </text>
    </comment>
    <comment ref="C8" authorId="0" shapeId="0">
      <text>
        <r>
          <rPr>
            <b/>
            <sz val="10"/>
            <color indexed="81"/>
            <rFont val="Tahoma"/>
            <family val="2"/>
            <charset val="238"/>
          </rPr>
          <t xml:space="preserve">Navrátilová Lenka:
</t>
        </r>
        <r>
          <rPr>
            <sz val="8"/>
            <color indexed="81"/>
            <rFont val="Tahoma"/>
            <family val="2"/>
            <charset val="238"/>
          </rPr>
          <t xml:space="preserve">4+10 poj z
5+837 poj k+rez
39+42 poj š
57+47 poj k
58+83 poj š
83+380 dary ples oth
93+60 poj š
112+38 poj z
132+4 poj z
133+226 poj š
169+1022
200+16
207+15
208+2
209+18
210+761 poj k
211+61 poj š
254+80 poj š
287+17 poj oko
288+50 poj k
338+7 poj okř
388+40
</t>
        </r>
      </text>
    </comment>
    <comment ref="C12" authorId="0" shapeId="0">
      <text>
        <r>
          <rPr>
            <b/>
            <sz val="10"/>
            <color indexed="81"/>
            <rFont val="Tahoma"/>
            <family val="2"/>
            <charset val="238"/>
          </rPr>
          <t xml:space="preserve">Navrátilová Lenka:
</t>
        </r>
        <r>
          <rPr>
            <sz val="8"/>
            <color indexed="81"/>
            <rFont val="Tahoma"/>
            <family val="2"/>
            <charset val="238"/>
          </rPr>
          <t xml:space="preserve">2+80000
21+6714983
34+735
50+6050
51+1366
52+10529
53+2965
85+12692
86+2821
88+105
89+96
90+76
121+4877
122+53
123+226
125+455
126+813
172+3780
173+88298
174+1648
175+418
176+140
202+482
278+1319
285-126
325+77
</t>
        </r>
        <r>
          <rPr>
            <b/>
            <sz val="10"/>
            <color indexed="81"/>
            <rFont val="Tahoma"/>
            <family val="2"/>
            <charset val="238"/>
          </rPr>
          <t xml:space="preserve">
</t>
        </r>
      </text>
    </comment>
    <comment ref="C13" authorId="0" shapeId="0">
      <text>
        <r>
          <rPr>
            <b/>
            <sz val="10"/>
            <color indexed="81"/>
            <rFont val="Tahoma"/>
            <family val="2"/>
            <charset val="238"/>
          </rPr>
          <t xml:space="preserve">Navrátilová Lenka:
</t>
        </r>
        <r>
          <rPr>
            <sz val="8"/>
            <color indexed="81"/>
            <rFont val="Tahoma"/>
            <family val="2"/>
            <charset val="238"/>
          </rPr>
          <t>35+1118752</t>
        </r>
        <r>
          <rPr>
            <b/>
            <sz val="10"/>
            <color indexed="81"/>
            <rFont val="Tahoma"/>
            <family val="2"/>
            <charset val="238"/>
          </rPr>
          <t xml:space="preserve">
</t>
        </r>
        <r>
          <rPr>
            <sz val="8"/>
            <color indexed="81"/>
            <rFont val="Tahoma"/>
            <family val="2"/>
            <charset val="238"/>
          </rPr>
          <t xml:space="preserve">54+3000 s+z
229+3000 s+z
330+419
</t>
        </r>
      </text>
    </comment>
    <comment ref="C14" authorId="0" shapeId="0">
      <text>
        <r>
          <rPr>
            <b/>
            <sz val="10"/>
            <color indexed="81"/>
            <rFont val="Tahoma"/>
            <family val="2"/>
            <charset val="238"/>
          </rPr>
          <t xml:space="preserve">Navrátilová Lenka:
</t>
        </r>
        <r>
          <rPr>
            <sz val="8"/>
            <color indexed="81"/>
            <rFont val="Tahoma"/>
            <family val="2"/>
            <charset val="238"/>
          </rPr>
          <t>252+10</t>
        </r>
        <r>
          <rPr>
            <b/>
            <sz val="10"/>
            <color indexed="81"/>
            <rFont val="Tahoma"/>
            <family val="2"/>
            <charset val="238"/>
          </rPr>
          <t xml:space="preserve">
</t>
        </r>
        <r>
          <rPr>
            <sz val="8"/>
            <color indexed="81"/>
            <rFont val="Tahoma"/>
            <family val="2"/>
            <charset val="238"/>
          </rPr>
          <t>276+82</t>
        </r>
        <r>
          <rPr>
            <b/>
            <sz val="10"/>
            <color indexed="81"/>
            <rFont val="Tahoma"/>
            <family val="2"/>
            <charset val="238"/>
          </rPr>
          <t xml:space="preserve">
</t>
        </r>
        <r>
          <rPr>
            <sz val="8"/>
            <color indexed="81"/>
            <rFont val="Tahoma"/>
            <family val="2"/>
            <charset val="238"/>
          </rPr>
          <t>280+539</t>
        </r>
        <r>
          <rPr>
            <b/>
            <sz val="10"/>
            <color indexed="81"/>
            <rFont val="Tahoma"/>
            <family val="2"/>
            <charset val="238"/>
          </rPr>
          <t xml:space="preserve">
</t>
        </r>
        <r>
          <rPr>
            <sz val="8"/>
            <color indexed="81"/>
            <rFont val="Tahoma"/>
            <family val="2"/>
            <charset val="238"/>
          </rPr>
          <t xml:space="preserve">335+80
336+44
337+84
</t>
        </r>
        <r>
          <rPr>
            <b/>
            <sz val="10"/>
            <color indexed="81"/>
            <rFont val="Tahoma"/>
            <family val="2"/>
            <charset val="238"/>
          </rPr>
          <t xml:space="preserve">
</t>
        </r>
      </text>
    </comment>
    <comment ref="C15" authorId="0" shapeId="0">
      <text>
        <r>
          <rPr>
            <b/>
            <sz val="10"/>
            <color indexed="81"/>
            <rFont val="Tahoma"/>
            <family val="2"/>
            <charset val="238"/>
          </rPr>
          <t xml:space="preserve">Navrátilová Lenka:
</t>
        </r>
        <r>
          <rPr>
            <sz val="8"/>
            <color indexed="81"/>
            <rFont val="Tahoma"/>
            <family val="2"/>
            <charset val="238"/>
          </rPr>
          <t>281+1000</t>
        </r>
        <r>
          <rPr>
            <b/>
            <sz val="10"/>
            <color indexed="81"/>
            <rFont val="Tahoma"/>
            <family val="2"/>
            <charset val="238"/>
          </rPr>
          <t xml:space="preserve">
</t>
        </r>
      </text>
    </comment>
    <comment ref="C16" authorId="0" shapeId="0">
      <text>
        <r>
          <rPr>
            <b/>
            <sz val="10"/>
            <color indexed="81"/>
            <rFont val="Tahoma"/>
            <family val="2"/>
            <charset val="238"/>
          </rPr>
          <t xml:space="preserve">Navrátilová Lenka:
</t>
        </r>
        <r>
          <rPr>
            <sz val="8"/>
            <color indexed="81"/>
            <rFont val="Tahoma"/>
            <family val="2"/>
            <charset val="238"/>
          </rPr>
          <t>275+18</t>
        </r>
        <r>
          <rPr>
            <b/>
            <sz val="10"/>
            <color indexed="81"/>
            <rFont val="Tahoma"/>
            <family val="2"/>
            <charset val="238"/>
          </rPr>
          <t xml:space="preserve">
</t>
        </r>
        <r>
          <rPr>
            <sz val="8"/>
            <color indexed="81"/>
            <rFont val="Tahoma"/>
            <family val="2"/>
            <charset val="238"/>
          </rPr>
          <t xml:space="preserve">327+89
328+11
329+40
</t>
        </r>
        <r>
          <rPr>
            <b/>
            <sz val="10"/>
            <color indexed="81"/>
            <rFont val="Tahoma"/>
            <family val="2"/>
            <charset val="238"/>
          </rPr>
          <t xml:space="preserve">
</t>
        </r>
      </text>
    </comment>
    <comment ref="C17" authorId="0" shapeId="0">
      <text>
        <r>
          <rPr>
            <b/>
            <sz val="10"/>
            <color indexed="81"/>
            <rFont val="Tahoma"/>
            <family val="2"/>
            <charset val="238"/>
          </rPr>
          <t xml:space="preserve">Navrátilová Lenka:
</t>
        </r>
        <r>
          <rPr>
            <sz val="8"/>
            <color indexed="81"/>
            <rFont val="Tahoma"/>
            <family val="2"/>
            <charset val="238"/>
          </rPr>
          <t xml:space="preserve">3+200
95+150
204+436
</t>
        </r>
      </text>
    </comment>
    <comment ref="C18" authorId="0" shapeId="0">
      <text>
        <r>
          <rPr>
            <b/>
            <sz val="8"/>
            <color indexed="81"/>
            <rFont val="Tahoma"/>
            <family val="2"/>
            <charset val="238"/>
          </rPr>
          <t xml:space="preserve">Navrátilová Lenka:
</t>
        </r>
        <r>
          <rPr>
            <sz val="8"/>
            <color indexed="81"/>
            <rFont val="Tahoma"/>
            <family val="2"/>
            <charset val="238"/>
          </rPr>
          <t>120+3448</t>
        </r>
        <r>
          <rPr>
            <b/>
            <sz val="10"/>
            <color indexed="81"/>
            <rFont val="Tahoma"/>
            <family val="2"/>
            <charset val="238"/>
          </rPr>
          <t xml:space="preserve">
</t>
        </r>
      </text>
    </comment>
    <comment ref="C19" authorId="0" shapeId="0">
      <text>
        <r>
          <rPr>
            <b/>
            <sz val="10"/>
            <color indexed="81"/>
            <rFont val="Tahoma"/>
            <family val="2"/>
            <charset val="238"/>
          </rPr>
          <t xml:space="preserve">Navrátilová Lenka:
</t>
        </r>
        <r>
          <rPr>
            <sz val="8"/>
            <color indexed="81"/>
            <rFont val="Tahoma"/>
            <family val="2"/>
            <charset val="238"/>
          </rPr>
          <t>6+5008 š do rez</t>
        </r>
        <r>
          <rPr>
            <b/>
            <sz val="10"/>
            <color indexed="81"/>
            <rFont val="Tahoma"/>
            <family val="2"/>
            <charset val="238"/>
          </rPr>
          <t xml:space="preserve">
</t>
        </r>
        <r>
          <rPr>
            <sz val="8"/>
            <color indexed="81"/>
            <rFont val="Tahoma"/>
            <family val="2"/>
            <charset val="238"/>
          </rPr>
          <t>339+81579 odvod d (celkem 85664)</t>
        </r>
        <r>
          <rPr>
            <b/>
            <sz val="10"/>
            <color indexed="81"/>
            <rFont val="Tahoma"/>
            <family val="2"/>
            <charset val="238"/>
          </rPr>
          <t xml:space="preserve">
</t>
        </r>
      </text>
    </comment>
    <comment ref="C20" authorId="0" shapeId="0">
      <text>
        <r>
          <rPr>
            <b/>
            <sz val="10"/>
            <color indexed="81"/>
            <rFont val="Tahoma"/>
            <family val="2"/>
            <charset val="238"/>
          </rPr>
          <t xml:space="preserve">Navrátilová Lenka:
</t>
        </r>
        <r>
          <rPr>
            <sz val="8"/>
            <color indexed="81"/>
            <rFont val="Tahoma"/>
            <family val="2"/>
            <charset val="238"/>
          </rPr>
          <t>120+150 Fond SP</t>
        </r>
      </text>
    </comment>
    <comment ref="C22" authorId="0" shapeId="0">
      <text>
        <r>
          <rPr>
            <b/>
            <sz val="10"/>
            <color indexed="81"/>
            <rFont val="Tahoma"/>
            <family val="2"/>
            <charset val="238"/>
          </rPr>
          <t xml:space="preserve">Navrátilová Lenka:
</t>
        </r>
        <r>
          <rPr>
            <sz val="8"/>
            <color indexed="81"/>
            <rFont val="Tahoma"/>
            <family val="2"/>
            <charset val="238"/>
          </rPr>
          <t>8+37903 (celkem 114503)
37+286
49+4661
55+9
56+152
82+1799
87+675
91+298
92+83350</t>
        </r>
        <r>
          <rPr>
            <b/>
            <sz val="10"/>
            <color indexed="81"/>
            <rFont val="Tahoma"/>
            <family val="2"/>
            <charset val="238"/>
          </rPr>
          <t xml:space="preserve">
</t>
        </r>
        <r>
          <rPr>
            <sz val="8"/>
            <color indexed="81"/>
            <rFont val="Tahoma"/>
            <family val="2"/>
            <charset val="238"/>
          </rPr>
          <t>113+124</t>
        </r>
        <r>
          <rPr>
            <b/>
            <sz val="10"/>
            <color indexed="81"/>
            <rFont val="Tahoma"/>
            <family val="2"/>
            <charset val="238"/>
          </rPr>
          <t xml:space="preserve">
</t>
        </r>
        <r>
          <rPr>
            <sz val="8"/>
            <color indexed="81"/>
            <rFont val="Tahoma"/>
            <family val="2"/>
            <charset val="238"/>
          </rPr>
          <t xml:space="preserve">124+1878
127+424
128+426
129+796
130+841
131+820
166+1380
171+618
177+893
178+2849
179+31519
180+48948
203+6263
205+267
253+18830
274+439
279+1355
282+635
283+12
284-453
286+165
326+1301
331+81579
332+39178
333+105
334+720
</t>
        </r>
        <r>
          <rPr>
            <sz val="10"/>
            <color indexed="81"/>
            <rFont val="Tahoma"/>
            <family val="2"/>
            <charset val="238"/>
          </rPr>
          <t xml:space="preserve">
</t>
        </r>
      </text>
    </comment>
    <comment ref="C23" authorId="0" shapeId="0">
      <text>
        <r>
          <rPr>
            <b/>
            <sz val="8"/>
            <color indexed="81"/>
            <rFont val="Tahoma"/>
            <family val="2"/>
            <charset val="238"/>
          </rPr>
          <t>Navrátilová Lenka:</t>
        </r>
        <r>
          <rPr>
            <b/>
            <sz val="10"/>
            <color indexed="81"/>
            <rFont val="Tahoma"/>
            <family val="2"/>
            <charset val="238"/>
          </rPr>
          <t xml:space="preserve">
</t>
        </r>
        <r>
          <rPr>
            <sz val="8"/>
            <color indexed="81"/>
            <rFont val="Tahoma"/>
            <family val="2"/>
            <charset val="238"/>
          </rPr>
          <t>199-400</t>
        </r>
        <r>
          <rPr>
            <b/>
            <sz val="10"/>
            <color indexed="81"/>
            <rFont val="Tahoma"/>
            <family val="2"/>
            <charset val="238"/>
          </rPr>
          <t xml:space="preserve">
</t>
        </r>
      </text>
    </comment>
    <comment ref="C24" authorId="0" shapeId="0">
      <text>
        <r>
          <rPr>
            <b/>
            <sz val="10"/>
            <color indexed="81"/>
            <rFont val="Tahoma"/>
            <family val="2"/>
            <charset val="238"/>
          </rPr>
          <t xml:space="preserve">Navrátilová Lenka:
</t>
        </r>
        <r>
          <rPr>
            <sz val="8"/>
            <color indexed="81"/>
            <rFont val="Tahoma"/>
            <family val="2"/>
            <charset val="238"/>
          </rPr>
          <t xml:space="preserve">46+8416 (celkem 8432)
48+3001 (celkem 10917)
79+22 (celkem 127+1ve výd)
59+7410 (PO3483+rez3927)
60+19
212+7833
339+4085 (celkem 85 664)
</t>
        </r>
      </text>
    </comment>
    <comment ref="C26" authorId="0" shapeId="0">
      <text>
        <r>
          <rPr>
            <b/>
            <sz val="10"/>
            <color indexed="81"/>
            <rFont val="Tahoma"/>
            <family val="2"/>
            <charset val="238"/>
          </rPr>
          <t xml:space="preserve">Navrátilová Lenka:
</t>
        </r>
        <r>
          <rPr>
            <sz val="8"/>
            <color indexed="81"/>
            <rFont val="Tahoma"/>
            <family val="2"/>
            <charset val="238"/>
          </rPr>
          <t>120+150 Fond SP</t>
        </r>
        <r>
          <rPr>
            <b/>
            <sz val="10"/>
            <color indexed="81"/>
            <rFont val="Tahoma"/>
            <family val="2"/>
            <charset val="238"/>
          </rPr>
          <t xml:space="preserve">
</t>
        </r>
      </text>
    </comment>
    <comment ref="C30" authorId="0" shapeId="0">
      <text>
        <r>
          <rPr>
            <b/>
            <sz val="10"/>
            <color indexed="81"/>
            <rFont val="Tahoma"/>
            <family val="2"/>
            <charset val="238"/>
          </rPr>
          <t xml:space="preserve">Navrátilová Lenka:
</t>
        </r>
        <r>
          <rPr>
            <sz val="8"/>
            <color indexed="81"/>
            <rFont val="Tahoma"/>
            <family val="2"/>
            <charset val="238"/>
          </rPr>
          <t xml:space="preserve">4+10 poj z
5+737 poj rez (+k+100)
6+5008 š do rez
7+6777 (celkem 52674)
33-181
28+11000
36+11421
37+286
46+16 (celkem 8432)
48+7916 (celkem 10917)
79-1 FV soc
59+7410 (PO3483+rez3927)
60+19
84+6
83+380 dary ples oth
120+3448 depozita mzdy
112+38 poj z
132+4 poj z
168+1210
169+1022
180+116 (celkem 48948)
199-400
200+16
201+93068 (celkem 257149)
207+15
208+2
209+18
287+17 poj oko
323+11177 daň z příjmu pr. osob
324+71
338+7 poj okř
339+4085 (celkem 85664)
387+28
388+40
389+2696
</t>
        </r>
      </text>
    </comment>
    <comment ref="C31" authorId="0" shapeId="0">
      <text>
        <r>
          <rPr>
            <sz val="8"/>
            <color indexed="81"/>
            <rFont val="Tahoma"/>
            <family val="2"/>
            <charset val="238"/>
          </rPr>
          <t xml:space="preserve">Navrátilová Lenka:
201+164081 (celkem 257149)
212+7833
</t>
        </r>
      </text>
    </comment>
    <comment ref="C32" authorId="0" shapeId="0">
      <text>
        <r>
          <rPr>
            <b/>
            <sz val="10"/>
            <color indexed="81"/>
            <rFont val="Tahoma"/>
            <family val="2"/>
            <charset val="238"/>
          </rPr>
          <t xml:space="preserve">Navrátilová Lenka:
</t>
        </r>
        <r>
          <rPr>
            <sz val="8"/>
            <color indexed="81"/>
            <rFont val="Tahoma"/>
            <family val="2"/>
            <charset val="238"/>
          </rPr>
          <t xml:space="preserve">5+100 poj k (+rez737)
38+3237 d rev
39+42 poj š
57+47 poj k
58+83 poj š
59+7410 (PO3483+rez3927)
60+19
61+13542
63+506
93+60 poj š
113+124
133+226 poj š
134+20
210+761 poj k
211+61 poj š
254+80 poj š
288+50 poj k
</t>
        </r>
      </text>
    </comment>
    <comment ref="C33" authorId="0" shapeId="0">
      <text>
        <r>
          <rPr>
            <b/>
            <sz val="10"/>
            <color indexed="81"/>
            <rFont val="Tahoma"/>
            <family val="2"/>
            <charset val="238"/>
          </rPr>
          <t xml:space="preserve">Navrátilová Lenka:
</t>
        </r>
        <r>
          <rPr>
            <sz val="8"/>
            <color indexed="81"/>
            <rFont val="Tahoma"/>
            <family val="2"/>
            <charset val="238"/>
          </rPr>
          <t xml:space="preserve">2+80000
21+6714983
34+735
50+6050
51+1366
52+10529
53+2965
85+12692
86+2821
88+105
89+96
90+76
121+4877
122+53
123+226
125+455
126+813
172+3780
173+88298
174+1648
175+418
176+140
202+482
278+1319
285-126
325+77
</t>
        </r>
      </text>
    </comment>
    <comment ref="C34" authorId="0" shapeId="0">
      <text>
        <r>
          <rPr>
            <b/>
            <sz val="10"/>
            <color indexed="81"/>
            <rFont val="Tahoma"/>
            <family val="2"/>
            <charset val="238"/>
          </rPr>
          <t xml:space="preserve">Navrátilová Lenka:
</t>
        </r>
        <r>
          <rPr>
            <sz val="8"/>
            <color indexed="81"/>
            <rFont val="Tahoma"/>
            <family val="2"/>
            <charset val="238"/>
          </rPr>
          <t xml:space="preserve">35+1118752
54+3000 s+z
229+3000 s+z
330+419
</t>
        </r>
      </text>
    </comment>
    <comment ref="C35" authorId="0" shapeId="0">
      <text>
        <r>
          <rPr>
            <b/>
            <sz val="10"/>
            <color indexed="81"/>
            <rFont val="Tahoma"/>
            <family val="2"/>
            <charset val="238"/>
          </rPr>
          <t xml:space="preserve">Navrátilová Lenka:
</t>
        </r>
        <r>
          <rPr>
            <sz val="8"/>
            <color indexed="81"/>
            <rFont val="Tahoma"/>
            <family val="2"/>
            <charset val="238"/>
          </rPr>
          <t xml:space="preserve">252+10
276+82
280+539
335+80
336+44
337+84
</t>
        </r>
      </text>
    </comment>
    <comment ref="C36" authorId="0" shapeId="0">
      <text>
        <r>
          <rPr>
            <b/>
            <sz val="10"/>
            <color indexed="81"/>
            <rFont val="Tahoma"/>
            <family val="2"/>
            <charset val="238"/>
          </rPr>
          <t xml:space="preserve">Navrátilová Lenka:
</t>
        </r>
        <r>
          <rPr>
            <sz val="8"/>
            <color indexed="81"/>
            <rFont val="Tahoma"/>
            <family val="2"/>
            <charset val="238"/>
          </rPr>
          <t>281+1000</t>
        </r>
      </text>
    </comment>
    <comment ref="C37" authorId="0" shapeId="0">
      <text>
        <r>
          <rPr>
            <b/>
            <sz val="10"/>
            <color indexed="81"/>
            <rFont val="Tahoma"/>
            <family val="2"/>
            <charset val="238"/>
          </rPr>
          <t xml:space="preserve">Navrátilová Lenka:
</t>
        </r>
        <r>
          <rPr>
            <sz val="8"/>
            <color indexed="81"/>
            <rFont val="Tahoma"/>
            <family val="2"/>
            <charset val="238"/>
          </rPr>
          <t xml:space="preserve">275+18
327+89
328+11
329+40
</t>
        </r>
      </text>
    </comment>
    <comment ref="C38" authorId="0" shapeId="0">
      <text>
        <r>
          <rPr>
            <b/>
            <sz val="10"/>
            <color indexed="81"/>
            <rFont val="Tahoma"/>
            <family val="2"/>
            <charset val="238"/>
          </rPr>
          <t xml:space="preserve">Navrátilová Lenka:
</t>
        </r>
        <r>
          <rPr>
            <sz val="8"/>
            <color indexed="81"/>
            <rFont val="Tahoma"/>
            <family val="2"/>
            <charset val="238"/>
          </rPr>
          <t>3+200
95+150
204+436</t>
        </r>
      </text>
    </comment>
    <comment ref="C39" authorId="0" shapeId="0">
      <text>
        <r>
          <rPr>
            <b/>
            <sz val="10"/>
            <color indexed="81"/>
            <rFont val="Tahoma"/>
            <family val="2"/>
            <charset val="238"/>
          </rPr>
          <t>Navrátilová Lenka:</t>
        </r>
        <r>
          <rPr>
            <sz val="10"/>
            <color indexed="81"/>
            <rFont val="Arial"/>
            <family val="2"/>
            <charset val="238"/>
          </rPr>
          <t xml:space="preserve">
</t>
        </r>
        <r>
          <rPr>
            <sz val="8"/>
            <color indexed="81"/>
            <rFont val="Tahoma"/>
            <family val="2"/>
            <charset val="238"/>
          </rPr>
          <t xml:space="preserve">120+150 Fond SP
</t>
        </r>
        <r>
          <rPr>
            <sz val="10"/>
            <color indexed="81"/>
            <rFont val="Arial"/>
            <family val="2"/>
            <charset val="238"/>
          </rPr>
          <t xml:space="preserve">
</t>
        </r>
      </text>
    </comment>
    <comment ref="C40" authorId="0" shapeId="0">
      <text>
        <r>
          <rPr>
            <sz val="8"/>
            <color indexed="81"/>
            <rFont val="Tahoma"/>
            <family val="2"/>
            <charset val="238"/>
          </rPr>
          <t>Navrátilová Lenka:</t>
        </r>
        <r>
          <rPr>
            <b/>
            <sz val="10"/>
            <color indexed="81"/>
            <rFont val="Tahoma"/>
            <family val="2"/>
            <charset val="238"/>
          </rPr>
          <t xml:space="preserve">
</t>
        </r>
        <r>
          <rPr>
            <sz val="8"/>
            <color indexed="81"/>
            <rFont val="Tahoma"/>
            <family val="2"/>
            <charset val="238"/>
          </rPr>
          <t xml:space="preserve">167+19 416
</t>
        </r>
      </text>
    </comment>
    <comment ref="C41" authorId="0" shapeId="0">
      <text>
        <r>
          <rPr>
            <b/>
            <sz val="10"/>
            <color indexed="81"/>
            <rFont val="Tahoma"/>
            <family val="2"/>
            <charset val="238"/>
          </rPr>
          <t xml:space="preserve">Navrátilová Lenka:
</t>
        </r>
        <r>
          <rPr>
            <sz val="8"/>
            <color indexed="81"/>
            <rFont val="Tahoma"/>
            <family val="2"/>
            <charset val="238"/>
          </rPr>
          <t xml:space="preserve">8+114503
9+6131
10+1514
11+1056
12+11422
13+85800
49+4661
55+9
56+152
82+1799
87+675
91+298
92+83350
124+1878
127+424
128+426
129+796
130+841
131+820
166+1380
171+618
177+893
178+2849
179+31519
203+6263
205+267
253+18830
274+439
279+1355
282+635
283+12
284-453
286+165
326+1301
331+81579
332+2124 (celkem 39178)
333+105
334+720
</t>
        </r>
      </text>
    </comment>
    <comment ref="C42" authorId="0" shapeId="0">
      <text>
        <r>
          <rPr>
            <b/>
            <sz val="10"/>
            <color indexed="81"/>
            <rFont val="Tahoma"/>
            <family val="2"/>
            <charset val="238"/>
          </rPr>
          <t xml:space="preserve">Navrátilová Lenka:
</t>
        </r>
        <r>
          <rPr>
            <sz val="8"/>
            <color indexed="81"/>
            <rFont val="Tahoma"/>
            <family val="2"/>
            <charset val="238"/>
          </rPr>
          <t>7+10174 (celkem 52674)
14+11162
15+19405
62+2367
64+8
94+13
96-1
135+835
136+15
137+12
138+10
139+3
170+290
181+483
182+4
183+3202
184+8
213+11
214+220
215+17944
216+1742
217+35
218+28341
219+553
220+1876
221+4310
222+8
223+10
224+47
225+567
226+15
227+7
228+7
255+2324
256+123
257+38137
258+8
259+117
260+1911
261+2772
262+11056
263+428
289+22799
290+422
291+124
292+6
293+1002
294+9
295+1376
296+5
297+17
298+5
340+4064
341+11479
342+372
343+383
344+272
345+24282
346+52
347+2953
348+1717
349+7
350+2691
351+1091
352+552
353+807
354+1089
384+11
385+62
386+1483</t>
        </r>
      </text>
    </comment>
    <comment ref="C43" authorId="0" shapeId="0">
      <text>
        <r>
          <rPr>
            <b/>
            <sz val="10"/>
            <color indexed="81"/>
            <rFont val="Tahoma"/>
            <family val="2"/>
            <charset val="238"/>
          </rPr>
          <t xml:space="preserve">Navrátilová Lenka:
</t>
        </r>
        <r>
          <rPr>
            <sz val="8"/>
            <color indexed="81"/>
            <rFont val="Tahoma"/>
            <family val="2"/>
            <charset val="238"/>
          </rPr>
          <t xml:space="preserve">46+8416 (celkem 8432)
48+3001 (celkem 10917)
79+128 (celkem 22+105=127+1ve výd)
</t>
        </r>
      </text>
    </comment>
    <comment ref="C45" authorId="0" shapeId="0">
      <text>
        <r>
          <rPr>
            <b/>
            <sz val="10"/>
            <color indexed="81"/>
            <rFont val="Tahoma"/>
            <family val="2"/>
            <charset val="238"/>
          </rPr>
          <t xml:space="preserve">Navrátilová Lenka:
</t>
        </r>
        <r>
          <rPr>
            <sz val="8"/>
            <color indexed="81"/>
            <rFont val="Tahoma"/>
            <family val="2"/>
            <charset val="238"/>
          </rPr>
          <t>120+150 Fond SP</t>
        </r>
      </text>
    </comment>
    <comment ref="C49" authorId="0" shapeId="0">
      <text>
        <r>
          <rPr>
            <b/>
            <sz val="8"/>
            <color indexed="81"/>
            <rFont val="Tahoma"/>
            <family val="2"/>
            <charset val="238"/>
          </rPr>
          <t>Navrátilová Lenka:</t>
        </r>
        <r>
          <rPr>
            <sz val="8"/>
            <color indexed="81"/>
            <rFont val="Tahoma"/>
            <family val="2"/>
            <charset val="238"/>
          </rPr>
          <t xml:space="preserve">
8115, 8113, 8905
7+52674
8+76600 (celkem 114503)
9+6131
10+1514
11+1056
12+11422
13+85800
28+11000
36+11421
38+3237
46+16 (celkem 8432)
48+7916 (celkem 10917)
79+105 (celkem 127+1ve výd)
61+13542
62+2367
63+506
64+8
94+13
96-1
134+20
135+835
136+15
137+12
138+10
139+3
167+19 416
181+483
182+4
183+3202
184+8
201+257149
213+11
214+220
215+17944
216+1742
217+35
218+28341
219+553
220+1876
221+4310
222+8
223+10
224+47
225+567
226+15
227+7
228+7
255+2324
256+123
257+38137
258+8
259+117
260+1911
261+2772
262+11056
263+428
289+22799
290+422
291+124
292+6
293+1002
294+9
295+1376
296+5
297+17
298+5
340+4064
341+11479
342+372
343+383
344+272
345+24282
346+52
347+2953
348+1717
349+7
350+2691
351+1091
352+552
353+807
354+1089
384+11
385+62
386+1483
389+2696
</t>
        </r>
      </text>
    </comment>
    <comment ref="C50" authorId="0" shapeId="0">
      <text>
        <r>
          <rPr>
            <b/>
            <sz val="8"/>
            <color indexed="81"/>
            <rFont val="Tahoma"/>
            <family val="2"/>
            <charset val="238"/>
          </rPr>
          <t>Navrátilová Lenka:</t>
        </r>
        <r>
          <rPr>
            <sz val="8"/>
            <color indexed="81"/>
            <rFont val="Tahoma"/>
            <family val="2"/>
            <charset val="238"/>
          </rPr>
          <t xml:space="preserve">
8224, 8124, 8114
7+35723 (celkem 52674)
180+48832 (celkem 48948)
332+37054 (celkem 39178)
339+81579 (celkem 85664)
</t>
        </r>
      </text>
    </comment>
  </commentList>
</comments>
</file>

<file path=xl/sharedStrings.xml><?xml version="1.0" encoding="utf-8"?>
<sst xmlns="http://schemas.openxmlformats.org/spreadsheetml/2006/main" count="1296" uniqueCount="262">
  <si>
    <t>v tis. Kč</t>
  </si>
  <si>
    <t>PŘÍJMY</t>
  </si>
  <si>
    <t>schválený rozpočet</t>
  </si>
  <si>
    <t>upravený rozpočet</t>
  </si>
  <si>
    <t>Správní poplatky</t>
  </si>
  <si>
    <t xml:space="preserve">Příjmy z pronájmu </t>
  </si>
  <si>
    <t>Přijaté sankční platby</t>
  </si>
  <si>
    <t>Příjmy z prodeje</t>
  </si>
  <si>
    <t>Příjmy z úroků</t>
  </si>
  <si>
    <t xml:space="preserve">Neinvestiční přijaté dotace ze SR </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</si>
  <si>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</si>
  <si>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</si>
  <si>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</si>
  <si>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</si>
  <si>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</si>
  <si>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</si>
  <si>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</si>
  <si>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</si>
  <si>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 xml:space="preserve">Výdaje Olomouckého kraje celkem </t>
  </si>
  <si>
    <t>Výdaje Olomouckého kraje celkem (po konsolidaci)</t>
  </si>
  <si>
    <t>Fond sociálních potřeb</t>
  </si>
  <si>
    <t>Financování (splátky úvěrů)</t>
  </si>
  <si>
    <t>Financování (přijaté úvěry, zůst. na BÚ)</t>
  </si>
  <si>
    <t>Ostatní nedaňové příjmy</t>
  </si>
  <si>
    <t>Financování celkem</t>
  </si>
  <si>
    <t>Příjmy Olomouckého kraje včetně financování</t>
  </si>
  <si>
    <t>Výdaje Olomouckého kraje včetně financování</t>
  </si>
  <si>
    <t>Příjmy z poskytnutých služeb a výrobků</t>
  </si>
  <si>
    <t>Daňové příjmy</t>
  </si>
  <si>
    <t>Odbory</t>
  </si>
  <si>
    <t>Dotační programy, tituly</t>
  </si>
  <si>
    <t>Příspěvkové organizace</t>
  </si>
  <si>
    <t>Opravy, investice a projekty</t>
  </si>
  <si>
    <t xml:space="preserve"> -Rozpočtová změna 325/18</t>
  </si>
  <si>
    <t>druh rozpočtové změny: zapojení nových prostředků do rozpočtu</t>
  </si>
  <si>
    <t>poskytovatel: Ministerstvo školství, mládeže a tělovýchovy</t>
  </si>
  <si>
    <t>důvod: neinvestiční dotace ze státního rozpočtu ČR na rok 2018 poskytnutá na základě rozhodnutí Ministerstva školství, mládeže a tělovýchovy ČR č.j.: MSMT-30897-3/2017-60 ze dne 24.5.2018 ve výši 76 977,- Kč na rozvojový program "Financování asistentů pedagoga pro děti, žáky a studenty se zdravotním postižením, pro děti, žáky a studenty se sociálním znevýhodněním a žáků se speciálními vzdělávacími potřebami a žáků nadaných na období leden - srpen 2018“.</t>
  </si>
  <si>
    <t>Odbor školství a mládeže</t>
  </si>
  <si>
    <t>ORJ - 10</t>
  </si>
  <si>
    <t>UZ</t>
  </si>
  <si>
    <t xml:space="preserve">§ </t>
  </si>
  <si>
    <t>položka</t>
  </si>
  <si>
    <t>částka v Kč</t>
  </si>
  <si>
    <t>4116 - Ostatní neinv. přijaté transfery ze SR</t>
  </si>
  <si>
    <t>celkem</t>
  </si>
  <si>
    <t>seskupení položek</t>
  </si>
  <si>
    <t>53 - Neinvestiční transfery veřejnopráv. subj.</t>
  </si>
  <si>
    <t xml:space="preserve"> -Rozpočtová změna 326/18</t>
  </si>
  <si>
    <t>důvod: neinvestiční dotace ze státního rozpočtu ČR na rok 2018 poskytnutá na základě avíza Ministerstva školství, mládeže a tělovýchovy ČR č.j.: MŠMT-34139/2016-57 ze dne 29.5.2018 v celkové výši 1 300 945,60 Kč na projekty pro příspěvkové organizace Olomouckého kraje v rámci Operačního programu Výzkum, vývoj a vzdělávání.</t>
  </si>
  <si>
    <t>5336 - Neinvestiční dotace zřízeným PO</t>
  </si>
  <si>
    <t xml:space="preserve"> -Rozpočtová změna 327/18</t>
  </si>
  <si>
    <t>poskytovatel: Ministerstvo financí</t>
  </si>
  <si>
    <t>důvod: neinvestiční dotace ze státního rozpočtu ČR na rok 2018 poskytnutá na základě rozhodnutí Ministerstva financí ČR č.j.: MF - 13667/2018/1201-3 ze dne 28.5.2018 ve výši                                     89 073,- Kč na náhradu škody způsobené bobrem evropským na lesních porostech na pozemcích obhospodařovaných Lesy České republiky, s. p., za období od 1.2.2018 do 4.4.2018.</t>
  </si>
  <si>
    <t>Odbor ekonomický</t>
  </si>
  <si>
    <t>ORJ - 07</t>
  </si>
  <si>
    <t>4111 - Neinvestiční přijaté transfery ze SR</t>
  </si>
  <si>
    <t>Odbor životního prostředí a zemědělství</t>
  </si>
  <si>
    <t>ORJ - 09</t>
  </si>
  <si>
    <t>51 - Neinvestiční nákupy a související výdaje</t>
  </si>
  <si>
    <t xml:space="preserve"> -Rozpočtová změna 328/18</t>
  </si>
  <si>
    <t>důvod: neinvestiční dotace ze státního rozpočtu ČR na rok 2018 poskytnutá na základě rozhodnutí Ministerstva financí ČR č.j.: MF - 13794/2018/1201-3 ze dne 30.5.2018 ve výši                                     11 480,- Kč na náhradu škody způsobené bobrem evropským na lesních porostech na pozemcích obhospodařovaných Lesy České republiky, s. p., za období od 15.12.2017 do 9.4.2018.</t>
  </si>
  <si>
    <t xml:space="preserve"> -Rozpočtová změna 329/18</t>
  </si>
  <si>
    <t>důvod: neinvestiční dotace ze státního rozpočtu ČR na rok 2018 poskytnutá na základě rozhodnutí Ministerstva financí ČR č.j.: MF - 13879/2018/1201-3 ze dne 30.5.2018 ve výši                                     40 231,- Kč na náhradu škody způsobené vydrou říční  na rybách v rybnících v užívání Českého rybářského svazu, z. s., Hranice, za období od 28.10.2017 do 5.3.2018.</t>
  </si>
  <si>
    <t xml:space="preserve"> -Rozpočtová změna 330/18</t>
  </si>
  <si>
    <t>poskytovatel: Ministerstvo vnitra</t>
  </si>
  <si>
    <t>důvod: neinvestiční dotace ze státního rozpočtu ČR na rok 2018 poskytnutá na základě rozhodnutí Ministerstva vnitra ČR č.j.: MV-14519-2/OPK-2018, MV-14589-2/OPK-2018 a MV-14596-2/OPK-2018 ze dne 7.6.2018 v celkové výši 419 140,- Kč na projekty v rámci "Programu prevence kriminality".</t>
  </si>
  <si>
    <t>Odbor sociálních věcí</t>
  </si>
  <si>
    <t>ORJ - 11</t>
  </si>
  <si>
    <t xml:space="preserve"> -Rozpočtová změna 331/18</t>
  </si>
  <si>
    <t>poskytovatel: Ministerstvo pro místní rozvoj</t>
  </si>
  <si>
    <t>důvod: odbor dopravy a silničního hospodářství požádal ekonomický odbor dne 4.6.2018 o provedení rozpočtové změny. Důvodem navrhované změny je zapojení dotace z Ministerstva pro místní rozvoj ČR v celkové výši 81 578 636,71 Kč. Finanční prostředky byly poukázány na účet Olomouckého kraje z Ministerstva pro místní rozvoj jako investiční dotace pro příspěvkovou organizaci Správa silnic Olomouckého kraje na realizaci projektu v oblasti dopravy "II/449 křiž. II/366 - MÚK Unčovice" v rámci Integrovaného regionálního operačního programu.</t>
  </si>
  <si>
    <t>4216 - Ostatní invest. přijaté transfery ze SR</t>
  </si>
  <si>
    <t>Odbor dopravy a silničního hospodářství</t>
  </si>
  <si>
    <t>ORJ - 12</t>
  </si>
  <si>
    <t>6356 - Jiné investiční transfery zřízeným PO</t>
  </si>
  <si>
    <t xml:space="preserve"> -Rozpočtová změna 332/18</t>
  </si>
  <si>
    <t>poskytovatel: Ministerstvo pro místní rozvoj ČR</t>
  </si>
  <si>
    <t>důvod: odbor investic požádal ekonomický odbor dne 5.6.2018 o provedení rozpočtové změny. Důvodem navrhované změny je zapojení finančních prostředků do rozpočtu Olomouckého kraje v celkové výši 39 177 797,85 Kč. Finanční prostředky budou poukázány na účet Olomouckého kraje jako investiční dotace z Ministerstva pro místní rozvoj ČR na financování projektu "Realizace depozitáře pro Vědeckou knihovnu v Olomouci" v rámci Integrovaného regionálního operačního programu.</t>
  </si>
  <si>
    <t>Odbor investic</t>
  </si>
  <si>
    <t>ORJ - 52</t>
  </si>
  <si>
    <t>8114 - Uhraz. splátky krát. přij. půjč. prostř.</t>
  </si>
  <si>
    <t>59 - Ostatní neinvestiční výdaje</t>
  </si>
  <si>
    <t xml:space="preserve"> -Rozpočtová změna 333/18</t>
  </si>
  <si>
    <t>poskytovatel: Ministerstvo životního prostředí ČR</t>
  </si>
  <si>
    <t>důvod: odbor investic požádal ekonomický odbor dne 30.5.2018 o provedení rozpočtové změny. Důvodem navrhované změny je zapojení finančních prostředků do rozpočtu Olomouckého kraje ve výši 105 028,- Kč. Finanční prostředky byly poukázány na účet Olomouckého kraje jako investiční dotace z Ministerstva životního prostředí ČR na financování projektu "Realizace energeticky úsporných opatření - Gymnázium J. Blahoslava a SŠ pedagogická Přerov" v rámci Operačního programu Životní prostředí.</t>
  </si>
  <si>
    <t xml:space="preserve"> -Rozpočtová změna 334/18</t>
  </si>
  <si>
    <t>poskytovatel: Ministerstvo práce a sociálních věcí</t>
  </si>
  <si>
    <t>důvod: neinvestiční dotace ze státního rozpočtu ČR na rok 2018 poskytnutá na základě rozhodnutí Ministerstva práce a sociálních věcí ČR ve výši 720 032,98 Kč na projekt č. CZ.03.2.63/0.0/0.0/15_023/00001289 "Aktivizace v POHODĚ" pro příspěvkovou organizaci Domov seniorů POHODA Chválkovice v rámci Operačního programu Zaměstnanost.</t>
  </si>
  <si>
    <t>Odbor podpory řízení příspěvkových organizací</t>
  </si>
  <si>
    <t>ORJ - 19</t>
  </si>
  <si>
    <t>5336 - Neinvestiční transfery zřízeným PO</t>
  </si>
  <si>
    <t xml:space="preserve"> -Rozpočtová změna 335/18</t>
  </si>
  <si>
    <t>poskytovatel: Ministerstvo kultury</t>
  </si>
  <si>
    <t>důvod: neinvestiční dotace ze státního rozpočtu ČR na rok 2018 poskytnutá na základě rozhodnutí Ministerstva kultury ČR č.j.: MK 22597/2018 OM ze dne 5.4.2018 ve výši           80 000,- Kč pro příspěvkovou organizaci Olomouckého kraje Muzeum a galerie v Prostějově na realizaci projektu "Lide československý, tvůj odvěký sen stal se skutkem!" z programu "Kulturní aktivity".</t>
  </si>
  <si>
    <t>Odbor sportu, kultury a památkové péče</t>
  </si>
  <si>
    <t>ORJ - 13</t>
  </si>
  <si>
    <t xml:space="preserve"> -Rozpočtová změna 336/18</t>
  </si>
  <si>
    <t>důvod: neinvestiční dotace ze státního rozpočtu ČR na rok 2018 poskytnutá na základě rozhodnutí Ministerstva kultury ČR č.j.: MK 19902/2018 OM ze dne 7.4.2018 ve výši          44 000,- Kč pro příspěvkovou organizaci Olomouckého kraje Vlastivědné muzeum v Šumperku na realizaci projektu "Šumpersko v období první republiky (1918-1938)" z programu "Kulturní aktivity".</t>
  </si>
  <si>
    <t xml:space="preserve"> -Rozpočtová změna 337/18</t>
  </si>
  <si>
    <t>důvod: neinvestiční dotace ze státního rozpočtu ČR na rok 2018 poskytnutá na základě rozhodnutí Ministerstva kultury ČR č.j.: MK 27030/2018 OM ze dne 27.4.2018 ve výši          84 000,- Kč pro příspěvkovou organizaci Olomouckého kraje Vlastivědné muzeum v Šumperku na realizaci projektu "Digitalizace sbírkových předmětů včetně jejich prezentace formou 360°" z programu na "Podporu projektů zaměřených na poskytování standardizovaných veřejných služeb muzeí a galerií".</t>
  </si>
  <si>
    <t xml:space="preserve"> -Rozpočtová změna 338/18</t>
  </si>
  <si>
    <t>důvod: odbor kancelář ředitele požádal ekonomický odbor dne 4.6.2018 o provedení rozpočtové změny. Důvodem navrhované změny je zapojení finančních prostředků do rozpočtu Olomouckého kraje ve výši 6 648,- Kč. Česká pojišťovna, a.s., uhradila na účet Olomouckého kraje pojistné plnění k pojistné události pro Olomoucký kraj za výměnu čelního skla na služebním vozidle ze dne 24.4.2018.</t>
  </si>
  <si>
    <t>2322 - Přijaté pojistné náhrady</t>
  </si>
  <si>
    <t>Odbor kancelář ředitele</t>
  </si>
  <si>
    <t>ORJ - 03</t>
  </si>
  <si>
    <t xml:space="preserve"> -Rozpočtová změna 339/18</t>
  </si>
  <si>
    <t xml:space="preserve">důvod: odbor dopravy a silničního hospodářství požádal ekonomický odbor dne 4.6.2018 o provedení rozpočtové změny. Důvodem navrhované změny je zapojení finančních prostředků do rozpočtu Olomouckého kraje v celkové výši 85 663 242,21 Kč. Finanční prostředky budou zapojeny jako odvod z fondu investic a finanční vypořádání akcí příspěvkové organizace Správa silnic Olomouckého kraje, materiál je součástí programu jednání Rady Olomouckého kraje dne 18.6.2018 (bod 3.1.). </t>
  </si>
  <si>
    <t>2122 - Odvody příspěvkových organizací</t>
  </si>
  <si>
    <t>2229 - Ostatní přijaté vratky transferů</t>
  </si>
  <si>
    <t xml:space="preserve"> -Rozpočtová změna 340/18</t>
  </si>
  <si>
    <t xml:space="preserve">důvod: odbor dopravy a silničního hospodářství požádal ekonomický odbor dne 4.6.2018 o provedení rozpočtové změny. Důvodem navrhované změny je zapojení finančních prostředků do rozpočtu Olomouckého kraje ve výši 4 064 028,66 Kč a převedení finančních prostředků z odboru ekonomického na odbor dopravy a silničního hospodářství ve výši            598 963,32 Kč. Jedná se o zapojení finančních prostředků z revolvingového úvěru u Komerční banky, a.s., na financování projektů příspěvkové organizace Správa silnic Olomouckého kraje v oblasti dopravy, materiál je součástí programu jednání Rady Olomouckého kraje dne 18.6.2018 (bod 15.2.). </t>
  </si>
  <si>
    <t>8113 - Krátkodobé přijaté půjčené prostředky</t>
  </si>
  <si>
    <t>6351 - Investiční transfery zřízeným PO</t>
  </si>
  <si>
    <t xml:space="preserve"> -Rozpočtová změna 341/18</t>
  </si>
  <si>
    <t xml:space="preserve">důvod: odbor dopravy a silničního hospodářství požádal ekonomický dne 6.6.2018 o provedení rozpočtové změny. Důvodem navrhované změny je zapojení finančních prostředků do rozpočtu Olomouckého kraje ve výši 11 479 091,68 Kč. Jedná se o zapojení finančních prostředků z revolvingového úvěru u Komerční banky, a.s., na financování projektu v oblasti dopravy "II/449 křiž. II/366 - MÚK Unčovice" pro příspěvkovou organizaci Správa silnic Olomouckého kraje, materiál je součástí programu jednání Rady Olomouckého kraje dne 18.6.2018 (bod 15.2.). </t>
  </si>
  <si>
    <t xml:space="preserve"> -Rozpočtová změna 342/18</t>
  </si>
  <si>
    <t xml:space="preserve">důvod: odbor podpory řízení příspěvkových organizací požádal ekonomický dne 5.6.2018 o provedení rozpočtové změny. Důvodem navrhované změny je zapojení finančních prostředků do rozpočtu Olomouckého kraje ve výši 371 658,60 Kč. Jedná se o zapojení finančních prostředků z revolvingového úvěru u Komerční banky, a.s., na předfinancování projektu "Pořízení CNC strojů, konvenčních obráběcích strojů a vybudování multifukční výukové učebny" pro příspěvkovou organizaci Střední odborná škola a Střední odborné učiliště strojírenské a stavební, Jeseník, materiál je součástí programu jednání Rady Olomouckého kraje dne 18.6.2018 (bod 15.2). </t>
  </si>
  <si>
    <t xml:space="preserve"> -Rozpočtová změna 343/18</t>
  </si>
  <si>
    <t xml:space="preserve">důvod: odbor strategického rozvoje kraje požádal ekonomický odbor dne 1.6.2018 o provedení rozpočtové změny. Důvodem navrhované změny je zapojení finančních prostředků do rozpočtu Olomouckého kraje ve výši 383 205,60 Kč. Jedná se o zapojení finančních prostředků z revolvingového úvěru u Komerční banky, a.s., na financování projektu v oblasti školství "Celková rekonstrukce zastaralých laboratoří chemických, fyzikálních a biologických, včetně nového vybavení (Gymnázium Jeseník)", materiál je součástí programu jednání Rady Olomouckého kraje dne 18.6.2018 (bod 15.2.). </t>
  </si>
  <si>
    <t>Odbor strategického rozvoje kraje</t>
  </si>
  <si>
    <t>ORJ - 59</t>
  </si>
  <si>
    <t>61 - Investiční nákupy a související výdaje</t>
  </si>
  <si>
    <t xml:space="preserve"> -Rozpočtová změna 344/18</t>
  </si>
  <si>
    <t xml:space="preserve">důvod: odbor strategického rozvoje kraje požádal ekonomický odbor dne 8.6.2018 o provedení rozpočtové změny. Důvodem navrhované změny je zapojení finančních prostředků do rozpočtu Olomouckého kraje ve výši 271 626,30 Kč. Jedná se o zapojení finančních prostředků z revolvingového úvěru u Komerční banky, a.s., na financování projektu v oblasti školství "Pořízení vybavení pro odborné učebny - modernizace CNC zařízení a 3D zařízení včetně SW, rekonstrukce nové učebny programovatelných automatů, modernizace konektivity školy ve vazbě na odborné předměty Střední průmyslová škola elektrotechnická Mohelnice", materiál je součástí programu jednání Rady Olomouckého kraje dne 18.6.2018 (bod 15.2.). </t>
  </si>
  <si>
    <t xml:space="preserve"> -Rozpočtová změna 345/18</t>
  </si>
  <si>
    <t xml:space="preserve">důvod: odbor investic  požádal ekonomický odbor dne 5.6.2018 o provedení rozpočtové změny. Důvodem navrhované změny je zapojení finančních prostředků do rozpočtu Olomouckého kraje v celkové výši 24 281 840,90 Kč. Jedná se o zapojení finančních prostředků z revolvingového úvěru u Komerční banky, a.s., na financování projektu v oblasti dopravy "II/433 Prostějov - Mořice", materiál je součástí programu jednání Rady Olomouckého kraje dne 18.6.2018 (bod 15.2.). </t>
  </si>
  <si>
    <t>ORJ - 50</t>
  </si>
  <si>
    <t xml:space="preserve"> -Rozpočtová změna 346/18</t>
  </si>
  <si>
    <t xml:space="preserve">důvod: odbor investic  požádal ekonomický odbor dne 7.6.2018 o provedení rozpočtové změny. Důvodem navrhované změny je zapojení finančních prostředků do rozpočtu Olomouckého kraje v celkové výši 52 272,- Kč. Jedná se o zapojení finančních prostředků z revolvingového úvěru u Komerční banky, a.s., na financování projektu v oblasti dopravy "II/444 kř. R35 Mohelnice - Úsov", materiál je součástí programu jednání Rady Olomouckého kraje dne 18.6.2018 (bod 15.2.). </t>
  </si>
  <si>
    <t xml:space="preserve"> -Rozpočtová změna 347/18</t>
  </si>
  <si>
    <t>důvod: odbor investic  požádal ekonomický odbor dne 7.6.2018 o provedení rozpočtové změny. Důvodem navrhované změny je zapojení finančních prostředků do rozpočtu Olomouckého kraje v celkové výši 2 952 685,60 Kč. Jedná se o zapojení finančních prostředků z revolvingového úvěru u Komerční banky, a.s., na financování projektu v oblasti školství "Realizace energeticky úsporných opatření - OU a praktická škola Lipová-lázně", materiál je součástí programu jednání Rady Olomouckého kraje dne 18.6.2018 (bod 15.2.).</t>
  </si>
  <si>
    <t xml:space="preserve"> -Rozpočtová změna 348/18</t>
  </si>
  <si>
    <t>důvod: odbor investic  požádal ekonomický odbor dne 8.6.2018 o provedení rozpočtové změny. Důvodem navrhované změny je zapojení finančních prostředků do rozpočtu Olomouckého kraje ve výši 1 717 251,88 Kč. Jedná se o zapojení finančních prostředků z revolvingového úvěru u Komerční banky, a.s., na financování projektu v oblasti kultury "Muzeum Komenského v Přerově - Záchrana a zpřístupnění paláce na hradě Helfštýn", materiál je součástí programu jednání Rady Olomouckého kraje dne 18.6.2018 (bod 15.2.).</t>
  </si>
  <si>
    <t xml:space="preserve"> -Rozpočtová změna 349/18</t>
  </si>
  <si>
    <t>důvod: odbor investic  požádal ekonomický odbor dne 7.6.2018 o provedení rozpočtové změny. Důvodem navrhované změny je zapojení finančních prostředků do rozpočtu Olomouckého kraje ve výši 7 350,75 Kč. Jedná se o zapojení finančních prostředků z revolvingového úvěru u Komerční banky, a.s., na financování projektu v oblasti kultury "Realizace depozitáře pro Vědeckou knihovnu v Olomouci", materiál je součástí programu jednání Rady Olomouckého kraje dne 18.6.2018 (bod 15.2.).</t>
  </si>
  <si>
    <t xml:space="preserve"> -Rozpočtová změna 350/18</t>
  </si>
  <si>
    <t>důvod: odbor investic  požádal ekonomický odbor dne 5. a 12.6.2018 o provedení rozpočtové změny. Důvodem navrhované změny je zapojení finančních prostředků do rozpočtu Olomouckého kraje v celkové výši 2 691 313,20 Kč. Jedná se o zapojení finančních prostředků z revolvingového úvěru u Komerční banky, a.s., na financování projektu v oblasti kultury "Muzeum Komenského v Přerově - rekonstrukce budovy", materiál je součástí programu jednání Rady Olomouckého kraje dne 18.6.2018 (bod 15.2.).</t>
  </si>
  <si>
    <t xml:space="preserve"> -Rozpočtová změna 351/18</t>
  </si>
  <si>
    <t xml:space="preserve">důvod: odbor investic  požádal ekonomický odbor dne 16.5.2018 o provedení rozpočtové změny. Důvodem navrhované změny je zapojení finančních prostředků do rozpočtu Olomouckého kraje ve výši 1 091 457,39 Kč. Jedná se o zapojení finančních prostředků z revolvingového úvěru u Komerční banky, a.s., na financování projektu v oblasti sociální "Centrum Dominika Kokory, p. o. - rekonstrukce budovy", materiál je součástí programu jednání Rady Olomouckého kraje dne 18.6.2018 (bod 15.2.). </t>
  </si>
  <si>
    <t xml:space="preserve"> -Rozpočtová změna 352/18</t>
  </si>
  <si>
    <t>důvod: odbor investic  požádal ekonomický odbor dne 11. a 12.6.2018 o provedení rozpočtové změny. Důvodem navrhované změny je zapojení finančních prostředků do rozpočtu Olomouckého kraje v celkové výši 551 472,40 Kč. Jedná se o zapojení finančních prostředků z revolvingového úvěru u Komerční banky, a.s., na financování projektu v oblasti školství "Dětský domov a Školní jídelna, Olomouc, U Sportovní haly 1a - Zateplení budovy a lodžie", materiál je součástí programu jednání Rady Olomouckého kraje dne 18.6.2018 (bod 15.2.).</t>
  </si>
  <si>
    <t xml:space="preserve"> -Rozpočtová změna 353/18</t>
  </si>
  <si>
    <t>důvod: odbor investic  požádal ekonomický odbor dne 4. a 12.6.2018 o provedení rozpočtové změny. Důvodem navrhované změny je zapojení finančních prostředků do rozpočtu Olomouckého kraje v celkové výši 806 410,35 Kč. Jedná se o zapojení finančních prostředků z revolvingového úvěru u Komerční banky, a.s., na financování projektu v oblasti školství "Realizace energeticky úsporných opatření - SOŠ lesnická a strojírenská Šternberk - domov mládeže", materiál je součástí programu jednání Rady Olomouckého kraje dne 18.6.2018 (bod 15.2.).</t>
  </si>
  <si>
    <t xml:space="preserve"> -Rozpočtová změna 354/18</t>
  </si>
  <si>
    <t>důvod: odbor investic  požádal ekonomický odbor dne 8.6.2018 o provedení rozpočtové změny. Důvodem navrhované změny je zapojení finančních prostředků do rozpočtu Olomouckého kraje ve výši 1 089 444,99 Kč. Jedná se o zapojení finančních prostředků z revolvingového úvěru u Komerční banky, a.s., na financování projektu v oblasti školství "Centrum polytechnické výchovy (Střední škola polytechnická, Olomouc, Rooseveltova 79)", materiál je součástí programu jednání Rady Olomouckého kraje dne 18.6.2018 (bod 15.2.).</t>
  </si>
  <si>
    <t xml:space="preserve"> -Rozpočtová změna 355/18</t>
  </si>
  <si>
    <t>druh rozpočtové změny: vnitřní rozpočtová změna - přesun mezi jednotlivými položkami, paragrafy a odbory ekonomickým a životního prostředí a zemědělství</t>
  </si>
  <si>
    <t>důvod: odbor životního prostředí a zemědělství požádal ekonomický odbor dne 6.6.2018 o provedení rozpočtové změny. Důvodem navrhované změny je převedení finančních prostředků z odboru ekonomického na odbor životního prostředí a zemědělství ve výši         100 000,- Kč. Finanční prostředky budou použity na poskytnutí individuální dotace v oblasti životního prostředí na základě usnesení Rady Olomouckého kraje č. UR/43/24/2018 ze dne 4.6.2018, a budou čerpány z rezervy Olomouckého kraje na individuální dotace.</t>
  </si>
  <si>
    <t>52 - Neinvestiční transfery soukromopr. subj.</t>
  </si>
  <si>
    <t xml:space="preserve"> -Rozpočtová změna 356/18</t>
  </si>
  <si>
    <t>druh rozpočtové změny: vnitřní rozpočtová změna - přesun mezi jednotlivými položkami, paragrafy a odbory ekonomickým a sociálních věcí</t>
  </si>
  <si>
    <t>důvod: odbor sociálních věcí požádal ekonomický odbor dne 6.6.2018 o provedení rozpočtové změny. Důvodem navrhované změny je převedení finančních prostředků z odboru ekonomického na odbor sociálních věcí ve výši 400 000,- Kč. Finanční prostředky budou použity na poskytnutí individuální dotace v sociální oblasti, materiál je součástí programu jednání Zastupitelstva Olomouckého kraje dne 25.6.2018 (bod 22.), prostředky budou čerpány z rezervy Olomouckého kraje na individuální dotace.</t>
  </si>
  <si>
    <t xml:space="preserve"> -Rozpočtová změna 357/18</t>
  </si>
  <si>
    <t>druh rozpočtové změny: vnitřní rozpočtová změna - přesun mezi jednotlivými položkami, paragrafy a odbory ekonomickým a zdravotnictví</t>
  </si>
  <si>
    <t>důvod: odbor zdravotnictví požádal ekonomický odbor dne 5.6.2018 o provedení rozpočtové změny. Důvodem navrhované změny je převedení finančních prostředků z odboru ekonomického na odbor zdravotnictví v celkové výši 4 450 000,- Kč. Finanční prostředky budou použity na poskytnutí individuální dotace v oblasti zdravotnictví na základě usnesení Rady Olomouckého kraje č. UR/43/55/2018 ze dne 4.6.2018, materiál je součástí programu jednání Zastupitelstva Olomouckého kraje dne 25.6.2018 (bod 26.), prostředky budou čerpány z rezervy Olomouckého kraje na individuální dotace.</t>
  </si>
  <si>
    <t>Odbor zdravotnictví</t>
  </si>
  <si>
    <t>ORJ - 14</t>
  </si>
  <si>
    <t>63 - Investiční transfery</t>
  </si>
  <si>
    <t xml:space="preserve"> -Rozpočtová změna 358/18</t>
  </si>
  <si>
    <t>druh rozpočtové změny: vnitřní rozpočtová změna - přesun mezi jednotlivými položkami, paragrafy a odbory ekonomickým a informačních technologií</t>
  </si>
  <si>
    <t>důvod: odbor informačních technologií požádal ekonomický odbor dne 5.6.2018 o provedení rozpočtové změny. Důvodem navrhované změny je převedení finančních prostředků z odboru ekonomického na odbor informačních technologií ve výši 305 404,- Kč. Finanční prostředky budou použity na úhradu získání oprávnění k užití SW CODEXIS - právního informačního systému na období 1 roku.</t>
  </si>
  <si>
    <t>Odbor informačních technologií</t>
  </si>
  <si>
    <t>ORJ - 06</t>
  </si>
  <si>
    <t>50 - Výdaje na platy, ost. platby za pr. práci a poj.</t>
  </si>
  <si>
    <t xml:space="preserve"> -Rozpočtová změna 359/18</t>
  </si>
  <si>
    <t>druh rozpočtové změny: vnitřní rozpočtová změna - přesun mezi jednotlivými položkami, paragrafy a odbory ekonomickým a kancelář hejtmana</t>
  </si>
  <si>
    <t>důvod: odbor kancelář hejtmana požádal ekonomický odbor dne 7.6.2018 o provedení rozpočtové změny. Důvodem navrhované změny je převedení finančních prostředků z odboru ekonomického na odbor kancelář hejtmana v celkové výši 866 490,- Kč. Finanční prostředky budou použity na úhradu "Slavnostního open air koncertu Olomouckého kraje k výročí 100 let státnosti".</t>
  </si>
  <si>
    <t>Odbor kancelář hejtmana</t>
  </si>
  <si>
    <t>ORJ - 18</t>
  </si>
  <si>
    <t xml:space="preserve"> -Rozpočtová změna 360/18</t>
  </si>
  <si>
    <t>druh rozpočtové změny: vnitřní rozpočtová změna - přesun mezi jednotlivými položkami, paragrafy a odbory ekonomickým a investic</t>
  </si>
  <si>
    <t>důvod: odbor investic požádal ekonomický odbor dne 6.6.2018 o provedení rozpočtové změny. Důvodem navrhované změny je převedení finančních prostředků z odboru ekonomického na odbor investic ve výši 720 000,- Kč. Finanční prostředky budou použity na financování  projektu v oblasti školství "Výstavba odborných učeben pro výuku oboru 28-44-M/01 Aplikovaná chemie v bezbariérové škole (Střední škola logistiky a chemie, Olomouc, U Hradiska 29)" a budou hrazeny z rezervy na investice Olomouckého kraje.</t>
  </si>
  <si>
    <t xml:space="preserve"> -Rozpočtová změna 361/18</t>
  </si>
  <si>
    <t>druh rozpočtové změny: vnitřní rozpočtová změna - přesun mezi jednotlivými položkami, paragrafy a odbory ekonomickým a podpory řízení příspěvkových organizací</t>
  </si>
  <si>
    <t>důvod: odbor podpory řízení příspěvkových organizací požádal ekonomický odbor dne 8.6.2018 o provedení rozpočtové změny. Důvodem navrhované změny je přesun finančních prostředků v rámci odboru podpory řízení příspěvkových organizací ve výši           94 608,59 Kč a převedení finančních prostředků z rozpočtu odboru podpory řízení příspěvkových organizací na odbor ekonomický ve výši 27 404,57 Kč. Finanční prostředky budou použity na spolufinancování projektu "Vybudování učeben pro výuku oborů Obalová technika, Tiskař na polygrafických strojích a Reprodukční grafik pro média včetně IT podpory" příspěvkové organizace Olomouckého kraje v oblasti školství Střední škola polygrafická, Olomouc, část prostředků bude vrácena do rezervy na investice Olomouckého kraje, materiál je součástí programu jednání Rady Olomouckého kraje dne 18.6.2018 (bod 8.5.).</t>
  </si>
  <si>
    <t>5331 - Neinvestiční příspěvky zřízeným PO</t>
  </si>
  <si>
    <t xml:space="preserve"> -Rozpočtová změna 362/18</t>
  </si>
  <si>
    <t>důvod: odbor podpory řízení příspěvkových organizací požádal ekonomický odbor dne 11.6.2018 o provedení rozpočtové změny. Důvodem navrhované změny je přesun finančních prostředků v rámci odboru podpory řízení příspěvkových organizací ve výši      10 891,40 Kč a převedení finančních prostředků z rozpočtu odboru podpory řízení příspěvkových organizací na odbor ekonomický ve výši 136 440,60 Kč. Finanční prostředky budou použity na spolufinancování projektu "Pořízení techniky pro odbornou výuku a IT podporu pro SOŠL a S Šternberk" a "Pořízení techniky pro odbornou výuku s IT podporou" příspěvkové organizace Olomouckého kraje v oblasti školství Střední odborná škola lesnická a strojírenská Šternberk, část prostředků bude vrácena do rezervy na investice Olomouckého kraje, materiál je součástí programu jednání Rady Olomouckého kraje dne 18.6.2018 (bod 8.5.).</t>
  </si>
  <si>
    <t xml:space="preserve"> -Rozpočtová změna 363/18</t>
  </si>
  <si>
    <t>druh rozpočtové změny: vnitřní rozpočtová změna - přesun mezi jednotlivými položkami, paragrafy a odbory ekonomickým a školství a mládeže</t>
  </si>
  <si>
    <t>důvod: odbor školství a mládeže požádal ekonomický odbor dne 13.6.2018 o provedení rozpočtové změny. Důvodem navrhované změny je přesun finančních prostředků v rámci odboru školství a mládeže ve výši 4 845 031,37 Kč a převedení finančních prostředků z odboru školství a mládeže na odbor ekonomický ve výši 1 500 000,- Kč. Finanční prostředky budou použity na poskytnutí návratné finanční výpomoci Centru uznávání a celoživotního učení Olomouckého kraje na základě usnesení Rady Olomouckého kraje č. UR/43/38/2018 ze dne 4.6.2018, materiál je součástí programu jednání Zastupitelstva Olomouckého kraje dne 25.6.2018 (bod 9.), prostředky budou vráceny do rezervy Olomouckého kraje na individuální dotace a návratné finanční výpomoci.</t>
  </si>
  <si>
    <t>56 - Neinvestiční půjčené prostředky</t>
  </si>
  <si>
    <t>64 - Investiční půjčené prostředky</t>
  </si>
  <si>
    <t xml:space="preserve"> -Rozpočtová změna 364/18</t>
  </si>
  <si>
    <t>druh rozpočtové změny: vnitřní rozpočtová změna - přesun mezi jednotlivými položkami, paragrafy a odbory kancelář ředitele a podpory řízení příspěvkových organizací</t>
  </si>
  <si>
    <t>důvod: odbor podpory řízení příspěvkových organizací požádal ekonomický odbor dne 6.6.2018 o provedení rozpočtové změny. Důvodem navrhované změny je převedení finančních prostředků z odboru podpory řízení příspěvkových organizací do rozpočtu odboru kancelář ředitele ve výši 151 250,- Kč. Finanční prostředky budou použity na úhradu úklidových služeb na základě dodatku č. 1 k Příkazní smlouvě.</t>
  </si>
  <si>
    <t xml:space="preserve"> -Rozpočtová změna 365/18</t>
  </si>
  <si>
    <t>druh rozpočtové změny: vnitřní rozpočtová změna - přesun mezi jednotlivými položkami, paragrafy a odbory informačních technologií a podpory řízení příspěvkových organizací</t>
  </si>
  <si>
    <t>důvod: odbor podpory řízení příspěvkových organizací požádal ekonomický odbor dne 6.6.2018 o provedení rozpočtové změny. Důvodem navrhované změny je převedení finančních prostředků z odboru podpory řízení příspěvkových organizací do rozpočtu odboru informačních technologií ve výši 29 040,- Kč. Finanční prostředky budou použity na úhradu úprav softwaru GINIS Express EMA potřebných pro přenos dat do IS FAMA+ k evidenci majetku svěřeného do hospodaření příspěvkových organizací.</t>
  </si>
  <si>
    <t xml:space="preserve"> -Rozpočtová změna 366/18</t>
  </si>
  <si>
    <t>druh rozpočtové změny: vnitřní rozpočtová změna - přesun mezi jednotlivými položkami, paragrafy v rámci odboru kancelář hejtmana</t>
  </si>
  <si>
    <t>důvod: odbor kancelář hejtmana požádal ekonomický odbor dne 28.5.2018 o provedení rozpočtové změny. Důvodem navrhované změny je přesun finančních prostředků v rámci odboru kancelář hejtmana ve výši 500 000,- Kč. Finanční prostředky budou použity na poskytnutí "Dotací na činnost, akce a projekty hasičů, spolků a pobočných spolků hasičů Olomouckého kraje 2018", materiál je součástí programu jednání Zastupitelstva Olomouckého kraje dne 25.6.2018 (bod 41.).</t>
  </si>
  <si>
    <t xml:space="preserve"> -Rozpočtová změna 367/18</t>
  </si>
  <si>
    <t>důvod: odbor kancelář hejtmana požádal ekonomický odbor dne 7.6.2018 o provedení rozpočtové změny. Důvodem navrhované změny je přesun finančních prostředků v rámci odboru kancelář hejtmana ve výši 800 000,- Kč. Finanční prostředky budou použity na úhradu "Slavnostního open air koncertu Olomouckého kraje k výročí 100 let státnosti".</t>
  </si>
  <si>
    <t xml:space="preserve"> -Rozpočtová změna 368/18</t>
  </si>
  <si>
    <t>druh rozpočtové změny: vnitřní rozpočtová změna - přesun mezi jednotlivými položkami, paragrafy v rámci odboru životního prostředí a zemědělství</t>
  </si>
  <si>
    <t>důvod: odbor životního prostředí a zemědělství požádal ekonomický odbor dne 5.6.2018 o provedení rozpočtové změny. Důvodem navrhované změny je přesun finančních prostředků v rámci odboru životního prostředí a zemědělství v celkové výši 156 744,- Kč. Finanční prostředky budou použity k navýšení finančních prostředků určených na dotace v rámci "Programu na podporu včelařů na území Olomouckého kraje" u dotačního titulu č. 1 "Podpora začínajících včelařů" na základě usnesení Rady Olomouckého kraje č. UR/43/23/2018 ze dne 4.6.2018, materiál je součástí programu jednání Zastupitelstva Olomouckého kraje dne 25.6.2018 (bod 18.).</t>
  </si>
  <si>
    <t>54 - Neinvestiční transfery obyvatelstvu</t>
  </si>
  <si>
    <t xml:space="preserve"> -Rozpočtová změna 369/18</t>
  </si>
  <si>
    <t>důvod: odbor životního prostředí a zemědělství požádal ekonomický odbor dne 5.6.2018 o provedení rozpočtové změny. Důvodem navrhované změny je přesun finančních prostředků v rámci odboru životního prostředí a zemědělství v celkové výši 177 000,- Kč. Finanční prostředky budou použity na poskytnutí dotací v rámci "Programu na podporu aktivit v oblasti životního prostředí a zemědělství 2018" v dotačním titulu "Podpora akcí zaměřených na tématiku životního prostředí a zemědělství a podpora zájmových spolků a organizací, předmětem jejichž činnosti je oblast životního prostředí a zemědělství" na základě usnesení Rady Olomouckého kraje č. UR/43/22/2018 ze dne 4.6.2018, materiál je součástí programu jednání Zastupitelstva Olomouckého kraje dne 25.6.2018 (bod 17.).</t>
  </si>
  <si>
    <t xml:space="preserve"> -Rozpočtová změna 370/18</t>
  </si>
  <si>
    <t>druh rozpočtové změny: vnitřní rozpočtová změna - přesun mezi jednotlivými položkami, paragrafy v rámci odboru školství a mládeže</t>
  </si>
  <si>
    <t>důvod: odbor školství a mládeže požádal ekonomický odbor dne 8.6.2018 o provedení rozpočtové změny. Důvodem navrhované změny je přesun finančních prostředků v rámci odboru školství a mládeže v celkové výši 580 000,- Kč. Finanční prostředky budou použity na poskytnutí dotací v rámci "Programu na podporu environmentálního vzdělávání, výchovy a osvěty v Olomouckém kraji v roce 2018", materiál je součástí programu jednání Rady Olomouckého kraje dne 18.6.2018 (bod 9.4.).</t>
  </si>
  <si>
    <t xml:space="preserve"> -Rozpočtová změna 371/18</t>
  </si>
  <si>
    <t>druh rozpočtové změny: vnitřní rozpočtová změna - přesun mezi jednotlivými položkami, paragrafy v rámci odboru sportu, kultury a památkové péče</t>
  </si>
  <si>
    <t>důvod: odbor sportu, kultury a památkové péče požádal ekonomický odbor dne 7.6.2018 o provedení rozpočtové změny. Důvodem navrhované změny je přesun finančních prostředků v rámci odboru sportu, kultury a památkové péče v celkové výši 190 000,- Kč. Finanční prostředky budou použity na poskytnutí dotací z "Programu na podporu sportu v Olomouckém kraji v roce 2018" v dotačním titulu "Podpora reprezentantů ČR z Olomouckého kraje", na základě usnesení Rady Olomouckého kraje č. UR/43/45/2018 ze dne 4.6.2018.</t>
  </si>
  <si>
    <t xml:space="preserve"> -Rozpočtová změna 372/18</t>
  </si>
  <si>
    <t>důvod: odbor sportu, kultury a památkové péče požádal ekonomický odbor dne 7.6.2018 o provedení rozpočtové změny. Důvodem navrhované změny je přesun finančních prostředků v rámci odboru sportu, kultury a památkové péče v celkové výši 340 000,- Kč. Finanční prostředky budou použity na poskytnutí dotací z "Programu na podporu handicapovaných sportovců v Olomouckém kraji v roce 2018" na základě usnesení Rady Olomouckého kraje č. UR/43/46/2018 ze dne 4.6.2018.</t>
  </si>
  <si>
    <t xml:space="preserve"> -Rozpočtová změna 373/18</t>
  </si>
  <si>
    <t>důvod: odbor sportu, kultury a památkové péče požádal ekonomický odbor dne 7.6.2018 o provedení rozpočtové změny. Důvodem navrhované změny je přesun finančních prostředků v rámci odboru sportu, kultury a památkové péče v celkové výši 360 000,- Kč. Finanční prostředky budou použity na poskytnutí dotací z "Programu na podporu volnočasových a tělovýchovných aktivit v Olomouckém kraji v roce 2018" na základě usnesení Rady Olomouckého kraje č. UR/43/47/2018 ze dne 4.6.2018.</t>
  </si>
  <si>
    <t xml:space="preserve"> -Rozpočtová změna 374/18</t>
  </si>
  <si>
    <t>důvod: odbor sportu, kultury a památkové péče požádal ekonomický odbor dne 7.6.2018 o provedení rozpočtové změny. Důvodem navrhované změny je přesun finančních prostředků v rámci odboru sportu, kultury a památkové péče v celkové výši 95 000 000,- Kč. Finanční prostředky budou použity na poskytnutí dotací z "Programu na podporu výstavby a rekonstrukcí sportovních zařízení v obcích Olomouckého kraje v roce 2018", materiál je součástí programu jednání Rady Olomouckého kraje dne 18.6.2018 (bod 10.2.).</t>
  </si>
  <si>
    <t xml:space="preserve"> -Rozpočtová změna 375/18</t>
  </si>
  <si>
    <t>druh rozpočtové změny: vnitřní rozpočtová změna - přesun mezi jednotlivými položkami, paragrafy v rámci odboru investic</t>
  </si>
  <si>
    <t>důvod: odbor investic požádal ekonomický odbor dne 6.6.2018 o provedení rozpočtové změny. Důvodem navrhované změny je přesun finančních prostředků v rámci odboru investic v celkové výši 296 945,- Kč. Finanční prostředky budou použity na financování investiční akce v oblasti kultury "Realizace depozitáře pro Vědeckou knihovnu v Olomouci".</t>
  </si>
  <si>
    <t xml:space="preserve"> -Rozpočtová změna 376/18</t>
  </si>
  <si>
    <t>důvod: odbor investic požádal ekonomický odbor dne 6.6.2018 o provedení rozpočtové změny. Důvodem navrhované změny je přesun finančních prostředků v rámci odboru investic v celkové výši 4 602,60 Kč. Finanční prostředky budou použity na financování investiční akce v oblasti sociální "Centrum polytechnické výchovy (Střední škola polytechnická, Olomouc, Rooseveltova 79)".</t>
  </si>
  <si>
    <t xml:space="preserve"> -Rozpočtová změna 377/18</t>
  </si>
  <si>
    <t>druh rozpočtové změny: vnitřní rozpočtová změna - přesun mezi jednotlivými položkami, paragrafy v rámci odboru strategického rozvoje kraje</t>
  </si>
  <si>
    <t>důvod: odbor strategického rozvoje kraje požádal ekonomický odbor dne 5.6.2018 o provedení rozpočtové změny. Důvodem navrhované změny je přesun finančních prostředků v rámci odboru strategického rozvoje kraje ve výši 25 020,- Kč. Finanční prostředky budou použity na financování výdajů projektu v oblasti školství "SŠZE Přerov - modernizace teoretické a odborné výuky".</t>
  </si>
  <si>
    <t>ORJ - 30</t>
  </si>
  <si>
    <t xml:space="preserve"> -Rozpočtová změna 378/18</t>
  </si>
  <si>
    <t>důvod: odbor strategického rozvoje kraje požádal ekonomický odbor dne 7.6.2018 o provedení rozpočtové změny. Důvodem navrhované změny je přesun finančních prostředků v rámci odboru strategického rozvoje kraje ve výši 70 000,- Kč. Finanční prostředky budou použity na financování výdajů projektu v oblasti cestovního ruchu "Podpora rozvoje cestovního ruchu v Olomouckém kraji".</t>
  </si>
  <si>
    <t xml:space="preserve"> -Rozpočtová změna 379/18</t>
  </si>
  <si>
    <t>důvod: odbor strategického rozvoje kraje požádal ekonomický odbor dne 8. a 12.6.2018 o provedení rozpočtové změny. Důvodem navrhované změny je přesun finančních prostředků v rámci odboru strategického rozvoje kraje v celkové výši 796 445,03 Kč. Finanční prostředky budou použity na financování výdajů projektu v oblasti školství "Modernizace učeben, vybavení a vnitřní konektivity školy - Gymnázium Olomouc - Hejčín".</t>
  </si>
  <si>
    <t xml:space="preserve"> -Rozpočtová změna 380/18</t>
  </si>
  <si>
    <t>důvod: odbor strategického rozvoje kraje požádal ekonomický odbor dne 4.6.2018 o provedení rozpočtové změny. Důvodem navrhované změny je přesun finančních prostředků v rámci odboru strategického rozvoje kraje ve výši 210 000,- Kč. Finanční prostředky budou použity na financování výdajů projektu v oblasti školství " Pořízení vybavení pro odborné učebny - modernizace CNC zařízení a 3D zařízení včetně SW, rekonstrukce nové učebny programovatelných automatů, modernizace konektivity školy ve vazbě na odborné předměty (Střední průmyslová škola elektrotechnická, Mohelnice, Gen. Svobody 2)".</t>
  </si>
  <si>
    <t xml:space="preserve"> -Rozpočtová změna 381/18</t>
  </si>
  <si>
    <t>druh rozpočtové změny: vnitřní rozpočtová změna - přesun mezi jednotlivými položkami, paragrafy v rámci odboru podpory řízení příspěvkových organizací</t>
  </si>
  <si>
    <t>důvod: odbor podpory řízení příspěvkových organizací požádal ekonomický odbor dne 7.6.2018 o provedení rozpočtové změny. Důvodem navrhované změny je přesun finančních prostředků v rámci odboru podpory řízení příspěvkových organizací ve výši       320 000,- Kč. Finanční prostředky budou použity na poskytnutí investičního příspěvku pro příspěvkovou organizaci v oblasti školství Obchodní akademie a Jazyková škola s právem státní jazykové zkoušky, Přerov, na akci "Vyvážení otopné soustavy a rekonstrukce měření a regulace na OA v Přerově", prostředky budou převedeny z rezervy odboru podpory řízení příspěvkových organizací, materiál je součástí programu jednání Rady Olomouckého kraje dne 18.6.2018 (bod 8.1.).</t>
  </si>
  <si>
    <t xml:space="preserve"> -Rozpočtová změna 382/18</t>
  </si>
  <si>
    <t>důvod: odbor podpory řízení příspěvkových organizací požádal ekonomický odbor dne 4.6.2018 o provedení rozpočtové změny. Důvodem navrhované změny je přesun finančních prostředků v rámci odboru podpory řízení příspěvkových organizací ve výši           100 000,- Kč. Finanční prostředky budou použity na poskytnutí investičního příspěvku na realizaci nákupu sbírek muzejní povahy pro příspěvkovou organizaci v oblasti kultury Vlastivědné muzeum v Olomouci, materiál je součástí programu jednání Rady Olomouckého kraje dne 18.6.2018 (bod 8.1).</t>
  </si>
  <si>
    <t xml:space="preserve"> -Rozpočtová změna 383/18</t>
  </si>
  <si>
    <t>důvod: odbor podpory řízení příspěvkových organizací požádal ekonomický odbor dne 4.6.2018 o provedení rozpočtové změny. Důvodem navrhované změny je přesun finančních prostředků v rámci odboru podpory řízení příspěvkových organizací v celkové výši 250 000,- Kč. Finanční prostředky budou použity na poskytnutí investičního příspěvku pro příspěvkovou organizaci v oblasti zdravotnictví Odborný léčebný ústav, Paseka, na akci "Myčky podložních mís - 2 ks", část prostředků bude převedena do rezervy odboru podpory řízení příspěvkových organizací, materiál je součástí programu jednání Rady Olomouckého kraje dne 18.6.2018 (bod 8.1).</t>
  </si>
  <si>
    <t xml:space="preserve"> -Rozpočtová změna 384/18</t>
  </si>
  <si>
    <t xml:space="preserve">důvod: odbor podpory řízení příspěvkových organizací požádal ekonomický dne 12.6.2018 o provedení rozpočtové změny. Důvodem navrhované změny je zapojení finančních prostředků do rozpočtu Olomouckého kraje ve výši 10 890,- Kč. Jedná se o zapojení finančních prostředků z revolvingového úvěru u Komerční banky, a.s., na předfinancování projektu "Vybudování učebny polytechnického vzdělávání" pro příspěvkovou organizaci Gymnázium Jakuba Škody, Přerov, materiál je součástí programu jednání Rady Olomouckého kraje dne 18.6.2018 (bod 15.2). </t>
  </si>
  <si>
    <t xml:space="preserve"> -Rozpočtová změna 385/18</t>
  </si>
  <si>
    <t xml:space="preserve">důvod: odbor podpory řízení příspěvkových organizací požádal ekonomický dne 12.6.2018 o provedení rozpočtové změny. Důvodem navrhované změny je zapojení finančních prostředků do rozpočtu Olomouckého kraje ve výši 62 189,28 Kč. Jedná se o zapojení finančních prostředků z revolvingového úvěru u Komerční banky, a.s., na předfinancování projektu "Modernizace a vybavení odborné učebny pro obor autolakýrník" pro příspěvkovou organizaci Vyšší odborná škola a Střední škola automobilní, Zábřeh, materiál je součástí programu jednání Rady Olomouckého kraje dne 18.6.2018 (bod 15.2). </t>
  </si>
  <si>
    <t xml:space="preserve"> -Rozpočtová změna 386/18</t>
  </si>
  <si>
    <t xml:space="preserve">důvod: odbor podpory řízení příspěvkových organizací požádal ekonomický dne 12.6.2018 o provedení rozpočtové změny. Důvodem navrhované změny je zapojení finančních prostředků do rozpočtu Olomouckého kraje ve výši 1 482 639,27 Kč. Jedná se o zapojení finančních prostředků z revolvingového úvěru u Komerční banky, a.s., na předfinancování projektu "Pořízení techniky pro odbornou výuku s IT podporou pro SOŠL a S Šternberk" pro příspěvkovou organizaci Střední odborná škola lesnická a strojírenská Šternberk, materiál je součástí programu jednání Rady Olomouckého kraje dne 18.6.2018 (bod 15.2). </t>
  </si>
  <si>
    <t xml:space="preserve"> -Rozpočtová změna 390/18</t>
  </si>
  <si>
    <t>druh rozpočtové změny: vnitřní rozpočtová změna - přesun mezi jednotlivými položkami, paragrafy v rámci odboru ekonomického a sportu, kultury a památkové péče</t>
  </si>
  <si>
    <t>důvod: odbor sportu, kultury a památkové péče požádal ekonomický odbor dne 14.6.2018 o provedení rozpočtové změny. Důvodem navrhované změny je přesun finančních prostředků v rámci odboru sportu, kultury a památkové péče a v rámci odboru ekonomického ve výši 1 300 000,- Kč. Finanční prostředky budou použity na poskytnutí členského příspěvku Prostějov olympijský, z.s., materiál je součástí programu jednání Rady Olomouckého kraje dne 18.6.2018 (bod 10.4.), prostředky budou čerpány z rezervy Olomouckého kraje.</t>
  </si>
  <si>
    <t xml:space="preserve"> -Rozpočtová změna 387/18</t>
  </si>
  <si>
    <t>důvod: odbor investic požádal ekonomický odbor dne 4.6.2018 o provedení rozpočtové změny. Důvodem navrhované změny je zapojení finančních prostředků do rozpočtu Olomouckého kraje ve výši 28 000,- Kč. Finanční prostředky budou zapojeny jako příjem ze smluvní pokuty u projektu v oblasti dopravy "II/446 Uničov - Strukov", a budou vráceny na účet poskytovatele dotace (Ministerstvo pro místní rozvoj ČR).</t>
  </si>
  <si>
    <t>2212 - Sankční platby přijaté od jiných subjektů</t>
  </si>
  <si>
    <t xml:space="preserve"> -Rozpočtová změna 388/18</t>
  </si>
  <si>
    <t>důvod: odbor kancelář hejtmana požádal ekonomický odbor dne 7.6.2018 o provedení rozpočtové změny. Důvodem navrhované změny je zapojení finančních prostředků do rozpočtu Olomouckého kraje ve výši 40 353,50 Kč.  Finanční prostředky budou poukázány na účet Olomouckého kraje jako příjem od firmy Agriprint s. r. o. za výnosy ze zveřejněné inzerce v měsíčníku "Olomouckým kraj" za květen 2018.</t>
  </si>
  <si>
    <t>2111 - Příjmy z poskytování služeb a výrobků</t>
  </si>
  <si>
    <t xml:space="preserve"> -Rozpočtová změna 389/18</t>
  </si>
  <si>
    <t>důvod: odbor životního prostředí a zemědělství požádal ekonomický odbor dne 6.6.2018 o provedení rozpočtové změny. Důvodem navrhované změny je zapojení finančních prostředků do rozpočtu Olomouckého kraje v celkové výši 2 695 522,- Kč. Jedná se o zapojení výnosů z poplatků za znečišťování ovzduší a z pokut uložených Českou inspekcí ČR za rok 2017 do rozpočtu odboru životního prostředí a zemědělství.</t>
  </si>
  <si>
    <t>8115 - Změna stavu krát. prostředků na BÚ</t>
  </si>
  <si>
    <t>Dotace do oblasti školství</t>
  </si>
  <si>
    <t>Dotace do oblasti sociální</t>
  </si>
  <si>
    <t>Dotace do oblasti kultury</t>
  </si>
  <si>
    <t>Dotace do oblasti zdravotnictví</t>
  </si>
  <si>
    <t>Dotace do oblasti životního prostředí a zemědělství</t>
  </si>
  <si>
    <t>Dotace pro Krajský úřad</t>
  </si>
  <si>
    <t>Depozita</t>
  </si>
  <si>
    <t>OP VVV, OPŽP, OPZ, OPPS, NF, OPTP, IROP</t>
  </si>
  <si>
    <t>Zapojení finančního vypořádání</t>
  </si>
  <si>
    <t>OP VVV, OPŽP, OPZ, OPPS, NF, OPTP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</si>
</sst>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000"/>
    <numFmt numFmtId="166" formatCode="00000000"/>
    <numFmt numFmtId="167" formatCode="00000000000"/>
  </numFmts>
  <fonts count="28" x14ac:knownFonts="1">
    <font>
      <sz val="10"/>
      <name val="Arial"/>
      <charset val="238"/>
    </font>
    <font>
      <sz val="8"/>
      <name val="Arial"/>
      <family val="2"/>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b/>
      <sz val="11"/>
      <name val="Arial CE"/>
      <charset val="238"/>
    </font>
    <font>
      <i/>
      <sz val="9"/>
      <name val="Arial CE"/>
      <charset val="238"/>
    </font>
    <font>
      <i/>
      <sz val="11"/>
      <name val="Arial CE"/>
      <charset val="238"/>
    </font>
    <font>
      <b/>
      <sz val="8"/>
      <color indexed="81"/>
      <name val="Tahoma"/>
      <family val="2"/>
      <charset val="238"/>
    </font>
    <font>
      <sz val="8"/>
      <color indexed="81"/>
      <name val="Tahoma"/>
      <family val="2"/>
      <charset val="238"/>
    </font>
    <font>
      <i/>
      <sz val="10"/>
      <name val="Arial"/>
      <family val="2"/>
      <charset val="238"/>
    </font>
    <font>
      <b/>
      <sz val="14"/>
      <name val="Arial CE"/>
      <charset val="238"/>
    </font>
    <font>
      <sz val="12"/>
      <name val="Arial"/>
      <family val="2"/>
      <charset val="238"/>
    </font>
    <font>
      <sz val="11"/>
      <color rgb="FFFF0000"/>
      <name val="Arial"/>
      <family val="2"/>
      <charset val="238"/>
    </font>
    <font>
      <b/>
      <i/>
      <sz val="10"/>
      <name val="Arial"/>
      <family val="2"/>
      <charset val="238"/>
    </font>
    <font>
      <sz val="12"/>
      <name val="Arial CE"/>
      <charset val="238"/>
    </font>
    <font>
      <i/>
      <sz val="10"/>
      <name val="Arial CE"/>
      <charset val="238"/>
    </font>
    <font>
      <i/>
      <sz val="10"/>
      <name val="Arial CE"/>
      <family val="2"/>
      <charset val="238"/>
    </font>
    <font>
      <b/>
      <i/>
      <sz val="10"/>
      <name val="Arial CE"/>
      <charset val="238"/>
    </font>
    <font>
      <sz val="9"/>
      <name val="Arial CE"/>
      <charset val="238"/>
    </font>
    <font>
      <sz val="11"/>
      <name val="Calibri"/>
      <family val="2"/>
      <charset val="238"/>
      <scheme val="minor"/>
    </font>
    <font>
      <b/>
      <sz val="10"/>
      <color indexed="81"/>
      <name val="Tahoma"/>
      <family val="2"/>
      <charset val="238"/>
    </font>
    <font>
      <sz val="10"/>
      <color indexed="81"/>
      <name val="Tahoma"/>
      <family val="2"/>
      <charset val="238"/>
    </font>
    <font>
      <sz val="10"/>
      <color indexed="81"/>
      <name val="Arial"/>
      <family val="2"/>
      <charset val="238"/>
    </font>
  </fonts>
  <fills count="3">
    <fill>
      <patternFill patternType="none"/>
    </fill>
    <fill>
      <patternFill patternType="gray125"/>
    </fill>
    <fill>
      <patternFill patternType="solid">
        <fgColor indexed="42"/>
        <bgColor indexed="64"/>
      </patternFill>
    </fill>
  </fills>
  <borders count="15">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auto="1"/>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5" fillId="0" borderId="0"/>
  </cellStyleXfs>
  <cellXfs count="169">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0" fontId="9" fillId="2" borderId="2" xfId="0" applyFont="1" applyFill="1" applyBorder="1"/>
    <xf numFmtId="3" fontId="9" fillId="2" borderId="2" xfId="0" applyNumberFormat="1" applyFont="1" applyFill="1" applyBorder="1"/>
    <xf numFmtId="0" fontId="10" fillId="0" borderId="0" xfId="0" applyFont="1"/>
    <xf numFmtId="3" fontId="6" fillId="0" borderId="0" xfId="0" applyNumberFormat="1" applyFont="1" applyAlignment="1">
      <alignment horizontal="right"/>
    </xf>
    <xf numFmtId="3" fontId="6" fillId="0" borderId="0" xfId="0" applyNumberFormat="1" applyFont="1" applyFill="1"/>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3" fontId="11" fillId="0" borderId="0" xfId="0" applyNumberFormat="1" applyFont="1" applyAlignment="1">
      <alignment horizontal="right"/>
    </xf>
    <xf numFmtId="3" fontId="7" fillId="0" borderId="0" xfId="0" applyNumberFormat="1" applyFont="1"/>
    <xf numFmtId="0" fontId="7" fillId="0" borderId="1" xfId="0" applyFont="1" applyBorder="1"/>
    <xf numFmtId="3" fontId="7" fillId="0" borderId="1" xfId="0" applyNumberFormat="1" applyFont="1" applyFill="1" applyBorder="1"/>
    <xf numFmtId="3" fontId="7" fillId="0" borderId="1" xfId="0" applyNumberFormat="1" applyFont="1" applyBorder="1"/>
    <xf numFmtId="3" fontId="7" fillId="0" borderId="0" xfId="0" applyNumberFormat="1" applyFont="1" applyFill="1" applyBorder="1"/>
    <xf numFmtId="3" fontId="7" fillId="0" borderId="0" xfId="0" applyNumberFormat="1" applyFont="1" applyBorder="1"/>
    <xf numFmtId="0" fontId="9" fillId="2" borderId="3" xfId="0" applyFont="1" applyFill="1" applyBorder="1"/>
    <xf numFmtId="3" fontId="9" fillId="2" borderId="4" xfId="0" applyNumberFormat="1" applyFont="1" applyFill="1" applyBorder="1"/>
    <xf numFmtId="3" fontId="9" fillId="2" borderId="5" xfId="0" applyNumberFormat="1" applyFont="1" applyFill="1" applyBorder="1"/>
    <xf numFmtId="0" fontId="5" fillId="0" borderId="0" xfId="1"/>
    <xf numFmtId="0" fontId="15" fillId="0" borderId="0" xfId="0" applyFont="1" applyAlignment="1">
      <alignment horizontal="left"/>
    </xf>
    <xf numFmtId="4" fontId="0" fillId="0" borderId="0" xfId="0" applyNumberFormat="1"/>
    <xf numFmtId="0" fontId="17" fillId="0" borderId="0" xfId="0" applyFont="1" applyFill="1" applyAlignment="1">
      <alignment horizontal="justify" vertical="top" wrapText="1"/>
    </xf>
    <xf numFmtId="0" fontId="9" fillId="0" borderId="0" xfId="0" applyFont="1" applyFill="1"/>
    <xf numFmtId="0" fontId="18" fillId="0" borderId="0" xfId="0" applyFont="1" applyFill="1" applyBorder="1" applyAlignment="1"/>
    <xf numFmtId="0" fontId="19" fillId="0" borderId="0" xfId="0" applyFont="1" applyFill="1"/>
    <xf numFmtId="0" fontId="18" fillId="0" borderId="0" xfId="0" applyFont="1" applyBorder="1" applyAlignment="1"/>
    <xf numFmtId="0" fontId="2" fillId="0" borderId="0" xfId="0" applyFont="1" applyAlignment="1">
      <alignment horizontal="left"/>
    </xf>
    <xf numFmtId="0" fontId="5" fillId="0" borderId="0" xfId="0" applyFont="1" applyFill="1"/>
    <xf numFmtId="0" fontId="20" fillId="0" borderId="0" xfId="0" applyFont="1" applyFill="1" applyAlignment="1">
      <alignment horizontal="right"/>
    </xf>
    <xf numFmtId="0" fontId="5" fillId="0" borderId="0" xfId="0" applyFont="1"/>
    <xf numFmtId="0" fontId="14" fillId="0" borderId="6" xfId="0" applyFont="1" applyFill="1" applyBorder="1" applyAlignment="1">
      <alignment horizontal="center"/>
    </xf>
    <xf numFmtId="0" fontId="21" fillId="0" borderId="7" xfId="0" applyFont="1" applyFill="1" applyBorder="1" applyAlignment="1">
      <alignment horizontal="center"/>
    </xf>
    <xf numFmtId="164" fontId="5" fillId="0" borderId="6" xfId="0" applyNumberFormat="1" applyFont="1" applyFill="1" applyBorder="1" applyAlignment="1">
      <alignment horizontal="center"/>
    </xf>
    <xf numFmtId="0" fontId="5" fillId="0" borderId="8" xfId="0" applyFont="1" applyFill="1" applyBorder="1" applyAlignment="1">
      <alignment horizontal="center"/>
    </xf>
    <xf numFmtId="0" fontId="14" fillId="0" borderId="7" xfId="0" applyFont="1" applyFill="1" applyBorder="1"/>
    <xf numFmtId="4" fontId="14" fillId="0" borderId="8" xfId="0" applyNumberFormat="1" applyFont="1" applyFill="1" applyBorder="1" applyAlignment="1">
      <alignment horizontal="right" wrapText="1"/>
    </xf>
    <xf numFmtId="165" fontId="5" fillId="0" borderId="6" xfId="0" applyNumberFormat="1" applyFont="1" applyFill="1" applyBorder="1" applyAlignment="1">
      <alignment horizontal="center"/>
    </xf>
    <xf numFmtId="0" fontId="22" fillId="0" borderId="6" xfId="0" applyFont="1" applyFill="1" applyBorder="1"/>
    <xf numFmtId="0" fontId="18" fillId="0" borderId="9" xfId="0" applyFont="1" applyFill="1" applyBorder="1" applyAlignment="1"/>
    <xf numFmtId="4" fontId="18" fillId="0" borderId="6" xfId="0" applyNumberFormat="1" applyFont="1" applyFill="1" applyBorder="1" applyAlignment="1"/>
    <xf numFmtId="165" fontId="5" fillId="0" borderId="0" xfId="0" applyNumberFormat="1" applyFont="1" applyFill="1" applyBorder="1" applyAlignment="1">
      <alignment horizontal="center"/>
    </xf>
    <xf numFmtId="0" fontId="22" fillId="0" borderId="0" xfId="0" applyFont="1" applyFill="1" applyBorder="1"/>
    <xf numFmtId="4" fontId="18" fillId="0" borderId="0" xfId="0" applyNumberFormat="1" applyFont="1" applyFill="1" applyBorder="1" applyAlignment="1"/>
    <xf numFmtId="0" fontId="14" fillId="0" borderId="10" xfId="0" applyFont="1" applyFill="1" applyBorder="1" applyAlignment="1">
      <alignment horizontal="center"/>
    </xf>
    <xf numFmtId="0" fontId="21" fillId="0" borderId="7" xfId="0" applyFont="1" applyBorder="1" applyAlignment="1">
      <alignment horizontal="center"/>
    </xf>
    <xf numFmtId="164" fontId="5" fillId="0" borderId="10" xfId="0" applyNumberFormat="1" applyFont="1" applyFill="1" applyBorder="1" applyAlignment="1">
      <alignment horizontal="center"/>
    </xf>
    <xf numFmtId="0" fontId="14" fillId="0" borderId="6" xfId="0" applyFont="1" applyFill="1" applyBorder="1" applyAlignment="1"/>
    <xf numFmtId="165" fontId="5" fillId="0" borderId="10" xfId="0" applyNumberFormat="1" applyFont="1" applyFill="1" applyBorder="1" applyAlignment="1">
      <alignment horizontal="center"/>
    </xf>
    <xf numFmtId="0" fontId="15" fillId="0" borderId="0" xfId="0" applyFont="1"/>
    <xf numFmtId="0" fontId="7" fillId="0" borderId="0" xfId="0" applyFont="1" applyFill="1" applyAlignment="1">
      <alignment horizontal="justify" vertical="top" wrapText="1"/>
    </xf>
    <xf numFmtId="0" fontId="0" fillId="0" borderId="0" xfId="0" applyFont="1" applyFill="1"/>
    <xf numFmtId="166" fontId="0" fillId="0" borderId="6" xfId="0" applyNumberFormat="1" applyFont="1" applyFill="1" applyBorder="1" applyAlignment="1">
      <alignment horizontal="center"/>
    </xf>
    <xf numFmtId="0" fontId="0" fillId="0" borderId="8" xfId="0" applyFont="1" applyFill="1" applyBorder="1" applyAlignment="1">
      <alignment horizontal="center"/>
    </xf>
    <xf numFmtId="165" fontId="0" fillId="0" borderId="6" xfId="0" applyNumberFormat="1" applyFont="1" applyFill="1" applyBorder="1" applyAlignment="1">
      <alignment horizontal="center"/>
    </xf>
    <xf numFmtId="0" fontId="15" fillId="0" borderId="0" xfId="0" applyFont="1" applyFill="1"/>
    <xf numFmtId="0" fontId="0" fillId="0" borderId="0" xfId="0" applyFill="1"/>
    <xf numFmtId="0" fontId="2" fillId="0" borderId="0" xfId="0" applyFont="1" applyFill="1" applyAlignment="1">
      <alignment horizontal="left"/>
    </xf>
    <xf numFmtId="0" fontId="14" fillId="0" borderId="6" xfId="0" applyFont="1" applyBorder="1" applyAlignment="1"/>
    <xf numFmtId="0" fontId="16" fillId="0" borderId="0" xfId="0" applyFont="1" applyAlignment="1">
      <alignment horizontal="justify" vertical="top" wrapText="1"/>
    </xf>
    <xf numFmtId="0" fontId="19" fillId="0" borderId="0" xfId="0" applyFont="1"/>
    <xf numFmtId="0" fontId="9" fillId="0" borderId="0" xfId="0" applyFont="1"/>
    <xf numFmtId="0" fontId="20" fillId="0" borderId="0" xfId="0" applyFont="1" applyAlignment="1">
      <alignment horizontal="right"/>
    </xf>
    <xf numFmtId="0" fontId="14" fillId="0" borderId="6" xfId="0" applyFont="1" applyBorder="1" applyAlignment="1">
      <alignment horizontal="center"/>
    </xf>
    <xf numFmtId="0" fontId="14" fillId="0" borderId="6" xfId="0" applyFont="1" applyBorder="1" applyAlignment="1">
      <alignment horizontal="center" wrapText="1"/>
    </xf>
    <xf numFmtId="164" fontId="5" fillId="0" borderId="6" xfId="0" applyNumberFormat="1" applyFont="1" applyBorder="1" applyAlignment="1">
      <alignment horizontal="center"/>
    </xf>
    <xf numFmtId="165" fontId="5" fillId="0" borderId="6" xfId="0" applyNumberFormat="1" applyFont="1" applyBorder="1" applyAlignment="1">
      <alignment horizontal="center"/>
    </xf>
    <xf numFmtId="0" fontId="22" fillId="0" borderId="6" xfId="0" applyFont="1" applyBorder="1"/>
    <xf numFmtId="0" fontId="18" fillId="0" borderId="9" xfId="0" applyFont="1" applyBorder="1" applyAlignment="1"/>
    <xf numFmtId="4" fontId="18" fillId="0" borderId="6" xfId="0" applyNumberFormat="1" applyFont="1" applyBorder="1" applyAlignment="1"/>
    <xf numFmtId="0" fontId="23" fillId="0" borderId="0" xfId="0" applyFont="1" applyFill="1"/>
    <xf numFmtId="0" fontId="14" fillId="0" borderId="0" xfId="0" applyFont="1" applyFill="1" applyAlignment="1">
      <alignment horizontal="right"/>
    </xf>
    <xf numFmtId="0" fontId="21" fillId="0" borderId="9" xfId="0" applyFont="1" applyBorder="1" applyAlignment="1">
      <alignment horizontal="center"/>
    </xf>
    <xf numFmtId="0" fontId="5" fillId="0" borderId="6" xfId="0" applyFont="1" applyFill="1" applyBorder="1" applyAlignment="1">
      <alignment horizontal="center"/>
    </xf>
    <xf numFmtId="0" fontId="21" fillId="0" borderId="6" xfId="0" applyFont="1" applyFill="1" applyBorder="1" applyAlignment="1">
      <alignment horizontal="left"/>
    </xf>
    <xf numFmtId="0" fontId="18" fillId="0" borderId="11" xfId="0" applyFont="1" applyFill="1" applyBorder="1"/>
    <xf numFmtId="4" fontId="18" fillId="0" borderId="6" xfId="0" applyNumberFormat="1" applyFont="1" applyFill="1" applyBorder="1"/>
    <xf numFmtId="0" fontId="0" fillId="0" borderId="0" xfId="0" applyFont="1"/>
    <xf numFmtId="0" fontId="23" fillId="0" borderId="0" xfId="0" applyFont="1"/>
    <xf numFmtId="0" fontId="14" fillId="0" borderId="0" xfId="0" applyFont="1" applyAlignment="1">
      <alignment horizontal="right"/>
    </xf>
    <xf numFmtId="0" fontId="14" fillId="0" borderId="0" xfId="0" applyFont="1" applyBorder="1" applyAlignment="1">
      <alignment horizontal="center"/>
    </xf>
    <xf numFmtId="0" fontId="21" fillId="0" borderId="6" xfId="0" applyFont="1" applyBorder="1" applyAlignment="1">
      <alignment horizontal="center"/>
    </xf>
    <xf numFmtId="164" fontId="5" fillId="0" borderId="0" xfId="0" applyNumberFormat="1" applyFont="1" applyFill="1" applyBorder="1" applyAlignment="1">
      <alignment horizontal="center"/>
    </xf>
    <xf numFmtId="0" fontId="5" fillId="0" borderId="6" xfId="0" applyFont="1" applyBorder="1" applyAlignment="1">
      <alignment horizontal="center"/>
    </xf>
    <xf numFmtId="4" fontId="14" fillId="0" borderId="8" xfId="0" applyNumberFormat="1" applyFont="1" applyBorder="1" applyAlignment="1">
      <alignment horizontal="right" wrapText="1"/>
    </xf>
    <xf numFmtId="0" fontId="16" fillId="0" borderId="0" xfId="0" applyFont="1" applyAlignment="1">
      <alignment horizontal="center" vertical="top" wrapText="1"/>
    </xf>
    <xf numFmtId="0" fontId="18" fillId="0" borderId="0" xfId="0" applyFont="1" applyFill="1" applyBorder="1" applyAlignment="1">
      <alignment horizontal="center"/>
    </xf>
    <xf numFmtId="0" fontId="9" fillId="0" borderId="0" xfId="0" applyFont="1" applyAlignment="1">
      <alignment horizontal="center"/>
    </xf>
    <xf numFmtId="166" fontId="5" fillId="0" borderId="6" xfId="0" applyNumberFormat="1" applyFont="1" applyFill="1" applyBorder="1" applyAlignment="1">
      <alignment horizontal="center"/>
    </xf>
    <xf numFmtId="0" fontId="5" fillId="0" borderId="8" xfId="0" applyFont="1" applyBorder="1" applyAlignment="1">
      <alignment horizontal="center"/>
    </xf>
    <xf numFmtId="0" fontId="21" fillId="0" borderId="6" xfId="0" applyFont="1" applyBorder="1" applyAlignment="1">
      <alignment horizontal="left"/>
    </xf>
    <xf numFmtId="0" fontId="14" fillId="0" borderId="7" xfId="0" applyFont="1" applyBorder="1" applyAlignment="1">
      <alignment horizontal="center"/>
    </xf>
    <xf numFmtId="164" fontId="5" fillId="0" borderId="0" xfId="0" applyNumberFormat="1" applyFont="1" applyBorder="1" applyAlignment="1">
      <alignment horizontal="center"/>
    </xf>
    <xf numFmtId="2" fontId="5" fillId="0" borderId="0" xfId="0" applyNumberFormat="1" applyFont="1" applyBorder="1" applyAlignment="1">
      <alignment horizontal="center"/>
    </xf>
    <xf numFmtId="165" fontId="0" fillId="0" borderId="6" xfId="0" applyNumberFormat="1" applyFont="1" applyBorder="1" applyAlignment="1">
      <alignment horizontal="center"/>
    </xf>
    <xf numFmtId="0" fontId="18" fillId="0" borderId="11" xfId="0" applyFont="1" applyBorder="1"/>
    <xf numFmtId="4" fontId="18" fillId="0" borderId="6" xfId="0" applyNumberFormat="1" applyFont="1" applyBorder="1"/>
    <xf numFmtId="1" fontId="5" fillId="0" borderId="6" xfId="0" applyNumberFormat="1" applyFont="1" applyBorder="1" applyAlignment="1">
      <alignment horizontal="center"/>
    </xf>
    <xf numFmtId="167" fontId="5" fillId="0" borderId="0" xfId="0" applyNumberFormat="1" applyFont="1" applyFill="1" applyBorder="1" applyAlignment="1">
      <alignment horizontal="center"/>
    </xf>
    <xf numFmtId="0" fontId="5" fillId="0" borderId="0" xfId="0" applyNumberFormat="1" applyFont="1" applyBorder="1" applyAlignment="1">
      <alignment horizontal="center"/>
    </xf>
    <xf numFmtId="0" fontId="24" fillId="0" borderId="0" xfId="0" applyFont="1" applyAlignment="1">
      <alignment horizontal="justify" vertical="top" wrapText="1"/>
    </xf>
    <xf numFmtId="0" fontId="14" fillId="0" borderId="6" xfId="0" applyFont="1" applyFill="1" applyBorder="1"/>
    <xf numFmtId="0" fontId="7" fillId="0" borderId="0" xfId="0" applyFont="1" applyAlignment="1">
      <alignment horizontal="justify" vertical="top" wrapText="1"/>
    </xf>
    <xf numFmtId="0" fontId="18" fillId="0" borderId="0" xfId="0" applyFont="1" applyBorder="1" applyAlignment="1">
      <alignment horizontal="center"/>
    </xf>
    <xf numFmtId="3" fontId="0" fillId="0" borderId="6" xfId="0" applyNumberFormat="1" applyBorder="1" applyAlignment="1">
      <alignment horizontal="center"/>
    </xf>
    <xf numFmtId="4" fontId="14" fillId="0" borderId="6" xfId="0" applyNumberFormat="1" applyFont="1" applyBorder="1"/>
    <xf numFmtId="165" fontId="0" fillId="0" borderId="6" xfId="0" applyNumberFormat="1" applyBorder="1" applyAlignment="1">
      <alignment horizontal="center"/>
    </xf>
    <xf numFmtId="0" fontId="21" fillId="0" borderId="12" xfId="0" applyFont="1" applyFill="1" applyBorder="1" applyAlignment="1">
      <alignment horizontal="left"/>
    </xf>
    <xf numFmtId="0" fontId="14" fillId="0" borderId="0" xfId="0" applyFont="1" applyFill="1" applyBorder="1" applyAlignment="1">
      <alignment horizontal="center"/>
    </xf>
    <xf numFmtId="1" fontId="5" fillId="0" borderId="6" xfId="0" applyNumberFormat="1" applyFont="1" applyFill="1" applyBorder="1" applyAlignment="1">
      <alignment horizontal="center"/>
    </xf>
    <xf numFmtId="0" fontId="21" fillId="0" borderId="9" xfId="0" applyFont="1" applyBorder="1" applyAlignment="1">
      <alignment horizontal="left"/>
    </xf>
    <xf numFmtId="4" fontId="14" fillId="0" borderId="6" xfId="0" applyNumberFormat="1" applyFont="1" applyBorder="1" applyAlignment="1">
      <alignment wrapText="1"/>
    </xf>
    <xf numFmtId="0" fontId="21" fillId="0" borderId="13" xfId="0" applyFont="1" applyFill="1" applyBorder="1" applyAlignment="1">
      <alignment horizontal="left"/>
    </xf>
    <xf numFmtId="4" fontId="14" fillId="0" borderId="6" xfId="0" applyNumberFormat="1" applyFont="1" applyFill="1" applyBorder="1" applyAlignment="1">
      <alignment wrapText="1"/>
    </xf>
    <xf numFmtId="0" fontId="18" fillId="0" borderId="1" xfId="0" applyFont="1" applyFill="1" applyBorder="1"/>
    <xf numFmtId="0" fontId="5" fillId="0" borderId="0" xfId="0" applyFont="1" applyFill="1" applyBorder="1" applyAlignment="1">
      <alignment horizontal="center"/>
    </xf>
    <xf numFmtId="0" fontId="14" fillId="0" borderId="7" xfId="0" applyFont="1" applyFill="1" applyBorder="1" applyAlignment="1">
      <alignment horizontal="center"/>
    </xf>
    <xf numFmtId="3" fontId="5" fillId="0" borderId="0" xfId="0" applyNumberFormat="1" applyFont="1" applyBorder="1" applyAlignment="1">
      <alignment horizontal="center"/>
    </xf>
    <xf numFmtId="0" fontId="16" fillId="0" borderId="0" xfId="0" applyFont="1" applyAlignment="1">
      <alignment vertical="center"/>
    </xf>
    <xf numFmtId="164" fontId="0" fillId="0" borderId="6" xfId="0" applyNumberFormat="1" applyBorder="1" applyAlignment="1">
      <alignment horizontal="center"/>
    </xf>
    <xf numFmtId="0" fontId="16" fillId="0" borderId="0" xfId="0" applyFont="1" applyFill="1" applyAlignment="1">
      <alignment horizontal="justify" vertical="top" wrapText="1"/>
    </xf>
    <xf numFmtId="164" fontId="0" fillId="0" borderId="0" xfId="0" applyNumberFormat="1" applyBorder="1" applyAlignment="1">
      <alignment horizontal="center"/>
    </xf>
    <xf numFmtId="0" fontId="0" fillId="0" borderId="0" xfId="0" applyBorder="1"/>
    <xf numFmtId="167" fontId="0" fillId="0" borderId="0" xfId="0" applyNumberFormat="1"/>
    <xf numFmtId="0" fontId="5" fillId="0" borderId="0" xfId="0" applyFont="1" applyAlignment="1">
      <alignment horizontal="center"/>
    </xf>
    <xf numFmtId="4" fontId="14" fillId="0" borderId="6" xfId="0" applyNumberFormat="1" applyFont="1" applyBorder="1" applyAlignment="1"/>
    <xf numFmtId="0" fontId="23" fillId="0" borderId="0" xfId="0" applyFont="1" applyAlignment="1">
      <alignment horizontal="center"/>
    </xf>
    <xf numFmtId="4" fontId="14" fillId="0" borderId="6" xfId="0" applyNumberFormat="1" applyFont="1" applyFill="1" applyBorder="1"/>
    <xf numFmtId="165" fontId="5" fillId="0" borderId="0" xfId="0" applyNumberFormat="1" applyFont="1" applyBorder="1" applyAlignment="1">
      <alignment horizontal="center"/>
    </xf>
    <xf numFmtId="166" fontId="5" fillId="0" borderId="0" xfId="0" applyNumberFormat="1" applyFont="1" applyFill="1" applyBorder="1" applyAlignment="1">
      <alignment horizontal="center"/>
    </xf>
    <xf numFmtId="0" fontId="5" fillId="0" borderId="0" xfId="0" applyFont="1" applyBorder="1"/>
    <xf numFmtId="0" fontId="22" fillId="0" borderId="0" xfId="0" applyFont="1" applyBorder="1"/>
    <xf numFmtId="2" fontId="18" fillId="0" borderId="0" xfId="0" applyNumberFormat="1" applyFont="1" applyBorder="1" applyAlignment="1"/>
    <xf numFmtId="0" fontId="16" fillId="0" borderId="0" xfId="0" applyFont="1" applyAlignment="1"/>
    <xf numFmtId="0" fontId="5" fillId="0" borderId="0" xfId="0" applyFont="1" applyBorder="1" applyAlignment="1">
      <alignment horizontal="center"/>
    </xf>
    <xf numFmtId="0" fontId="23" fillId="0" borderId="0" xfId="0" applyFont="1" applyBorder="1"/>
    <xf numFmtId="165" fontId="0" fillId="0" borderId="0" xfId="0" applyNumberFormat="1" applyFont="1" applyBorder="1" applyAlignment="1">
      <alignment horizontal="center"/>
    </xf>
    <xf numFmtId="0" fontId="18" fillId="0" borderId="0" xfId="0" applyFont="1" applyBorder="1"/>
    <xf numFmtId="4" fontId="18" fillId="0" borderId="0" xfId="0" applyNumberFormat="1" applyFont="1" applyBorder="1"/>
    <xf numFmtId="0" fontId="9" fillId="0" borderId="0" xfId="0" applyFont="1" applyBorder="1"/>
    <xf numFmtId="0" fontId="23" fillId="0" borderId="0" xfId="0" applyFont="1" applyFill="1" applyBorder="1"/>
    <xf numFmtId="166" fontId="5" fillId="0" borderId="0" xfId="0" applyNumberFormat="1" applyFont="1" applyBorder="1" applyAlignment="1">
      <alignment horizontal="center"/>
    </xf>
    <xf numFmtId="4" fontId="5" fillId="0" borderId="0" xfId="1" applyNumberFormat="1"/>
    <xf numFmtId="0" fontId="14" fillId="0" borderId="6" xfId="0" applyFont="1" applyBorder="1"/>
    <xf numFmtId="0" fontId="21" fillId="0" borderId="14" xfId="0" applyFont="1" applyFill="1" applyBorder="1" applyAlignment="1">
      <alignment horizontal="left"/>
    </xf>
    <xf numFmtId="0" fontId="7" fillId="0" borderId="0" xfId="1" applyFont="1" applyBorder="1"/>
    <xf numFmtId="0" fontId="6" fillId="0" borderId="0" xfId="1" applyFont="1"/>
    <xf numFmtId="0" fontId="16" fillId="0" borderId="0" xfId="0" applyFont="1" applyFill="1" applyAlignment="1">
      <alignment horizontal="justify" vertical="top" wrapText="1"/>
    </xf>
    <xf numFmtId="49" fontId="16" fillId="0" borderId="0" xfId="0" applyNumberFormat="1" applyFont="1" applyAlignment="1">
      <alignment horizontal="justify" wrapText="1"/>
    </xf>
    <xf numFmtId="49" fontId="16" fillId="0" borderId="0" xfId="0" applyNumberFormat="1" applyFont="1" applyAlignment="1">
      <alignment horizontal="justify" vertical="center" wrapText="1"/>
    </xf>
    <xf numFmtId="0" fontId="16" fillId="0" borderId="0" xfId="0" applyFont="1" applyAlignment="1">
      <alignment horizontal="justify" vertical="top" wrapText="1"/>
    </xf>
    <xf numFmtId="0" fontId="24" fillId="0" borderId="0" xfId="0" applyFont="1" applyAlignment="1">
      <alignment horizontal="justify" vertical="top" wrapText="1"/>
    </xf>
    <xf numFmtId="49" fontId="16" fillId="0" borderId="0" xfId="0" applyNumberFormat="1" applyFont="1" applyAlignment="1">
      <alignment horizontal="left" vertical="center" wrapText="1"/>
    </xf>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1</xdr:row>
      <xdr:rowOff>0</xdr:rowOff>
    </xdr:from>
    <xdr:ext cx="85725" cy="205411"/>
    <xdr:sp macro="" textlink="">
      <xdr:nvSpPr>
        <xdr:cNvPr id="2824" name="Text Box 258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25" name="Text Box 258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26" name="Text Box 258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27" name="Text Box 259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28" name="Text Box 259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29" name="Text Box 259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30" name="Text Box 259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31" name="Text Box 259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32" name="Text Box 259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33" name="Text Box 259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34" name="Text Box 259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35" name="Text Box 259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36" name="Text Box 259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37" name="Text Box 260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38" name="Text Box 260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39" name="Text Box 260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40" name="Text Box 260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41" name="Text Box 260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42" name="Text Box 260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43" name="Text Box 260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44" name="Text Box 260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45" name="Text Box 260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46" name="Text Box 260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47" name="Text Box 261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48" name="Text Box 261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49" name="Text Box 261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50" name="Text Box 261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51" name="Text Box 261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52" name="Text Box 261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53" name="Text Box 261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54" name="Text Box 261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55" name="Text Box 261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56" name="Text Box 261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57" name="Text Box 262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58" name="Text Box 262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59" name="Text Box 262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60" name="Text Box 262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61" name="Text Box 262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62" name="Text Box 262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63" name="Text Box 262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64" name="Text Box 262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65" name="Text Box 262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66" name="Text Box 262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67" name="Text Box 263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68" name="Text Box 263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69" name="Text Box 263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70" name="Text Box 263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71" name="Text Box 263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72" name="Text Box 263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73" name="Text Box 263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74" name="Text Box 263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75" name="Text Box 263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76" name="Text Box 263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77" name="Text Box 264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78" name="Text Box 264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79" name="Text Box 264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80" name="Text Box 264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81" name="Text Box 264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82" name="Text Box 268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83" name="Text Box 268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84" name="Text Box 268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85" name="Text Box 269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86" name="Text Box 269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87" name="Text Box 269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88" name="Text Box 269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89" name="Text Box 269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90" name="Text Box 269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91" name="Text Box 269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92" name="Text Box 269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93" name="Text Box 269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94" name="Text Box 269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95" name="Text Box 270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96" name="Text Box 270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97" name="Text Box 270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98" name="Text Box 270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899" name="Text Box 270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00" name="Text Box 270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01" name="Text Box 270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02" name="Text Box 270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03" name="Text Box 270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04" name="Text Box 270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05" name="Text Box 271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06" name="Text Box 271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07" name="Text Box 271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08" name="Text Box 271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09" name="Text Box 271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10" name="Text Box 271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11" name="Text Box 271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12" name="Text Box 271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13" name="Text Box 271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14" name="Text Box 271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15" name="Text Box 272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16" name="Text Box 272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17" name="Text Box 272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18" name="Text Box 272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19" name="Text Box 272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20" name="Text Box 272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21" name="Text Box 272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22" name="Text Box 272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23" name="Text Box 272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24" name="Text Box 272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25" name="Text Box 273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26" name="Text Box 273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27" name="Text Box 273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28" name="Text Box 273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29" name="Text Box 273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30" name="Text Box 273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31" name="Text Box 273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32" name="Text Box 273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33" name="Text Box 273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34" name="Text Box 273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35" name="Text Box 274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36" name="Text Box 274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37" name="Text Box 274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38" name="Text Box 274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39" name="Text Box 274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40" name="Text Box 274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41" name="Text Box 274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42" name="Text Box 274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43" name="Text Box 274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44" name="Text Box 274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45" name="Text Box 275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46" name="Text Box 275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47" name="Text Box 275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48" name="Text Box 275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49" name="Text Box 275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50" name="Text Box 275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51" name="Text Box 275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52" name="Text Box 275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53" name="Text Box 275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54" name="Text Box 275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55" name="Text Box 276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56" name="Text Box 276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57" name="Text Box 276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58" name="Text Box 276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59" name="Text Box 276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60" name="Text Box 276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61" name="Text Box 276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62" name="Text Box 276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63" name="Text Box 276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64" name="Text Box 276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65" name="Text Box 277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66" name="Text Box 277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67" name="Text Box 277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68" name="Text Box 277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69" name="Text Box 277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70" name="Text Box 277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71" name="Text Box 277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72" name="Text Box 277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73" name="Text Box 277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74" name="Text Box 277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75" name="Text Box 278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76" name="Text Box 278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77" name="Text Box 278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78" name="Text Box 278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79" name="Text Box 278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80" name="Text Box 278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81" name="Text Box 278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82" name="Text Box 278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83" name="Text Box 278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84" name="Text Box 278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85" name="Text Box 279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86" name="Text Box 279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87" name="Text Box 279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88" name="Text Box 279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89" name="Text Box 279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90" name="Text Box 279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91" name="Text Box 279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92" name="Text Box 279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93" name="Text Box 279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94" name="Text Box 279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95" name="Text Box 280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96" name="Text Box 280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97" name="Text Box 280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98" name="Text Box 280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2999" name="Text Box 280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00" name="Text Box 280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01" name="Text Box 280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02" name="Text Box 280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03" name="Text Box 280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04" name="Text Box 280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05" name="Text Box 281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06" name="Text Box 281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07" name="Text Box 281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08" name="Text Box 281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09" name="Text Box 281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10" name="Text Box 281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11" name="Text Box 281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12" name="Text Box 281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13" name="Text Box 281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14" name="Text Box 281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15" name="Text Box 282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16" name="Text Box 282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17" name="Text Box 282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18" name="Text Box 282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19" name="Text Box 282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20" name="Text Box 282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21" name="Text Box 282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22" name="Text Box 282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23" name="Text Box 282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24" name="Text Box 282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25" name="Text Box 283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26" name="Text Box 283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27" name="Text Box 283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28" name="Text Box 283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29" name="Text Box 283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30" name="Text Box 283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31" name="Text Box 283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32" name="Text Box 283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33" name="Text Box 283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34" name="Text Box 283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35" name="Text Box 284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36" name="Text Box 284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37" name="Text Box 284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38" name="Text Box 284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39" name="Text Box 284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40" name="Text Box 284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41" name="Text Box 284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42" name="Text Box 284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43" name="Text Box 284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44" name="Text Box 284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45" name="Text Box 285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46" name="Text Box 285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47" name="Text Box 285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48" name="Text Box 285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49" name="Text Box 285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50" name="Text Box 285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51" name="Text Box 285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52" name="Text Box 285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53" name="Text Box 285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54" name="Text Box 285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55" name="Text Box 286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56" name="Text Box 286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57" name="Text Box 286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58" name="Text Box 286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59" name="Text Box 286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60" name="Text Box 286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61" name="Text Box 286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62" name="Text Box 286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63" name="Text Box 286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64" name="Text Box 286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65" name="Text Box 287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66" name="Text Box 287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67" name="Text Box 287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68" name="Text Box 287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69" name="Text Box 287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70" name="Text Box 287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71" name="Text Box 287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72" name="Text Box 287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73" name="Text Box 287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74" name="Text Box 287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75" name="Text Box 288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76" name="Text Box 288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77" name="Text Box 288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78" name="Text Box 288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79" name="Text Box 288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80" name="Text Box 288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81" name="Text Box 288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82" name="Text Box 288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83" name="Text Box 288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84" name="Text Box 288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85" name="Text Box 289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86" name="Text Box 289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87" name="Text Box 289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88" name="Text Box 289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89" name="Text Box 289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90" name="Text Box 289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91" name="Text Box 289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92" name="Text Box 289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93" name="Text Box 289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94" name="Text Box 289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95" name="Text Box 290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96" name="Text Box 290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97" name="Text Box 290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98" name="Text Box 290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099" name="Text Box 290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00" name="Text Box 290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01" name="Text Box 290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02" name="Text Box 290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03" name="Text Box 290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04" name="Text Box 290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05" name="Text Box 291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06" name="Text Box 291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07" name="Text Box 291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08" name="Text Box 291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09" name="Text Box 291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10" name="Text Box 291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11" name="Text Box 291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12" name="Text Box 291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13" name="Text Box 291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14" name="Text Box 291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15" name="Text Box 292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16" name="Text Box 292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17" name="Text Box 292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18" name="Text Box 292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19" name="Text Box 292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20" name="Text Box 292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21" name="Text Box 292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22" name="Text Box 292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23" name="Text Box 292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24" name="Text Box 292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25" name="Text Box 293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26" name="Text Box 293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27" name="Text Box 293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28" name="Text Box 293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29" name="Text Box 293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30" name="Text Box 293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31" name="Text Box 293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32" name="Text Box 293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33" name="Text Box 293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34" name="Text Box 293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35" name="Text Box 294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36" name="Text Box 294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37" name="Text Box 294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38" name="Text Box 294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39" name="Text Box 294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40" name="Text Box 294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41" name="Text Box 294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42" name="Text Box 294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43" name="Text Box 294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44" name="Text Box 294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45" name="Text Box 295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46" name="Text Box 295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47" name="Text Box 295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48" name="Text Box 295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49" name="Text Box 295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50" name="Text Box 295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51" name="Text Box 295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52" name="Text Box 295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53" name="Text Box 295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54" name="Text Box 295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55" name="Text Box 296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56" name="Text Box 296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57" name="Text Box 296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58" name="Text Box 296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59" name="Text Box 296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60" name="Text Box 296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61" name="Text Box 296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62" name="Text Box 296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63" name="Text Box 296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64" name="Text Box 296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65" name="Text Box 297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66" name="Text Box 297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67" name="Text Box 297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68" name="Text Box 297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69" name="Text Box 297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70" name="Text Box 297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71" name="Text Box 297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72" name="Text Box 297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73" name="Text Box 297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74" name="Text Box 297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75" name="Text Box 298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76" name="Text Box 298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77" name="Text Box 298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78" name="Text Box 298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79" name="Text Box 298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80" name="Text Box 298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81" name="Text Box 298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82" name="Text Box 298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83" name="Text Box 298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84" name="Text Box 298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85" name="Text Box 299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86" name="Text Box 299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87" name="Text Box 299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88" name="Text Box 299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89" name="Text Box 299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90" name="Text Box 299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91" name="Text Box 299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92" name="Text Box 299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93" name="Text Box 299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94" name="Text Box 299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95" name="Text Box 300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96" name="Text Box 300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97" name="Text Box 300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98" name="Text Box 300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199" name="Text Box 300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00" name="Text Box 300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01" name="Text Box 300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02" name="Text Box 300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03" name="Text Box 300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04" name="Text Box 300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05" name="Text Box 301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06" name="Text Box 301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07" name="Text Box 301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08" name="Text Box 301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09" name="Text Box 301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10" name="Text Box 301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11" name="Text Box 301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12" name="Text Box 301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13" name="Text Box 301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14" name="Text Box 301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15" name="Text Box 302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16" name="Text Box 302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17" name="Text Box 302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18" name="Text Box 302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19" name="Text Box 302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20" name="Text Box 302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21" name="Text Box 302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22" name="Text Box 302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23" name="Text Box 302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24" name="Text Box 302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25" name="Text Box 303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26" name="Text Box 303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27" name="Text Box 303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28" name="Text Box 303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29" name="Text Box 303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30" name="Text Box 303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31" name="Text Box 303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32" name="Text Box 303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33" name="Text Box 303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34" name="Text Box 303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35" name="Text Box 304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36" name="Text Box 304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37" name="Text Box 304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38" name="Text Box 304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39" name="Text Box 304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40" name="Text Box 304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41" name="Text Box 304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42" name="Text Box 304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43" name="Text Box 304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44" name="Text Box 304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45" name="Text Box 305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46" name="Text Box 305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47" name="Text Box 305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48" name="Text Box 305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49" name="Text Box 305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50" name="Text Box 305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51" name="Text Box 305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52" name="Text Box 305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53" name="Text Box 305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54" name="Text Box 305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55" name="Text Box 306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56" name="Text Box 306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57" name="Text Box 306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58" name="Text Box 306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59" name="Text Box 306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60" name="Text Box 306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61" name="Text Box 306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62" name="Text Box 306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63" name="Text Box 306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64" name="Text Box 306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65" name="Text Box 307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66" name="Text Box 307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67" name="Text Box 307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68" name="Text Box 307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69" name="Text Box 307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70" name="Text Box 307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71" name="Text Box 307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72" name="Text Box 307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73" name="Text Box 307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74" name="Text Box 307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75" name="Text Box 308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76" name="Text Box 308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77" name="Text Box 308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78" name="Text Box 308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79" name="Text Box 308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80" name="Text Box 308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81" name="Text Box 308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82" name="Text Box 308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83" name="Text Box 308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84" name="Text Box 308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85" name="Text Box 309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86" name="Text Box 309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87" name="Text Box 309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88" name="Text Box 309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89" name="Text Box 309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90" name="Text Box 309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91" name="Text Box 309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92" name="Text Box 309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93" name="Text Box 309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94" name="Text Box 309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95" name="Text Box 310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96" name="Text Box 310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97" name="Text Box 310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98" name="Text Box 310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299" name="Text Box 310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00" name="Text Box 310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01" name="Text Box 310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02" name="Text Box 310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03" name="Text Box 310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04" name="Text Box 310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05" name="Text Box 311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06" name="Text Box 311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07" name="Text Box 311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08" name="Text Box 311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09" name="Text Box 311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10" name="Text Box 311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11" name="Text Box 311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12" name="Text Box 311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13" name="Text Box 311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14" name="Text Box 311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15" name="Text Box 312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16" name="Text Box 312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17" name="Text Box 312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18" name="Text Box 312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19" name="Text Box 312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20" name="Text Box 312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21" name="Text Box 312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22" name="Text Box 312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23" name="Text Box 312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24" name="Text Box 312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25" name="Text Box 313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26" name="Text Box 313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27" name="Text Box 313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28" name="Text Box 313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29" name="Text Box 313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30" name="Text Box 313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31" name="Text Box 313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32" name="Text Box 313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33" name="Text Box 313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34" name="Text Box 313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35" name="Text Box 314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36" name="Text Box 314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37" name="Text Box 314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38" name="Text Box 314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39" name="Text Box 314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40" name="Text Box 314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41" name="Text Box 314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42" name="Text Box 314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43" name="Text Box 314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44" name="Text Box 314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45" name="Text Box 315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46" name="Text Box 315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47" name="Text Box 315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48" name="Text Box 315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49" name="Text Box 315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50" name="Text Box 315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51" name="Text Box 315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52" name="Text Box 315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53" name="Text Box 315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54" name="Text Box 315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55" name="Text Box 316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56" name="Text Box 316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57" name="Text Box 316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58" name="Text Box 316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59" name="Text Box 316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60" name="Text Box 316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61" name="Text Box 316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62" name="Text Box 316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63" name="Text Box 316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64" name="Text Box 316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65" name="Text Box 317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66" name="Text Box 317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67" name="Text Box 317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68" name="Text Box 317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69" name="Text Box 317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70" name="Text Box 317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71" name="Text Box 317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72" name="Text Box 317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73" name="Text Box 317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74" name="Text Box 317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75" name="Text Box 318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76" name="Text Box 318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77" name="Text Box 318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78" name="Text Box 318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79" name="Text Box 318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80" name="Text Box 318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81" name="Text Box 318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82" name="Text Box 318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83" name="Text Box 318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84" name="Text Box 318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85" name="Text Box 319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86" name="Text Box 319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87" name="Text Box 319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88" name="Text Box 319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89" name="Text Box 319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90" name="Text Box 319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91" name="Text Box 319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92" name="Text Box 319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93" name="Text Box 319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94" name="Text Box 319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95" name="Text Box 320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96" name="Text Box 320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97" name="Text Box 320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98" name="Text Box 320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399" name="Text Box 320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00" name="Text Box 320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01" name="Text Box 320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02" name="Text Box 320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03" name="Text Box 320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04" name="Text Box 320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05" name="Text Box 321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06" name="Text Box 321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07" name="Text Box 321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08" name="Text Box 321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09" name="Text Box 321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10" name="Text Box 321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11" name="Text Box 321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12" name="Text Box 321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13" name="Text Box 321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14" name="Text Box 321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15" name="Text Box 322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16" name="Text Box 322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17" name="Text Box 322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18" name="Text Box 322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19" name="Text Box 322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20" name="Text Box 322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21" name="Text Box 322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22" name="Text Box 322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23" name="Text Box 322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24" name="Text Box 322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25" name="Text Box 323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26" name="Text Box 323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27" name="Text Box 323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28" name="Text Box 323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29" name="Text Box 323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30" name="Text Box 323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31" name="Text Box 323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32" name="Text Box 323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33" name="Text Box 323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34" name="Text Box 323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35" name="Text Box 324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36" name="Text Box 324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37" name="Text Box 324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38" name="Text Box 324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39" name="Text Box 324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40" name="Text Box 324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41" name="Text Box 324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42" name="Text Box 324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43" name="Text Box 324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44" name="Text Box 324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45" name="Text Box 325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46" name="Text Box 325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47" name="Text Box 325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48" name="Text Box 325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49" name="Text Box 325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50" name="Text Box 325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51" name="Text Box 325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52" name="Text Box 325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53" name="Text Box 325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54" name="Text Box 325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55" name="Text Box 326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56" name="Text Box 326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57" name="Text Box 326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58" name="Text Box 326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59" name="Text Box 326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60" name="Text Box 326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61" name="Text Box 326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62" name="Text Box 326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63" name="Text Box 326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64" name="Text Box 326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65" name="Text Box 327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66" name="Text Box 327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67" name="Text Box 327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68" name="Text Box 327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69" name="Text Box 327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70" name="Text Box 327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71" name="Text Box 327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72" name="Text Box 327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73" name="Text Box 327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74" name="Text Box 327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75" name="Text Box 328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76" name="Text Box 328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77" name="Text Box 328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78" name="Text Box 328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79" name="Text Box 328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80" name="Text Box 328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81" name="Text Box 328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82" name="Text Box 328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83" name="Text Box 328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84" name="Text Box 328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85" name="Text Box 329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86" name="Text Box 329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87" name="Text Box 329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88" name="Text Box 329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89" name="Text Box 329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90" name="Text Box 329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91" name="Text Box 329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92" name="Text Box 329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93" name="Text Box 329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94" name="Text Box 329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95" name="Text Box 330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96" name="Text Box 330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97" name="Text Box 330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98" name="Text Box 330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499" name="Text Box 330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00" name="Text Box 330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01" name="Text Box 330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02" name="Text Box 330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03" name="Text Box 330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04" name="Text Box 330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05" name="Text Box 331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06" name="Text Box 331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07" name="Text Box 331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08" name="Text Box 331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09" name="Text Box 331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10" name="Text Box 331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11" name="Text Box 331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12" name="Text Box 331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13" name="Text Box 331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14" name="Text Box 331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15" name="Text Box 332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16" name="Text Box 332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17" name="Text Box 332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18" name="Text Box 332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19" name="Text Box 332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20" name="Text Box 332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21" name="Text Box 332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22" name="Text Box 332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23" name="Text Box 332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24" name="Text Box 332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25" name="Text Box 333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26" name="Text Box 333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27" name="Text Box 333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28" name="Text Box 333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29" name="Text Box 333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30" name="Text Box 333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31" name="Text Box 333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32" name="Text Box 333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33" name="Text Box 333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34" name="Text Box 333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35" name="Text Box 334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36" name="Text Box 334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37" name="Text Box 334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38" name="Text Box 334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39" name="Text Box 334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40" name="Text Box 334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41" name="Text Box 334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42" name="Text Box 334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43" name="Text Box 334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44" name="Text Box 334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45" name="Text Box 335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46" name="Text Box 335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47" name="Text Box 335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48" name="Text Box 335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49" name="Text Box 335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50" name="Text Box 335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51" name="Text Box 335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52" name="Text Box 335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53" name="Text Box 335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54" name="Text Box 335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55" name="Text Box 336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56" name="Text Box 336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57" name="Text Box 336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58" name="Text Box 336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59" name="Text Box 336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60" name="Text Box 336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61" name="Text Box 336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62" name="Text Box 336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63" name="Text Box 336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64" name="Text Box 336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65" name="Text Box 337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66" name="Text Box 337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67" name="Text Box 337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68" name="Text Box 337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69" name="Text Box 337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70" name="Text Box 337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71" name="Text Box 337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72" name="Text Box 337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73" name="Text Box 337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74" name="Text Box 337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75" name="Text Box 338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76" name="Text Box 338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77" name="Text Box 338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78" name="Text Box 338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79" name="Text Box 338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80" name="Text Box 338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81" name="Text Box 338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82" name="Text Box 338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83" name="Text Box 338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84" name="Text Box 338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85" name="Text Box 339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86" name="Text Box 339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87" name="Text Box 339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88" name="Text Box 339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89" name="Text Box 339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90" name="Text Box 339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91" name="Text Box 339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92" name="Text Box 339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93" name="Text Box 339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94" name="Text Box 339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95" name="Text Box 340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96" name="Text Box 340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97" name="Text Box 340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98" name="Text Box 340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599" name="Text Box 340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00" name="Text Box 340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01" name="Text Box 340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02" name="Text Box 340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03" name="Text Box 340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04" name="Text Box 340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05" name="Text Box 341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06" name="Text Box 341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07" name="Text Box 341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08" name="Text Box 341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09" name="Text Box 341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10" name="Text Box 341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11" name="Text Box 341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12" name="Text Box 341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13" name="Text Box 341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14" name="Text Box 341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15" name="Text Box 342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16" name="Text Box 342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17" name="Text Box 342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18" name="Text Box 342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19" name="Text Box 342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20" name="Text Box 342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21" name="Text Box 342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22" name="Text Box 342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23" name="Text Box 342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24" name="Text Box 342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25" name="Text Box 343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26" name="Text Box 343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27" name="Text Box 343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28" name="Text Box 343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29" name="Text Box 343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30" name="Text Box 343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31" name="Text Box 343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32" name="Text Box 343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33" name="Text Box 343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34" name="Text Box 343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35" name="Text Box 344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36" name="Text Box 344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37" name="Text Box 344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38" name="Text Box 344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39" name="Text Box 344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40" name="Text Box 344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41" name="Text Box 344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42" name="Text Box 344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43" name="Text Box 344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44" name="Text Box 344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45" name="Text Box 345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46" name="Text Box 345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47" name="Text Box 345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48" name="Text Box 345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49" name="Text Box 345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50" name="Text Box 345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51" name="Text Box 345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52" name="Text Box 345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53" name="Text Box 345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54" name="Text Box 345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55" name="Text Box 346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56" name="Text Box 346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57" name="Text Box 346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58" name="Text Box 346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59" name="Text Box 346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60" name="Text Box 346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61" name="Text Box 346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62" name="Text Box 346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63" name="Text Box 346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64" name="Text Box 346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65" name="Text Box 347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66" name="Text Box 347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67" name="Text Box 347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68" name="Text Box 347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69" name="Text Box 347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70" name="Text Box 347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71" name="Text Box 347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72" name="Text Box 347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73" name="Text Box 347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74" name="Text Box 347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75" name="Text Box 348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76" name="Text Box 348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77" name="Text Box 348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78" name="Text Box 348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79" name="Text Box 348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80" name="Text Box 348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81" name="Text Box 348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82" name="Text Box 348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83" name="Text Box 348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84" name="Text Box 348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85" name="Text Box 349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86" name="Text Box 349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87" name="Text Box 349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88" name="Text Box 349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89" name="Text Box 349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90" name="Text Box 349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91" name="Text Box 349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92" name="Text Box 349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93" name="Text Box 349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94" name="Text Box 349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95" name="Text Box 350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96" name="Text Box 350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97" name="Text Box 350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98" name="Text Box 350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699" name="Text Box 350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00" name="Text Box 350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01" name="Text Box 350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02" name="Text Box 350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03" name="Text Box 350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04" name="Text Box 350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05" name="Text Box 351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06" name="Text Box 351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07" name="Text Box 351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08" name="Text Box 351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09" name="Text Box 351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10" name="Text Box 351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11" name="Text Box 351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12" name="Text Box 351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13" name="Text Box 351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14" name="Text Box 351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15" name="Text Box 352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16" name="Text Box 352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17" name="Text Box 352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18" name="Text Box 352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19" name="Text Box 352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20" name="Text Box 352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21" name="Text Box 352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22" name="Text Box 352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23" name="Text Box 352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24" name="Text Box 352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25" name="Text Box 353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26" name="Text Box 353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27" name="Text Box 353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28" name="Text Box 353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29" name="Text Box 353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30" name="Text Box 353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31" name="Text Box 353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32" name="Text Box 353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33" name="Text Box 353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34" name="Text Box 353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35" name="Text Box 354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36" name="Text Box 354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37" name="Text Box 354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38" name="Text Box 354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39" name="Text Box 354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40" name="Text Box 354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41" name="Text Box 354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42" name="Text Box 354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43" name="Text Box 354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44" name="Text Box 354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45" name="Text Box 355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46" name="Text Box 355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47" name="Text Box 355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48" name="Text Box 355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49" name="Text Box 355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50" name="Text Box 355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51" name="Text Box 355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52" name="Text Box 355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53" name="Text Box 355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54" name="Text Box 355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55" name="Text Box 356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56" name="Text Box 356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57" name="Text Box 356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58" name="Text Box 356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59" name="Text Box 356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60" name="Text Box 356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61" name="Text Box 356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62" name="Text Box 356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63" name="Text Box 356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64" name="Text Box 356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65" name="Text Box 357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66" name="Text Box 357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67" name="Text Box 357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68" name="Text Box 357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69" name="Text Box 357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70" name="Text Box 357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71" name="Text Box 357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72" name="Text Box 357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73" name="Text Box 357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74" name="Text Box 357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75" name="Text Box 358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76" name="Text Box 358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77" name="Text Box 358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78" name="Text Box 358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79" name="Text Box 358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80" name="Text Box 358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81" name="Text Box 358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82" name="Text Box 358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83" name="Text Box 358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84" name="Text Box 358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85" name="Text Box 359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86" name="Text Box 359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87" name="Text Box 359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88" name="Text Box 359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89" name="Text Box 359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90" name="Text Box 359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91" name="Text Box 359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92" name="Text Box 359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93" name="Text Box 359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94" name="Text Box 359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95" name="Text Box 360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96" name="Text Box 360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97" name="Text Box 360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98" name="Text Box 360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799" name="Text Box 360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00" name="Text Box 360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01" name="Text Box 360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02" name="Text Box 360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03" name="Text Box 360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04" name="Text Box 360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05" name="Text Box 361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06" name="Text Box 361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07" name="Text Box 361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08" name="Text Box 361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09" name="Text Box 361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10" name="Text Box 361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11" name="Text Box 361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12" name="Text Box 361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13" name="Text Box 361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14" name="Text Box 361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15" name="Text Box 362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16" name="Text Box 362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17" name="Text Box 362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18" name="Text Box 362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19" name="Text Box 362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20" name="Text Box 362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21" name="Text Box 362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22" name="Text Box 362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23" name="Text Box 362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24" name="Text Box 362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25" name="Text Box 363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26" name="Text Box 363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27" name="Text Box 363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28" name="Text Box 363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29" name="Text Box 363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30" name="Text Box 363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31" name="Text Box 363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32" name="Text Box 363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33" name="Text Box 363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34" name="Text Box 363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35" name="Text Box 364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36" name="Text Box 364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37" name="Text Box 364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38" name="Text Box 364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39" name="Text Box 364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40" name="Text Box 364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41" name="Text Box 364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42" name="Text Box 364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43" name="Text Box 364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44" name="Text Box 364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45" name="Text Box 365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46" name="Text Box 365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47" name="Text Box 365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48" name="Text Box 365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49" name="Text Box 365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50" name="Text Box 365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51" name="Text Box 365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52" name="Text Box 365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53" name="Text Box 365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54" name="Text Box 365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55" name="Text Box 366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56" name="Text Box 366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57" name="Text Box 366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58" name="Text Box 366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59" name="Text Box 366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60" name="Text Box 366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61" name="Text Box 366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62" name="Text Box 366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63" name="Text Box 366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64" name="Text Box 366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65" name="Text Box 367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66" name="Text Box 367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67" name="Text Box 367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68" name="Text Box 367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69" name="Text Box 367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70" name="Text Box 367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71" name="Text Box 367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72" name="Text Box 367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73" name="Text Box 367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74" name="Text Box 367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75" name="Text Box 368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76" name="Text Box 368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77" name="Text Box 368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78" name="Text Box 368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79" name="Text Box 368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80" name="Text Box 368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81" name="Text Box 368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82" name="Text Box 368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83" name="Text Box 368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84" name="Text Box 368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85" name="Text Box 369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86" name="Text Box 369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87" name="Text Box 369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88" name="Text Box 369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89" name="Text Box 369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90" name="Text Box 369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91" name="Text Box 369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92" name="Text Box 369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93" name="Text Box 369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94" name="Text Box 369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95" name="Text Box 370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96" name="Text Box 370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97" name="Text Box 370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98" name="Text Box 370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899" name="Text Box 370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00" name="Text Box 370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01" name="Text Box 370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02" name="Text Box 370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03" name="Text Box 370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04" name="Text Box 370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05" name="Text Box 371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06" name="Text Box 371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07" name="Text Box 371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08" name="Text Box 371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09" name="Text Box 371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10" name="Text Box 371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11" name="Text Box 371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12" name="Text Box 371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13" name="Text Box 371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14" name="Text Box 371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15" name="Text Box 372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16" name="Text Box 372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17" name="Text Box 372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18" name="Text Box 372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19" name="Text Box 372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20" name="Text Box 372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21" name="Text Box 372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22" name="Text Box 372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23" name="Text Box 372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24" name="Text Box 372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25" name="Text Box 373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26" name="Text Box 373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27" name="Text Box 373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28" name="Text Box 373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29" name="Text Box 373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30" name="Text Box 373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31" name="Text Box 373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32" name="Text Box 373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33" name="Text Box 373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34" name="Text Box 373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35" name="Text Box 374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36" name="Text Box 374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37" name="Text Box 374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38" name="Text Box 374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39" name="Text Box 374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40" name="Text Box 374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41" name="Text Box 374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42" name="Text Box 374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43" name="Text Box 374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44" name="Text Box 374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45" name="Text Box 375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46" name="Text Box 375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47" name="Text Box 375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48" name="Text Box 375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49" name="Text Box 375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50" name="Text Box 375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51" name="Text Box 375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52" name="Text Box 375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53" name="Text Box 375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54" name="Text Box 375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55" name="Text Box 376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56" name="Text Box 376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57" name="Text Box 376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58" name="Text Box 376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59" name="Text Box 376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60" name="Text Box 376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61" name="Text Box 376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62" name="Text Box 376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63" name="Text Box 376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64" name="Text Box 376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65" name="Text Box 377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66" name="Text Box 377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67" name="Text Box 377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68" name="Text Box 377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69" name="Text Box 377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70" name="Text Box 377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71" name="Text Box 377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72" name="Text Box 377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73" name="Text Box 377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74" name="Text Box 377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75" name="Text Box 378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76" name="Text Box 378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77" name="Text Box 378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78" name="Text Box 378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79" name="Text Box 378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80" name="Text Box 378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81" name="Text Box 378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82" name="Text Box 378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83" name="Text Box 378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84" name="Text Box 378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85" name="Text Box 379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86" name="Text Box 379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87" name="Text Box 379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88" name="Text Box 379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89" name="Text Box 379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90" name="Text Box 379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91" name="Text Box 379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92" name="Text Box 379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93" name="Text Box 379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94" name="Text Box 379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95" name="Text Box 380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96" name="Text Box 380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97" name="Text Box 380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98" name="Text Box 380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3999" name="Text Box 380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00" name="Text Box 380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01" name="Text Box 380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02" name="Text Box 380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03" name="Text Box 380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04" name="Text Box 380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05" name="Text Box 381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06" name="Text Box 381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07" name="Text Box 381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08" name="Text Box 381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09" name="Text Box 381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10" name="Text Box 381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11" name="Text Box 381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12" name="Text Box 381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13" name="Text Box 381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14" name="Text Box 381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15" name="Text Box 382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16" name="Text Box 382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17" name="Text Box 382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18" name="Text Box 382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19" name="Text Box 382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20" name="Text Box 382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21" name="Text Box 382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22" name="Text Box 382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23" name="Text Box 382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24" name="Text Box 382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25" name="Text Box 383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26" name="Text Box 383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27" name="Text Box 383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28" name="Text Box 383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29" name="Text Box 383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30" name="Text Box 383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31" name="Text Box 383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32" name="Text Box 383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33" name="Text Box 383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34" name="Text Box 383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35" name="Text Box 384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36" name="Text Box 384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37" name="Text Box 384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38" name="Text Box 384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39" name="Text Box 384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40" name="Text Box 384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41" name="Text Box 384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42" name="Text Box 384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43" name="Text Box 384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44" name="Text Box 384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45" name="Text Box 385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46" name="Text Box 385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47" name="Text Box 385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48" name="Text Box 385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49" name="Text Box 385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50" name="Text Box 385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51" name="Text Box 385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52" name="Text Box 385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53" name="Text Box 385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54" name="Text Box 385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55" name="Text Box 386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56" name="Text Box 386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57" name="Text Box 386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58" name="Text Box 386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59" name="Text Box 386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60" name="Text Box 386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61" name="Text Box 386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62" name="Text Box 386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63" name="Text Box 386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64" name="Text Box 386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65" name="Text Box 387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66" name="Text Box 387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67" name="Text Box 387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68" name="Text Box 387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69" name="Text Box 387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70" name="Text Box 387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71" name="Text Box 387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72" name="Text Box 387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73" name="Text Box 387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74" name="Text Box 387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75" name="Text Box 388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76" name="Text Box 388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77" name="Text Box 388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78" name="Text Box 388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79" name="Text Box 388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80" name="Text Box 388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81" name="Text Box 388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82" name="Text Box 388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83" name="Text Box 388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84" name="Text Box 388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85" name="Text Box 389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86" name="Text Box 389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87" name="Text Box 389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88" name="Text Box 389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89" name="Text Box 389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90" name="Text Box 389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91" name="Text Box 389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92" name="Text Box 389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93" name="Text Box 389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94" name="Text Box 389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95" name="Text Box 390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96" name="Text Box 390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97" name="Text Box 390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98" name="Text Box 390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099" name="Text Box 390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00" name="Text Box 390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01" name="Text Box 390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02" name="Text Box 390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03" name="Text Box 390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04" name="Text Box 390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05" name="Text Box 391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06" name="Text Box 391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07" name="Text Box 391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08" name="Text Box 391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09" name="Text Box 391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10" name="Text Box 391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11" name="Text Box 391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12" name="Text Box 391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13" name="Text Box 391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14" name="Text Box 391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15" name="Text Box 392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16" name="Text Box 392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17" name="Text Box 392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18" name="Text Box 392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19" name="Text Box 392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20" name="Text Box 392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21" name="Text Box 392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22" name="Text Box 392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23" name="Text Box 392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24" name="Text Box 392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25" name="Text Box 393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26" name="Text Box 393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27" name="Text Box 393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28" name="Text Box 393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29" name="Text Box 393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30" name="Text Box 393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31" name="Text Box 393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32" name="Text Box 393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33" name="Text Box 393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34" name="Text Box 393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35" name="Text Box 394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36" name="Text Box 394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37" name="Text Box 394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38" name="Text Box 394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39" name="Text Box 394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40" name="Text Box 394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41" name="Text Box 394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42" name="Text Box 394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43" name="Text Box 394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44" name="Text Box 394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45" name="Text Box 395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46" name="Text Box 395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47" name="Text Box 395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48" name="Text Box 395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49" name="Text Box 395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50" name="Text Box 395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51" name="Text Box 395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52" name="Text Box 395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53" name="Text Box 395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54" name="Text Box 395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55" name="Text Box 396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56" name="Text Box 396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57" name="Text Box 396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58" name="Text Box 396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59" name="Text Box 396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60" name="Text Box 396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61" name="Text Box 396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62" name="Text Box 396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63" name="Text Box 396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64" name="Text Box 396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65" name="Text Box 397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66" name="Text Box 397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67" name="Text Box 397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68" name="Text Box 397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69" name="Text Box 397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70" name="Text Box 397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71" name="Text Box 397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72" name="Text Box 397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73" name="Text Box 397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74" name="Text Box 397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75" name="Text Box 398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76" name="Text Box 398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77" name="Text Box 398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78" name="Text Box 398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79" name="Text Box 398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80" name="Text Box 398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81" name="Text Box 398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82" name="Text Box 398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83" name="Text Box 398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84" name="Text Box 398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85" name="Text Box 399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86" name="Text Box 399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87" name="Text Box 399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88" name="Text Box 399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89" name="Text Box 399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90" name="Text Box 399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91" name="Text Box 399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92" name="Text Box 399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93" name="Text Box 399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94" name="Text Box 399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95" name="Text Box 400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96" name="Text Box 400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97" name="Text Box 400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98" name="Text Box 400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199" name="Text Box 400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00" name="Text Box 400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01" name="Text Box 400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02" name="Text Box 400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03" name="Text Box 400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04" name="Text Box 400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05" name="Text Box 401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06" name="Text Box 401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07" name="Text Box 401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08" name="Text Box 401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09" name="Text Box 401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10" name="Text Box 401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11" name="Text Box 401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12" name="Text Box 401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13" name="Text Box 401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14" name="Text Box 401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15" name="Text Box 402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16" name="Text Box 402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17" name="Text Box 402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18" name="Text Box 402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19" name="Text Box 402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20" name="Text Box 402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21" name="Text Box 402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22" name="Text Box 402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23" name="Text Box 402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24" name="Text Box 402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25" name="Text Box 403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26" name="Text Box 403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27" name="Text Box 403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28" name="Text Box 403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29" name="Text Box 403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30" name="Text Box 403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31" name="Text Box 403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32" name="Text Box 403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33" name="Text Box 403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34" name="Text Box 403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35" name="Text Box 404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36" name="Text Box 404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37" name="Text Box 404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38" name="Text Box 404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39" name="Text Box 404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40" name="Text Box 404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41" name="Text Box 404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42" name="Text Box 404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43" name="Text Box 404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44" name="Text Box 404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45" name="Text Box 405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46" name="Text Box 405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47" name="Text Box 405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48" name="Text Box 405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49" name="Text Box 405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50" name="Text Box 405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51" name="Text Box 405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52" name="Text Box 405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53" name="Text Box 405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54" name="Text Box 405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55" name="Text Box 406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56" name="Text Box 406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57" name="Text Box 406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58" name="Text Box 406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59" name="Text Box 406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60" name="Text Box 406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61" name="Text Box 406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62" name="Text Box 406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63" name="Text Box 406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64" name="Text Box 406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65" name="Text Box 407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66" name="Text Box 407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67" name="Text Box 407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68" name="Text Box 407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69" name="Text Box 407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70" name="Text Box 407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71" name="Text Box 407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72" name="Text Box 407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73" name="Text Box 407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74" name="Text Box 407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75" name="Text Box 408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76" name="Text Box 408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77" name="Text Box 408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78" name="Text Box 408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79" name="Text Box 408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80" name="Text Box 408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81" name="Text Box 408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82" name="Text Box 408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83" name="Text Box 408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84" name="Text Box 408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85" name="Text Box 409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86" name="Text Box 409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87" name="Text Box 409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88" name="Text Box 409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89" name="Text Box 409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90" name="Text Box 409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91" name="Text Box 409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92" name="Text Box 409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93" name="Text Box 409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94" name="Text Box 409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95" name="Text Box 410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96" name="Text Box 410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97" name="Text Box 410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98" name="Text Box 410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299" name="Text Box 410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00" name="Text Box 410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01" name="Text Box 410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02" name="Text Box 410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03" name="Text Box 410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04" name="Text Box 410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05" name="Text Box 411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06" name="Text Box 411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07" name="Text Box 411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08" name="Text Box 411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09" name="Text Box 411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10" name="Text Box 411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11" name="Text Box 411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12" name="Text Box 411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13" name="Text Box 411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14" name="Text Box 411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15" name="Text Box 412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16" name="Text Box 412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17" name="Text Box 412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18" name="Text Box 412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19" name="Text Box 412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20" name="Text Box 412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21" name="Text Box 412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22" name="Text Box 412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23" name="Text Box 412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24" name="Text Box 412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25" name="Text Box 413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26" name="Text Box 413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27" name="Text Box 413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28" name="Text Box 413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29" name="Text Box 413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30" name="Text Box 413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31" name="Text Box 413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32" name="Text Box 413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33" name="Text Box 413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34" name="Text Box 413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35" name="Text Box 414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36" name="Text Box 414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37" name="Text Box 414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38" name="Text Box 414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39" name="Text Box 414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40" name="Text Box 414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41" name="Text Box 414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42" name="Text Box 414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43" name="Text Box 414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44" name="Text Box 414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45" name="Text Box 415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46" name="Text Box 415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47" name="Text Box 415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48" name="Text Box 415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49" name="Text Box 415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50" name="Text Box 415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51" name="Text Box 415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52" name="Text Box 415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53" name="Text Box 415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54" name="Text Box 415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55" name="Text Box 416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56" name="Text Box 416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57" name="Text Box 416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58" name="Text Box 416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59" name="Text Box 416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60" name="Text Box 416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61" name="Text Box 416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62" name="Text Box 416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63" name="Text Box 416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64" name="Text Box 416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65" name="Text Box 417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66" name="Text Box 417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67" name="Text Box 417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68" name="Text Box 417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69" name="Text Box 417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70" name="Text Box 417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71" name="Text Box 417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72" name="Text Box 417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73" name="Text Box 417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74" name="Text Box 417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75" name="Text Box 418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76" name="Text Box 418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77" name="Text Box 418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78" name="Text Box 418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79" name="Text Box 418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80" name="Text Box 418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81" name="Text Box 418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82" name="Text Box 418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83" name="Text Box 418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84" name="Text Box 418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85" name="Text Box 419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86" name="Text Box 419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87" name="Text Box 419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88" name="Text Box 419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89" name="Text Box 419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90" name="Text Box 419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91" name="Text Box 419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92" name="Text Box 419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93" name="Text Box 419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94" name="Text Box 419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95" name="Text Box 420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96" name="Text Box 420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97" name="Text Box 420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98" name="Text Box 420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399" name="Text Box 420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00" name="Text Box 420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01" name="Text Box 420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02" name="Text Box 420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03" name="Text Box 420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04" name="Text Box 420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05" name="Text Box 421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06" name="Text Box 421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07" name="Text Box 421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08" name="Text Box 421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09" name="Text Box 421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10" name="Text Box 421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11" name="Text Box 421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12" name="Text Box 421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13" name="Text Box 421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14" name="Text Box 421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15" name="Text Box 422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16" name="Text Box 422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17" name="Text Box 422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18" name="Text Box 422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19" name="Text Box 422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20" name="Text Box 422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21" name="Text Box 422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22" name="Text Box 422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23" name="Text Box 422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24" name="Text Box 422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25" name="Text Box 423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26" name="Text Box 423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27" name="Text Box 423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28" name="Text Box 423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29" name="Text Box 423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30" name="Text Box 423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31" name="Text Box 423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32" name="Text Box 423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33" name="Text Box 423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34" name="Text Box 423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35" name="Text Box 424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36" name="Text Box 424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37" name="Text Box 424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38" name="Text Box 424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39" name="Text Box 424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40" name="Text Box 424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41" name="Text Box 424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42" name="Text Box 424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43" name="Text Box 424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44" name="Text Box 424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45" name="Text Box 425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46" name="Text Box 425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47" name="Text Box 425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48" name="Text Box 425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49" name="Text Box 425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50" name="Text Box 425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51" name="Text Box 425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52" name="Text Box 425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53" name="Text Box 425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54" name="Text Box 425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55" name="Text Box 426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56" name="Text Box 426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57" name="Text Box 426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58" name="Text Box 426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59" name="Text Box 426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60" name="Text Box 426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61" name="Text Box 426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62" name="Text Box 426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63" name="Text Box 426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64" name="Text Box 426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65" name="Text Box 427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66" name="Text Box 427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67" name="Text Box 427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68" name="Text Box 427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69" name="Text Box 427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70" name="Text Box 427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71" name="Text Box 427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72" name="Text Box 427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73" name="Text Box 427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74" name="Text Box 427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75" name="Text Box 428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76" name="Text Box 428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77" name="Text Box 428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78" name="Text Box 428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79" name="Text Box 428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80" name="Text Box 428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81" name="Text Box 428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82" name="Text Box 428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83" name="Text Box 428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84" name="Text Box 428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85" name="Text Box 429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86" name="Text Box 429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87" name="Text Box 429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88" name="Text Box 429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89" name="Text Box 429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90" name="Text Box 429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91" name="Text Box 429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92" name="Text Box 429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93" name="Text Box 429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94" name="Text Box 429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95" name="Text Box 430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96" name="Text Box 430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97" name="Text Box 430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98" name="Text Box 430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499" name="Text Box 430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00" name="Text Box 430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01" name="Text Box 430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02" name="Text Box 430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03" name="Text Box 430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04" name="Text Box 430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05" name="Text Box 431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06" name="Text Box 431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07" name="Text Box 431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08" name="Text Box 431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09" name="Text Box 431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10" name="Text Box 431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11" name="Text Box 431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12" name="Text Box 431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13" name="Text Box 431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14" name="Text Box 431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15" name="Text Box 432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16" name="Text Box 432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17" name="Text Box 432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18" name="Text Box 432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19" name="Text Box 432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20" name="Text Box 432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21" name="Text Box 432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22" name="Text Box 432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23" name="Text Box 432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24" name="Text Box 432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25" name="Text Box 433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26" name="Text Box 433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27" name="Text Box 433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28" name="Text Box 433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29" name="Text Box 433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30" name="Text Box 433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31" name="Text Box 433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32" name="Text Box 433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33" name="Text Box 433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34" name="Text Box 433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35" name="Text Box 434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36" name="Text Box 434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37" name="Text Box 434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38" name="Text Box 434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39" name="Text Box 434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40" name="Text Box 434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41" name="Text Box 434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42" name="Text Box 434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43" name="Text Box 434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44" name="Text Box 434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45" name="Text Box 435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46" name="Text Box 435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47" name="Text Box 435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48" name="Text Box 435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49" name="Text Box 435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50" name="Text Box 435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51" name="Text Box 435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52" name="Text Box 435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53" name="Text Box 435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54" name="Text Box 435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55" name="Text Box 436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56" name="Text Box 436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57" name="Text Box 436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58" name="Text Box 436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59" name="Text Box 436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60" name="Text Box 436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61" name="Text Box 436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62" name="Text Box 436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63" name="Text Box 436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64" name="Text Box 436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65" name="Text Box 437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66" name="Text Box 437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67" name="Text Box 437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68" name="Text Box 437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69" name="Text Box 437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70" name="Text Box 437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71" name="Text Box 437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72" name="Text Box 437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73" name="Text Box 437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74" name="Text Box 437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75" name="Text Box 438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76" name="Text Box 438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77" name="Text Box 438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78" name="Text Box 438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79" name="Text Box 438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80" name="Text Box 438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81" name="Text Box 438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82" name="Text Box 438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83" name="Text Box 438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84" name="Text Box 438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85" name="Text Box 439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86" name="Text Box 439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87" name="Text Box 439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88" name="Text Box 439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89" name="Text Box 439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90" name="Text Box 439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91" name="Text Box 439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92" name="Text Box 439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93" name="Text Box 439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94" name="Text Box 439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95" name="Text Box 440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96" name="Text Box 440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97" name="Text Box 440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98" name="Text Box 440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599" name="Text Box 440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00" name="Text Box 440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01" name="Text Box 440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02" name="Text Box 440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03" name="Text Box 440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04" name="Text Box 440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05" name="Text Box 441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06" name="Text Box 441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07" name="Text Box 441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08" name="Text Box 441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09" name="Text Box 441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10" name="Text Box 441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11" name="Text Box 441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12" name="Text Box 441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13" name="Text Box 441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14" name="Text Box 441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15" name="Text Box 442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16" name="Text Box 442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17" name="Text Box 442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18" name="Text Box 442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19" name="Text Box 442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20" name="Text Box 442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21" name="Text Box 442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22" name="Text Box 442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23" name="Text Box 442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24" name="Text Box 442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25" name="Text Box 443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26" name="Text Box 443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27" name="Text Box 443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28" name="Text Box 443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29" name="Text Box 443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30" name="Text Box 443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31" name="Text Box 443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32" name="Text Box 443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33" name="Text Box 443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34" name="Text Box 443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35" name="Text Box 444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36" name="Text Box 444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37" name="Text Box 444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38" name="Text Box 444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39" name="Text Box 444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40" name="Text Box 444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41" name="Text Box 444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42" name="Text Box 444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43" name="Text Box 444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44" name="Text Box 444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45" name="Text Box 445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46" name="Text Box 445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47" name="Text Box 445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48" name="Text Box 445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49" name="Text Box 445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50" name="Text Box 445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51" name="Text Box 445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52" name="Text Box 445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53" name="Text Box 445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54" name="Text Box 445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55" name="Text Box 446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56" name="Text Box 446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57" name="Text Box 446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58" name="Text Box 446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59" name="Text Box 446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60" name="Text Box 446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61" name="Text Box 446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62" name="Text Box 446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63" name="Text Box 446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64" name="Text Box 446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65" name="Text Box 447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66" name="Text Box 447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67" name="Text Box 447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68" name="Text Box 447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69" name="Text Box 447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70" name="Text Box 447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71" name="Text Box 447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72" name="Text Box 447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73" name="Text Box 447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74" name="Text Box 447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75" name="Text Box 448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76" name="Text Box 448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77" name="Text Box 448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78" name="Text Box 448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79" name="Text Box 448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80" name="Text Box 448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81" name="Text Box 448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82" name="Text Box 448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83" name="Text Box 448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84" name="Text Box 448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85" name="Text Box 449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86" name="Text Box 449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87" name="Text Box 449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88" name="Text Box 449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89" name="Text Box 449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90" name="Text Box 449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91" name="Text Box 449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92" name="Text Box 449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93" name="Text Box 449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94" name="Text Box 449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95" name="Text Box 450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96" name="Text Box 450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97" name="Text Box 450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98" name="Text Box 450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699" name="Text Box 450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00" name="Text Box 450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01" name="Text Box 450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02" name="Text Box 450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03" name="Text Box 450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04" name="Text Box 450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05" name="Text Box 451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06" name="Text Box 451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07" name="Text Box 451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08" name="Text Box 451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09" name="Text Box 451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10" name="Text Box 451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11" name="Text Box 451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12" name="Text Box 451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13" name="Text Box 451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14" name="Text Box 451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15" name="Text Box 452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16" name="Text Box 452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17" name="Text Box 452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18" name="Text Box 452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19" name="Text Box 452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20" name="Text Box 452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21" name="Text Box 452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22" name="Text Box 452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23" name="Text Box 452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24" name="Text Box 452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25" name="Text Box 453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26" name="Text Box 453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27" name="Text Box 453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28" name="Text Box 453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29" name="Text Box 453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30" name="Text Box 453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31" name="Text Box 453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32" name="Text Box 453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33" name="Text Box 453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34" name="Text Box 453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35" name="Text Box 454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36" name="Text Box 454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37" name="Text Box 454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38" name="Text Box 454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39" name="Text Box 454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40" name="Text Box 454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41" name="Text Box 454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42" name="Text Box 454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43" name="Text Box 454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44" name="Text Box 454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45" name="Text Box 455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46" name="Text Box 455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47" name="Text Box 455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48" name="Text Box 455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49" name="Text Box 455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50" name="Text Box 455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51" name="Text Box 455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52" name="Text Box 455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53" name="Text Box 455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54" name="Text Box 455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55" name="Text Box 456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56" name="Text Box 456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57" name="Text Box 456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58" name="Text Box 456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59" name="Text Box 456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60" name="Text Box 456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61" name="Text Box 456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62" name="Text Box 456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63" name="Text Box 456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64" name="Text Box 456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65" name="Text Box 457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66" name="Text Box 457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67" name="Text Box 457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68" name="Text Box 457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69" name="Text Box 457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70" name="Text Box 457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71" name="Text Box 457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72" name="Text Box 457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73" name="Text Box 457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74" name="Text Box 457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75" name="Text Box 458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76" name="Text Box 458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77" name="Text Box 458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78" name="Text Box 458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79" name="Text Box 458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80" name="Text Box 458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81" name="Text Box 458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82" name="Text Box 458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83" name="Text Box 458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84" name="Text Box 458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85" name="Text Box 459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86" name="Text Box 459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87" name="Text Box 459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88" name="Text Box 459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89" name="Text Box 459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90" name="Text Box 459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91" name="Text Box 459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92" name="Text Box 459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93" name="Text Box 459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94" name="Text Box 459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95" name="Text Box 460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96" name="Text Box 460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97" name="Text Box 460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98" name="Text Box 460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799" name="Text Box 460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00" name="Text Box 460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01" name="Text Box 460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02" name="Text Box 460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03" name="Text Box 460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04" name="Text Box 460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05" name="Text Box 461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06" name="Text Box 461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07" name="Text Box 461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08" name="Text Box 461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09" name="Text Box 461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10" name="Text Box 461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11" name="Text Box 461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12" name="Text Box 461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13" name="Text Box 461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14" name="Text Box 461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15" name="Text Box 462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16" name="Text Box 462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17" name="Text Box 462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18" name="Text Box 462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19" name="Text Box 462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20" name="Text Box 462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21" name="Text Box 462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22" name="Text Box 462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23" name="Text Box 462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24" name="Text Box 462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25" name="Text Box 463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26" name="Text Box 463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27" name="Text Box 463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28" name="Text Box 463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29" name="Text Box 463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30" name="Text Box 463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31" name="Text Box 463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32" name="Text Box 463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33" name="Text Box 463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34" name="Text Box 463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35" name="Text Box 464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36" name="Text Box 464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37" name="Text Box 464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38" name="Text Box 464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39" name="Text Box 464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40" name="Text Box 464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41" name="Text Box 464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42" name="Text Box 464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43" name="Text Box 464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44" name="Text Box 464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45" name="Text Box 465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46" name="Text Box 465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47" name="Text Box 465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48" name="Text Box 465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49" name="Text Box 465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50" name="Text Box 465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51" name="Text Box 465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52" name="Text Box 465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53" name="Text Box 465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54" name="Text Box 465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55" name="Text Box 466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56" name="Text Box 466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57" name="Text Box 466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58" name="Text Box 466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59" name="Text Box 466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60" name="Text Box 466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61" name="Text Box 466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62" name="Text Box 466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63" name="Text Box 466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64" name="Text Box 466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65" name="Text Box 467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66" name="Text Box 467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67" name="Text Box 467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68" name="Text Box 467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69" name="Text Box 467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70" name="Text Box 467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71" name="Text Box 467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72" name="Text Box 467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73" name="Text Box 467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74" name="Text Box 467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75" name="Text Box 468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76" name="Text Box 468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77" name="Text Box 468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78" name="Text Box 468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79" name="Text Box 468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80" name="Text Box 468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81" name="Text Box 468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82" name="Text Box 468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83" name="Text Box 468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84" name="Text Box 468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85" name="Text Box 469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86" name="Text Box 469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87" name="Text Box 469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88" name="Text Box 469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89" name="Text Box 469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90" name="Text Box 469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91" name="Text Box 469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92" name="Text Box 469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93" name="Text Box 469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94" name="Text Box 469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95" name="Text Box 470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96" name="Text Box 470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97" name="Text Box 470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98" name="Text Box 470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899" name="Text Box 470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00" name="Text Box 470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01" name="Text Box 470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02" name="Text Box 470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03" name="Text Box 470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04" name="Text Box 470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05" name="Text Box 471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06" name="Text Box 471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07" name="Text Box 471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08" name="Text Box 471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09" name="Text Box 471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10" name="Text Box 471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11" name="Text Box 471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12" name="Text Box 471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13" name="Text Box 471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14" name="Text Box 471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15" name="Text Box 472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16" name="Text Box 472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17" name="Text Box 472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18" name="Text Box 472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19" name="Text Box 472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20" name="Text Box 472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21" name="Text Box 472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22" name="Text Box 472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23" name="Text Box 472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24" name="Text Box 472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25" name="Text Box 473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26" name="Text Box 473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27" name="Text Box 473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28" name="Text Box 473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29" name="Text Box 473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30" name="Text Box 473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31" name="Text Box 473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32" name="Text Box 473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33" name="Text Box 473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34" name="Text Box 473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35" name="Text Box 474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36" name="Text Box 474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37" name="Text Box 474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38" name="Text Box 474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39" name="Text Box 474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40" name="Text Box 474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41" name="Text Box 474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42" name="Text Box 474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43" name="Text Box 474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44" name="Text Box 474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45" name="Text Box 475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46" name="Text Box 475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47" name="Text Box 475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48" name="Text Box 475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49" name="Text Box 475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50" name="Text Box 475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51" name="Text Box 475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52" name="Text Box 475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53" name="Text Box 475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54" name="Text Box 475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55" name="Text Box 476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56" name="Text Box 476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57" name="Text Box 476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58" name="Text Box 476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59" name="Text Box 476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60" name="Text Box 476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61" name="Text Box 476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62" name="Text Box 476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63" name="Text Box 476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64" name="Text Box 476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65" name="Text Box 477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66" name="Text Box 477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67" name="Text Box 477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68" name="Text Box 477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69" name="Text Box 477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70" name="Text Box 477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71" name="Text Box 477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72" name="Text Box 477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73" name="Text Box 477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74" name="Text Box 477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75" name="Text Box 478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76" name="Text Box 478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77" name="Text Box 478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78" name="Text Box 478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79" name="Text Box 478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80" name="Text Box 478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81" name="Text Box 478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82" name="Text Box 478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83" name="Text Box 478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84" name="Text Box 478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85" name="Text Box 479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86" name="Text Box 479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87" name="Text Box 479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88" name="Text Box 479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89" name="Text Box 479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90" name="Text Box 479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91" name="Text Box 479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92" name="Text Box 479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93" name="Text Box 479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94" name="Text Box 479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95" name="Text Box 480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96" name="Text Box 480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97" name="Text Box 480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98" name="Text Box 480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4999" name="Text Box 480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00" name="Text Box 480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01" name="Text Box 480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02" name="Text Box 480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03" name="Text Box 480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04" name="Text Box 480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05" name="Text Box 481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06" name="Text Box 481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07" name="Text Box 481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08" name="Text Box 481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09" name="Text Box 481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10" name="Text Box 481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11" name="Text Box 481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12" name="Text Box 481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13" name="Text Box 481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14" name="Text Box 481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15" name="Text Box 482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16" name="Text Box 482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17" name="Text Box 482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18" name="Text Box 482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19" name="Text Box 482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20" name="Text Box 482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21" name="Text Box 482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22" name="Text Box 482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23" name="Text Box 482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24" name="Text Box 482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25" name="Text Box 483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26" name="Text Box 483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27" name="Text Box 483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28" name="Text Box 483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29" name="Text Box 483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30" name="Text Box 483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31" name="Text Box 483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32" name="Text Box 483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33" name="Text Box 483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34" name="Text Box 483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35" name="Text Box 484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36" name="Text Box 484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37" name="Text Box 484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38" name="Text Box 484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39" name="Text Box 484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40" name="Text Box 484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41" name="Text Box 484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42" name="Text Box 484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43" name="Text Box 484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44" name="Text Box 484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45" name="Text Box 485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46" name="Text Box 485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47" name="Text Box 485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48" name="Text Box 485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49" name="Text Box 485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50" name="Text Box 485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51" name="Text Box 485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52" name="Text Box 485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53" name="Text Box 485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54" name="Text Box 485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55" name="Text Box 486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56" name="Text Box 486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57" name="Text Box 486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58" name="Text Box 486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59" name="Text Box 486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60" name="Text Box 486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61" name="Text Box 486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62" name="Text Box 486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63" name="Text Box 486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64" name="Text Box 486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65" name="Text Box 487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66" name="Text Box 487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67" name="Text Box 487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68" name="Text Box 487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69" name="Text Box 487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70" name="Text Box 487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71" name="Text Box 487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72" name="Text Box 487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73" name="Text Box 487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74" name="Text Box 487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75" name="Text Box 488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76" name="Text Box 488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77" name="Text Box 488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78" name="Text Box 488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79" name="Text Box 488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80" name="Text Box 488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81" name="Text Box 488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82" name="Text Box 488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83" name="Text Box 488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84" name="Text Box 488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85" name="Text Box 489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86" name="Text Box 489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87" name="Text Box 489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88" name="Text Box 489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89" name="Text Box 489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90" name="Text Box 489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91" name="Text Box 489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92" name="Text Box 489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93" name="Text Box 489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94" name="Text Box 489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95" name="Text Box 490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96" name="Text Box 490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97" name="Text Box 490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98" name="Text Box 490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099" name="Text Box 490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00" name="Text Box 490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01" name="Text Box 490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02" name="Text Box 490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03" name="Text Box 490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04" name="Text Box 490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05" name="Text Box 491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06" name="Text Box 491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07" name="Text Box 491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08" name="Text Box 491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09" name="Text Box 491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10" name="Text Box 491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11" name="Text Box 491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12" name="Text Box 491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13" name="Text Box 491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14" name="Text Box 491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15" name="Text Box 492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16" name="Text Box 492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17" name="Text Box 492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18" name="Text Box 492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19" name="Text Box 492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20" name="Text Box 492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21" name="Text Box 492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22" name="Text Box 492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23" name="Text Box 492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24" name="Text Box 492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25" name="Text Box 493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26" name="Text Box 493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27" name="Text Box 493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28" name="Text Box 493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29" name="Text Box 493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30" name="Text Box 493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31" name="Text Box 493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32" name="Text Box 493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33" name="Text Box 493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34" name="Text Box 493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35" name="Text Box 494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36" name="Text Box 494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37" name="Text Box 494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38" name="Text Box 494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39" name="Text Box 494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40" name="Text Box 494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41" name="Text Box 494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42" name="Text Box 494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43" name="Text Box 494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44" name="Text Box 494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45" name="Text Box 495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46" name="Text Box 495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47" name="Text Box 495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48" name="Text Box 495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49" name="Text Box 495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50" name="Text Box 495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51" name="Text Box 495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52" name="Text Box 495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53" name="Text Box 495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54" name="Text Box 495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55" name="Text Box 496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56" name="Text Box 496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57" name="Text Box 496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58" name="Text Box 496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59" name="Text Box 496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60" name="Text Box 496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61" name="Text Box 496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62" name="Text Box 496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63" name="Text Box 496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64" name="Text Box 496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65" name="Text Box 497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66" name="Text Box 497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67" name="Text Box 497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68" name="Text Box 497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69" name="Text Box 497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70" name="Text Box 497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71" name="Text Box 497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72" name="Text Box 497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73" name="Text Box 497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74" name="Text Box 497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75" name="Text Box 498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76" name="Text Box 498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77" name="Text Box 498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78" name="Text Box 498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79" name="Text Box 498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80" name="Text Box 498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81" name="Text Box 498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82" name="Text Box 498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83" name="Text Box 498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84" name="Text Box 498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85" name="Text Box 499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86" name="Text Box 499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87" name="Text Box 499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88" name="Text Box 499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89" name="Text Box 499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90" name="Text Box 499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91" name="Text Box 499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92" name="Text Box 499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93" name="Text Box 499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94" name="Text Box 499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95" name="Text Box 500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96" name="Text Box 500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97" name="Text Box 500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98" name="Text Box 500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199" name="Text Box 500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00" name="Text Box 500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01" name="Text Box 500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02" name="Text Box 500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03" name="Text Box 500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04" name="Text Box 500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05" name="Text Box 501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06" name="Text Box 501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07" name="Text Box 501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08" name="Text Box 501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09" name="Text Box 501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10" name="Text Box 501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11" name="Text Box 501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12" name="Text Box 501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13" name="Text Box 501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14" name="Text Box 501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15" name="Text Box 502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16" name="Text Box 502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17" name="Text Box 502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18" name="Text Box 502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19" name="Text Box 502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20" name="Text Box 502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21" name="Text Box 502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22" name="Text Box 502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23" name="Text Box 502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24" name="Text Box 502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25" name="Text Box 503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26" name="Text Box 503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27" name="Text Box 503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28" name="Text Box 503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29" name="Text Box 503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30" name="Text Box 503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31" name="Text Box 503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32" name="Text Box 503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33" name="Text Box 503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34" name="Text Box 503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35" name="Text Box 504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36" name="Text Box 504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37" name="Text Box 504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38" name="Text Box 504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39" name="Text Box 504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40" name="Text Box 504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41" name="Text Box 504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42" name="Text Box 504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43" name="Text Box 504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44" name="Text Box 504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45" name="Text Box 505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46" name="Text Box 505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47" name="Text Box 505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48" name="Text Box 505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49" name="Text Box 505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50" name="Text Box 505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51" name="Text Box 505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52" name="Text Box 505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53" name="Text Box 505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54" name="Text Box 505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55" name="Text Box 506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56" name="Text Box 506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57" name="Text Box 506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58" name="Text Box 506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59" name="Text Box 506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60" name="Text Box 506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61" name="Text Box 506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62" name="Text Box 506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63" name="Text Box 506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64" name="Text Box 506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65" name="Text Box 507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66" name="Text Box 507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67" name="Text Box 507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68" name="Text Box 507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69" name="Text Box 507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70" name="Text Box 507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71" name="Text Box 507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72" name="Text Box 507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73" name="Text Box 507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74" name="Text Box 507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75" name="Text Box 508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76" name="Text Box 508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77" name="Text Box 508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78" name="Text Box 508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79" name="Text Box 508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80" name="Text Box 508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81" name="Text Box 508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82" name="Text Box 508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83" name="Text Box 508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84" name="Text Box 508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85" name="Text Box 509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86" name="Text Box 509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87" name="Text Box 509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88" name="Text Box 509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89" name="Text Box 509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90" name="Text Box 509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91" name="Text Box 509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92" name="Text Box 509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93" name="Text Box 509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94" name="Text Box 509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95" name="Text Box 510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96" name="Text Box 510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97" name="Text Box 510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98" name="Text Box 510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299" name="Text Box 510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00" name="Text Box 510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01" name="Text Box 510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02" name="Text Box 510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03" name="Text Box 510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04" name="Text Box 510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05" name="Text Box 511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06" name="Text Box 511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07" name="Text Box 511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08" name="Text Box 511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09" name="Text Box 511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10" name="Text Box 511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11" name="Text Box 511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12" name="Text Box 511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13" name="Text Box 511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14" name="Text Box 511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15" name="Text Box 512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16" name="Text Box 512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17" name="Text Box 512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18" name="Text Box 512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19" name="Text Box 512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20" name="Text Box 512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21" name="Text Box 512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22" name="Text Box 512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23" name="Text Box 512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24" name="Text Box 512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25" name="Text Box 513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26" name="Text Box 513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27" name="Text Box 513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28" name="Text Box 513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29" name="Text Box 513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30" name="Text Box 513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31" name="Text Box 513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32" name="Text Box 513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33" name="Text Box 513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34" name="Text Box 513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35" name="Text Box 514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36" name="Text Box 514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37" name="Text Box 514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38" name="Text Box 514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39" name="Text Box 514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40" name="Text Box 514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41" name="Text Box 514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42" name="Text Box 514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43" name="Text Box 514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44" name="Text Box 514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45" name="Text Box 515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46" name="Text Box 515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47" name="Text Box 515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48" name="Text Box 515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49" name="Text Box 515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50" name="Text Box 515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51" name="Text Box 515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52" name="Text Box 515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53" name="Text Box 515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54" name="Text Box 515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55" name="Text Box 516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56" name="Text Box 516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57" name="Text Box 516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58" name="Text Box 516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59" name="Text Box 516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60" name="Text Box 516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61" name="Text Box 516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62" name="Text Box 516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63" name="Text Box 516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64" name="Text Box 516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65" name="Text Box 517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66" name="Text Box 517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67" name="Text Box 517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68" name="Text Box 517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69" name="Text Box 517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70" name="Text Box 517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71" name="Text Box 517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72" name="Text Box 517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73" name="Text Box 517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74" name="Text Box 517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75" name="Text Box 518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76" name="Text Box 518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77" name="Text Box 518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78" name="Text Box 518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79" name="Text Box 518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80" name="Text Box 518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81" name="Text Box 518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82" name="Text Box 518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83" name="Text Box 518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84" name="Text Box 518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85" name="Text Box 519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86" name="Text Box 519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87" name="Text Box 519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88" name="Text Box 519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89" name="Text Box 519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90" name="Text Box 519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91" name="Text Box 519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92" name="Text Box 519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93" name="Text Box 519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94" name="Text Box 519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95" name="Text Box 520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96" name="Text Box 520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97" name="Text Box 520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98" name="Text Box 520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399" name="Text Box 520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00" name="Text Box 520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01" name="Text Box 520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02" name="Text Box 520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03" name="Text Box 520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04" name="Text Box 520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05" name="Text Box 521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06" name="Text Box 521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07" name="Text Box 521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08" name="Text Box 521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09" name="Text Box 521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10" name="Text Box 521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11" name="Text Box 521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12" name="Text Box 521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13" name="Text Box 521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14" name="Text Box 521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15" name="Text Box 522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16" name="Text Box 522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17" name="Text Box 522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18" name="Text Box 522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19" name="Text Box 522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20" name="Text Box 522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21" name="Text Box 522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22" name="Text Box 522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23" name="Text Box 522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24" name="Text Box 522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25" name="Text Box 523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26" name="Text Box 523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27" name="Text Box 523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28" name="Text Box 523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29" name="Text Box 523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30" name="Text Box 523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31" name="Text Box 523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32" name="Text Box 523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33" name="Text Box 523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34" name="Text Box 523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35" name="Text Box 524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36" name="Text Box 524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37" name="Text Box 524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38" name="Text Box 524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39" name="Text Box 524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40" name="Text Box 524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41" name="Text Box 524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42" name="Text Box 524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43" name="Text Box 524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44" name="Text Box 524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45" name="Text Box 525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46" name="Text Box 525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47" name="Text Box 525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48" name="Text Box 525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49" name="Text Box 525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50" name="Text Box 525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51" name="Text Box 525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52" name="Text Box 525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53" name="Text Box 525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54" name="Text Box 525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55" name="Text Box 526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56" name="Text Box 526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57" name="Text Box 526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58" name="Text Box 526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59" name="Text Box 526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60" name="Text Box 526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61" name="Text Box 526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62" name="Text Box 526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63" name="Text Box 526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64" name="Text Box 526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65" name="Text Box 527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66" name="Text Box 527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67" name="Text Box 527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68" name="Text Box 527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69" name="Text Box 527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70" name="Text Box 527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71" name="Text Box 527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72" name="Text Box 527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73" name="Text Box 527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74" name="Text Box 527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75" name="Text Box 528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76" name="Text Box 528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77" name="Text Box 528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78" name="Text Box 528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79" name="Text Box 528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80" name="Text Box 528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81" name="Text Box 528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82" name="Text Box 528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83" name="Text Box 528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84" name="Text Box 528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85" name="Text Box 529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86" name="Text Box 529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87" name="Text Box 529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88" name="Text Box 529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89" name="Text Box 529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90" name="Text Box 529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91" name="Text Box 529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92" name="Text Box 529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93" name="Text Box 529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94" name="Text Box 529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95" name="Text Box 530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96" name="Text Box 530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97" name="Text Box 530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98" name="Text Box 530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499" name="Text Box 530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00" name="Text Box 530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01" name="Text Box 530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02" name="Text Box 530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03" name="Text Box 530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04" name="Text Box 530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05" name="Text Box 531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06" name="Text Box 531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07" name="Text Box 531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08" name="Text Box 531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09" name="Text Box 531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10" name="Text Box 531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11" name="Text Box 531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12" name="Text Box 531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13" name="Text Box 531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14" name="Text Box 531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15" name="Text Box 532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16" name="Text Box 532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17" name="Text Box 532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18" name="Text Box 532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19" name="Text Box 532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20" name="Text Box 532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21" name="Text Box 532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22" name="Text Box 532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23" name="Text Box 532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24" name="Text Box 532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25" name="Text Box 533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26" name="Text Box 533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27" name="Text Box 533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28" name="Text Box 533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29" name="Text Box 533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30" name="Text Box 533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31" name="Text Box 533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32" name="Text Box 533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33" name="Text Box 533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34" name="Text Box 533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35" name="Text Box 534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36" name="Text Box 534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37" name="Text Box 534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38" name="Text Box 534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39" name="Text Box 534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40" name="Text Box 534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41" name="Text Box 534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42" name="Text Box 534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43" name="Text Box 534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44" name="Text Box 534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45" name="Text Box 535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46" name="Text Box 535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47" name="Text Box 535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48" name="Text Box 535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49" name="Text Box 535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50" name="Text Box 535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51" name="Text Box 535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52" name="Text Box 535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53" name="Text Box 535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54" name="Text Box 535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55" name="Text Box 536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56" name="Text Box 536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57" name="Text Box 536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58" name="Text Box 536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59" name="Text Box 536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60" name="Text Box 536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61" name="Text Box 536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62" name="Text Box 536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63" name="Text Box 536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64" name="Text Box 536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65" name="Text Box 537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66" name="Text Box 537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67" name="Text Box 537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68" name="Text Box 537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69" name="Text Box 537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70" name="Text Box 537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71" name="Text Box 537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72" name="Text Box 537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73" name="Text Box 537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74" name="Text Box 537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75" name="Text Box 538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76" name="Text Box 538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77" name="Text Box 538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78" name="Text Box 538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79" name="Text Box 538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80" name="Text Box 538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81" name="Text Box 538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82" name="Text Box 538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83" name="Text Box 538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84" name="Text Box 538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85" name="Text Box 539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86" name="Text Box 539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87" name="Text Box 539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88" name="Text Box 539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89" name="Text Box 539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90" name="Text Box 539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91" name="Text Box 539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92" name="Text Box 539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93" name="Text Box 539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94" name="Text Box 539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95" name="Text Box 540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96" name="Text Box 540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97" name="Text Box 540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98" name="Text Box 540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599" name="Text Box 540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600" name="Text Box 540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601" name="Text Box 540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602" name="Text Box 540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603" name="Text Box 540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604" name="Text Box 5409"/>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605" name="Text Box 5410"/>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606" name="Text Box 5411"/>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607" name="Text Box 5412"/>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608" name="Text Box 5413"/>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609" name="Text Box 5414"/>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610" name="Text Box 5415"/>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611" name="Text Box 5416"/>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612" name="Text Box 5417"/>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11"/>
    <xdr:sp macro="" textlink="">
      <xdr:nvSpPr>
        <xdr:cNvPr id="5613" name="Text Box 5418"/>
        <xdr:cNvSpPr txBox="1">
          <a:spLocks noChangeArrowheads="1"/>
        </xdr:cNvSpPr>
      </xdr:nvSpPr>
      <xdr:spPr bwMode="auto">
        <a:xfrm>
          <a:off x="4686300" y="1905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14" name="Text Box 54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15" name="Text Box 54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16" name="Text Box 54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17" name="Text Box 54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18" name="Text Box 54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19" name="Text Box 54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20" name="Text Box 54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21" name="Text Box 54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22" name="Text Box 54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23" name="Text Box 54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24" name="Text Box 54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25" name="Text Box 54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26" name="Text Box 54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27" name="Text Box 54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28" name="Text Box 54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29" name="Text Box 54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30" name="Text Box 54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31" name="Text Box 54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32" name="Text Box 54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33" name="Text Box 54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34" name="Text Box 54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35" name="Text Box 54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36" name="Text Box 54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37" name="Text Box 54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38" name="Text Box 54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39" name="Text Box 54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40" name="Text Box 54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41" name="Text Box 54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42" name="Text Box 54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43" name="Text Box 54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44" name="Text Box 54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45" name="Text Box 54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46" name="Text Box 54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47" name="Text Box 54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48" name="Text Box 54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49" name="Text Box 54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50" name="Text Box 54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51" name="Text Box 54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52" name="Text Box 54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53" name="Text Box 54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54" name="Text Box 54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55" name="Text Box 54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56" name="Text Box 258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57" name="Text Box 258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58" name="Text Box 258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59" name="Text Box 258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60" name="Text Box 258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61" name="Text Box 259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62" name="Text Box 259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63" name="Text Box 259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64" name="Text Box 259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65" name="Text Box 259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66" name="Text Box 259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67" name="Text Box 259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68" name="Text Box 259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69" name="Text Box 259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70" name="Text Box 259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71" name="Text Box 260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72" name="Text Box 260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73" name="Text Box 260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74" name="Text Box 260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75" name="Text Box 260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76" name="Text Box 260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77" name="Text Box 260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78" name="Text Box 260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79" name="Text Box 260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80" name="Text Box 260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81" name="Text Box 261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82" name="Text Box 261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83" name="Text Box 261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84" name="Text Box 261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85" name="Text Box 261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86" name="Text Box 261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87" name="Text Box 261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88" name="Text Box 261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89" name="Text Box 261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90" name="Text Box 261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91" name="Text Box 262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92" name="Text Box 262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93" name="Text Box 262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94" name="Text Box 262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95" name="Text Box 262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96" name="Text Box 262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97" name="Text Box 262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98" name="Text Box 262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699" name="Text Box 262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00" name="Text Box 262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01" name="Text Box 263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02" name="Text Box 263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03" name="Text Box 263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04" name="Text Box 263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05" name="Text Box 263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06" name="Text Box 263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07" name="Text Box 263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08" name="Text Box 263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09" name="Text Box 263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10" name="Text Box 263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11" name="Text Box 264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12" name="Text Box 264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13" name="Text Box 264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14" name="Text Box 264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15" name="Text Box 264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16" name="Text Box 268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17" name="Text Box 268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18" name="Text Box 268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19" name="Text Box 269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20" name="Text Box 269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21" name="Text Box 269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22" name="Text Box 269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23" name="Text Box 269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24" name="Text Box 269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25" name="Text Box 269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26" name="Text Box 269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27" name="Text Box 269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28" name="Text Box 269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29" name="Text Box 270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30" name="Text Box 270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31" name="Text Box 270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32" name="Text Box 270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33" name="Text Box 270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34" name="Text Box 270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35" name="Text Box 270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36" name="Text Box 270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37" name="Text Box 270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38" name="Text Box 270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39" name="Text Box 271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40" name="Text Box 271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41" name="Text Box 271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42" name="Text Box 271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43" name="Text Box 271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44" name="Text Box 271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45" name="Text Box 271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46" name="Text Box 271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47" name="Text Box 271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48" name="Text Box 271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49" name="Text Box 272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50" name="Text Box 272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51" name="Text Box 272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52" name="Text Box 272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53" name="Text Box 272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54" name="Text Box 272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55" name="Text Box 272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56" name="Text Box 272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57" name="Text Box 272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58" name="Text Box 272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59" name="Text Box 273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60" name="Text Box 273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61" name="Text Box 273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62" name="Text Box 273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63" name="Text Box 273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64" name="Text Box 273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65" name="Text Box 273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66" name="Text Box 273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67" name="Text Box 273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68" name="Text Box 273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69" name="Text Box 274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70" name="Text Box 274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71" name="Text Box 274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72" name="Text Box 274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73" name="Text Box 274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74" name="Text Box 274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75" name="Text Box 274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76" name="Text Box 274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77" name="Text Box 274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78" name="Text Box 274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79" name="Text Box 275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80" name="Text Box 275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81" name="Text Box 275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82" name="Text Box 275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83" name="Text Box 275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84" name="Text Box 275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85" name="Text Box 275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86" name="Text Box 275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87" name="Text Box 275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88" name="Text Box 275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89" name="Text Box 276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90" name="Text Box 276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91" name="Text Box 276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92" name="Text Box 276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93" name="Text Box 276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94" name="Text Box 276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95" name="Text Box 276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96" name="Text Box 276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97" name="Text Box 276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98" name="Text Box 276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799" name="Text Box 277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00" name="Text Box 277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01" name="Text Box 277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02" name="Text Box 277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03" name="Text Box 277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04" name="Text Box 277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05" name="Text Box 277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06" name="Text Box 277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07" name="Text Box 277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08" name="Text Box 277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09" name="Text Box 278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10" name="Text Box 278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11" name="Text Box 278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12" name="Text Box 278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13" name="Text Box 278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14" name="Text Box 278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15" name="Text Box 278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16" name="Text Box 278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17" name="Text Box 278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18" name="Text Box 278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19" name="Text Box 279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20" name="Text Box 279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21" name="Text Box 279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22" name="Text Box 279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23" name="Text Box 279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24" name="Text Box 279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25" name="Text Box 279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26" name="Text Box 279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27" name="Text Box 279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28" name="Text Box 279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29" name="Text Box 280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30" name="Text Box 280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31" name="Text Box 280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32" name="Text Box 280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33" name="Text Box 280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34" name="Text Box 280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35" name="Text Box 280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36" name="Text Box 280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37" name="Text Box 280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38" name="Text Box 280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39" name="Text Box 281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40" name="Text Box 281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41" name="Text Box 281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42" name="Text Box 281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43" name="Text Box 281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44" name="Text Box 281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45" name="Text Box 281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46" name="Text Box 281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47" name="Text Box 281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48" name="Text Box 281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49" name="Text Box 282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50" name="Text Box 282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51" name="Text Box 282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52" name="Text Box 282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53" name="Text Box 282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54" name="Text Box 282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55" name="Text Box 282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56" name="Text Box 282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57" name="Text Box 282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58" name="Text Box 282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59" name="Text Box 283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60" name="Text Box 283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61" name="Text Box 283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62" name="Text Box 283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63" name="Text Box 283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64" name="Text Box 283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65" name="Text Box 283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66" name="Text Box 283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67" name="Text Box 283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68" name="Text Box 283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69" name="Text Box 284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70" name="Text Box 284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71" name="Text Box 284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72" name="Text Box 284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73" name="Text Box 284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74" name="Text Box 284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75" name="Text Box 284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76" name="Text Box 284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77" name="Text Box 284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78" name="Text Box 284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79" name="Text Box 285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80" name="Text Box 285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81" name="Text Box 285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82" name="Text Box 285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83" name="Text Box 285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84" name="Text Box 285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85" name="Text Box 285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86" name="Text Box 285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87" name="Text Box 285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88" name="Text Box 285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89" name="Text Box 286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90" name="Text Box 286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91" name="Text Box 286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92" name="Text Box 286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93" name="Text Box 286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94" name="Text Box 286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95" name="Text Box 286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96" name="Text Box 286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97" name="Text Box 286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98" name="Text Box 286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899" name="Text Box 287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00" name="Text Box 287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01" name="Text Box 287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02" name="Text Box 287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03" name="Text Box 287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04" name="Text Box 287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05" name="Text Box 287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06" name="Text Box 287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07" name="Text Box 287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08" name="Text Box 287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09" name="Text Box 288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10" name="Text Box 288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11" name="Text Box 288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12" name="Text Box 288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13" name="Text Box 288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14" name="Text Box 288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15" name="Text Box 288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16" name="Text Box 288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17" name="Text Box 288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18" name="Text Box 288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19" name="Text Box 289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20" name="Text Box 289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21" name="Text Box 289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22" name="Text Box 289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23" name="Text Box 289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24" name="Text Box 289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25" name="Text Box 289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26" name="Text Box 289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27" name="Text Box 289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28" name="Text Box 289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29" name="Text Box 290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30" name="Text Box 290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31" name="Text Box 290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32" name="Text Box 290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33" name="Text Box 290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34" name="Text Box 290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35" name="Text Box 290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36" name="Text Box 290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37" name="Text Box 290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38" name="Text Box 290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39" name="Text Box 291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40" name="Text Box 291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41" name="Text Box 291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42" name="Text Box 291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43" name="Text Box 291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44" name="Text Box 291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45" name="Text Box 291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46" name="Text Box 291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47" name="Text Box 291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48" name="Text Box 291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49" name="Text Box 292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50" name="Text Box 292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51" name="Text Box 292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52" name="Text Box 292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53" name="Text Box 292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54" name="Text Box 292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55" name="Text Box 292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56" name="Text Box 292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57" name="Text Box 292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58" name="Text Box 292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59" name="Text Box 293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60" name="Text Box 293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61" name="Text Box 293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62" name="Text Box 293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63" name="Text Box 293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64" name="Text Box 293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65" name="Text Box 293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66" name="Text Box 293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67" name="Text Box 293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68" name="Text Box 293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69" name="Text Box 294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70" name="Text Box 294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71" name="Text Box 294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72" name="Text Box 294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73" name="Text Box 294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74" name="Text Box 294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75" name="Text Box 294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76" name="Text Box 294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77" name="Text Box 294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78" name="Text Box 294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79" name="Text Box 295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80" name="Text Box 295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81" name="Text Box 295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82" name="Text Box 295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83" name="Text Box 295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84" name="Text Box 295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85" name="Text Box 295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86" name="Text Box 295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87" name="Text Box 295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88" name="Text Box 295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89" name="Text Box 296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90" name="Text Box 296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91" name="Text Box 296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92" name="Text Box 296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93" name="Text Box 296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94" name="Text Box 296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95" name="Text Box 296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96" name="Text Box 296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97" name="Text Box 296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98" name="Text Box 296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5999" name="Text Box 297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00" name="Text Box 297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01" name="Text Box 297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02" name="Text Box 297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03" name="Text Box 297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04" name="Text Box 297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05" name="Text Box 297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06" name="Text Box 297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07" name="Text Box 297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08" name="Text Box 297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09" name="Text Box 298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10" name="Text Box 298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11" name="Text Box 298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12" name="Text Box 298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13" name="Text Box 298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14" name="Text Box 298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15" name="Text Box 298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16" name="Text Box 298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17" name="Text Box 298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18" name="Text Box 298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19" name="Text Box 299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20" name="Text Box 299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21" name="Text Box 299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22" name="Text Box 299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23" name="Text Box 299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24" name="Text Box 299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25" name="Text Box 299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26" name="Text Box 299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27" name="Text Box 299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28" name="Text Box 299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29" name="Text Box 300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30" name="Text Box 300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31" name="Text Box 300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32" name="Text Box 300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33" name="Text Box 300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34" name="Text Box 300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35" name="Text Box 300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36" name="Text Box 300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37" name="Text Box 300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38" name="Text Box 300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39" name="Text Box 301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40" name="Text Box 301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41" name="Text Box 301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42" name="Text Box 301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43" name="Text Box 301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44" name="Text Box 301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45" name="Text Box 301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46" name="Text Box 301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47" name="Text Box 301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48" name="Text Box 301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49" name="Text Box 302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50" name="Text Box 302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51" name="Text Box 302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52" name="Text Box 302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53" name="Text Box 302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54" name="Text Box 302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55" name="Text Box 302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56" name="Text Box 302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57" name="Text Box 302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58" name="Text Box 302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59" name="Text Box 303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60" name="Text Box 303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61" name="Text Box 303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62" name="Text Box 303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63" name="Text Box 303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64" name="Text Box 303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65" name="Text Box 303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66" name="Text Box 303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67" name="Text Box 303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68" name="Text Box 303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69" name="Text Box 304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70" name="Text Box 304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71" name="Text Box 304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72" name="Text Box 304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73" name="Text Box 304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74" name="Text Box 304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75" name="Text Box 304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76" name="Text Box 304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77" name="Text Box 304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78" name="Text Box 304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79" name="Text Box 305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80" name="Text Box 305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81" name="Text Box 305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82" name="Text Box 305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83" name="Text Box 305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84" name="Text Box 305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85" name="Text Box 305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86" name="Text Box 305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87" name="Text Box 305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88" name="Text Box 305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89" name="Text Box 306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90" name="Text Box 306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91" name="Text Box 306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92" name="Text Box 306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93" name="Text Box 306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94" name="Text Box 306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95" name="Text Box 306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96" name="Text Box 306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97" name="Text Box 306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98" name="Text Box 306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099" name="Text Box 307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00" name="Text Box 307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01" name="Text Box 307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02" name="Text Box 307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03" name="Text Box 307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04" name="Text Box 307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05" name="Text Box 307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06" name="Text Box 307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07" name="Text Box 307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08" name="Text Box 307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09" name="Text Box 308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10" name="Text Box 308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11" name="Text Box 308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12" name="Text Box 308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13" name="Text Box 308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14" name="Text Box 308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15" name="Text Box 308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16" name="Text Box 308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17" name="Text Box 308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18" name="Text Box 308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19" name="Text Box 309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20" name="Text Box 309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21" name="Text Box 309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22" name="Text Box 309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23" name="Text Box 309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24" name="Text Box 309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25" name="Text Box 309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26" name="Text Box 309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27" name="Text Box 309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28" name="Text Box 309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29" name="Text Box 310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30" name="Text Box 310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31" name="Text Box 310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32" name="Text Box 310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33" name="Text Box 310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34" name="Text Box 310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35" name="Text Box 310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36" name="Text Box 310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37" name="Text Box 310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38" name="Text Box 310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39" name="Text Box 311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40" name="Text Box 311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41" name="Text Box 311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42" name="Text Box 311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43" name="Text Box 311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44" name="Text Box 311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45" name="Text Box 311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46" name="Text Box 311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47" name="Text Box 311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48" name="Text Box 311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49" name="Text Box 312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50" name="Text Box 312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51" name="Text Box 312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52" name="Text Box 312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53" name="Text Box 312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54" name="Text Box 312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55" name="Text Box 312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56" name="Text Box 312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57" name="Text Box 312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58" name="Text Box 312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59" name="Text Box 313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60" name="Text Box 313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61" name="Text Box 313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62" name="Text Box 313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63" name="Text Box 313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64" name="Text Box 313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65" name="Text Box 313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66" name="Text Box 313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67" name="Text Box 313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68" name="Text Box 313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69" name="Text Box 314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70" name="Text Box 314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71" name="Text Box 314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72" name="Text Box 314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73" name="Text Box 314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74" name="Text Box 314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75" name="Text Box 314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76" name="Text Box 314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77" name="Text Box 314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78" name="Text Box 314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79" name="Text Box 315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80" name="Text Box 315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81" name="Text Box 315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82" name="Text Box 315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83" name="Text Box 315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84" name="Text Box 315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85" name="Text Box 315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86" name="Text Box 315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87" name="Text Box 315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88" name="Text Box 315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89" name="Text Box 316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90" name="Text Box 316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91" name="Text Box 316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92" name="Text Box 316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93" name="Text Box 316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94" name="Text Box 316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95" name="Text Box 316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96" name="Text Box 316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97" name="Text Box 316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98" name="Text Box 316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199" name="Text Box 317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00" name="Text Box 317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01" name="Text Box 317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02" name="Text Box 317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03" name="Text Box 317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04" name="Text Box 317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05" name="Text Box 317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06" name="Text Box 317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07" name="Text Box 317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08" name="Text Box 317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09" name="Text Box 318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10" name="Text Box 318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11" name="Text Box 318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12" name="Text Box 318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13" name="Text Box 318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14" name="Text Box 318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15" name="Text Box 318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16" name="Text Box 318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17" name="Text Box 318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18" name="Text Box 318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19" name="Text Box 319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20" name="Text Box 319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21" name="Text Box 319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22" name="Text Box 319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23" name="Text Box 319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24" name="Text Box 319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25" name="Text Box 319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26" name="Text Box 319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27" name="Text Box 319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28" name="Text Box 319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29" name="Text Box 320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30" name="Text Box 320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31" name="Text Box 320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32" name="Text Box 320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33" name="Text Box 320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34" name="Text Box 320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35" name="Text Box 320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36" name="Text Box 320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37" name="Text Box 320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38" name="Text Box 320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39" name="Text Box 321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40" name="Text Box 321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41" name="Text Box 321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42" name="Text Box 321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43" name="Text Box 321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44" name="Text Box 321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45" name="Text Box 321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46" name="Text Box 321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47" name="Text Box 321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48" name="Text Box 321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49" name="Text Box 322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50" name="Text Box 322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51" name="Text Box 322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52" name="Text Box 322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53" name="Text Box 322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54" name="Text Box 322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55" name="Text Box 322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56" name="Text Box 322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57" name="Text Box 322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58" name="Text Box 322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59" name="Text Box 323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60" name="Text Box 323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61" name="Text Box 323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62" name="Text Box 323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63" name="Text Box 323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64" name="Text Box 323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65" name="Text Box 323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66" name="Text Box 323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67" name="Text Box 323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68" name="Text Box 323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69" name="Text Box 324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70" name="Text Box 324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71" name="Text Box 324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72" name="Text Box 324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73" name="Text Box 324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74" name="Text Box 324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75" name="Text Box 324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76" name="Text Box 324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77" name="Text Box 324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78" name="Text Box 324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79" name="Text Box 325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80" name="Text Box 325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81" name="Text Box 325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82" name="Text Box 325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83" name="Text Box 325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84" name="Text Box 325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85" name="Text Box 325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86" name="Text Box 325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87" name="Text Box 325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88" name="Text Box 325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89" name="Text Box 326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90" name="Text Box 326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91" name="Text Box 326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92" name="Text Box 326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93" name="Text Box 326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94" name="Text Box 326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95" name="Text Box 326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96" name="Text Box 326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97" name="Text Box 326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98" name="Text Box 326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299" name="Text Box 327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00" name="Text Box 327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01" name="Text Box 327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02" name="Text Box 327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03" name="Text Box 327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04" name="Text Box 327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05" name="Text Box 327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06" name="Text Box 327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07" name="Text Box 327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08" name="Text Box 327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09" name="Text Box 328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10" name="Text Box 328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11" name="Text Box 328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12" name="Text Box 328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13" name="Text Box 328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14" name="Text Box 328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15" name="Text Box 328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16" name="Text Box 328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17" name="Text Box 328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18" name="Text Box 328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19" name="Text Box 329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20" name="Text Box 329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21" name="Text Box 329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22" name="Text Box 329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23" name="Text Box 329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24" name="Text Box 329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25" name="Text Box 329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26" name="Text Box 329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27" name="Text Box 329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28" name="Text Box 329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29" name="Text Box 330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30" name="Text Box 330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31" name="Text Box 330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32" name="Text Box 330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33" name="Text Box 330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34" name="Text Box 330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35" name="Text Box 330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36" name="Text Box 330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37" name="Text Box 330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38" name="Text Box 330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39" name="Text Box 331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40" name="Text Box 331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41" name="Text Box 331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42" name="Text Box 331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43" name="Text Box 331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44" name="Text Box 331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45" name="Text Box 331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46" name="Text Box 331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47" name="Text Box 331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48" name="Text Box 331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49" name="Text Box 332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50" name="Text Box 332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51" name="Text Box 332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52" name="Text Box 332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53" name="Text Box 332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54" name="Text Box 332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55" name="Text Box 332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56" name="Text Box 332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57" name="Text Box 332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58" name="Text Box 332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59" name="Text Box 333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60" name="Text Box 333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61" name="Text Box 333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62" name="Text Box 333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63" name="Text Box 333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64" name="Text Box 333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65" name="Text Box 333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66" name="Text Box 333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67" name="Text Box 333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68" name="Text Box 333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69" name="Text Box 334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70" name="Text Box 334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71" name="Text Box 334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72" name="Text Box 334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73" name="Text Box 334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74" name="Text Box 334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75" name="Text Box 334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76" name="Text Box 334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77" name="Text Box 334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78" name="Text Box 334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79" name="Text Box 335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80" name="Text Box 335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81" name="Text Box 335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82" name="Text Box 335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83" name="Text Box 335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84" name="Text Box 335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85" name="Text Box 335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86" name="Text Box 335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87" name="Text Box 335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88" name="Text Box 335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89" name="Text Box 336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90" name="Text Box 336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91" name="Text Box 336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92" name="Text Box 336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93" name="Text Box 336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94" name="Text Box 336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95" name="Text Box 336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96" name="Text Box 336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97" name="Text Box 336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98" name="Text Box 336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399" name="Text Box 337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00" name="Text Box 337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01" name="Text Box 337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02" name="Text Box 337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03" name="Text Box 337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04" name="Text Box 337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05" name="Text Box 337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06" name="Text Box 337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07" name="Text Box 337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08" name="Text Box 337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09" name="Text Box 338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10" name="Text Box 338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11" name="Text Box 338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12" name="Text Box 338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13" name="Text Box 338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14" name="Text Box 338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15" name="Text Box 338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16" name="Text Box 338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17" name="Text Box 338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18" name="Text Box 338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19" name="Text Box 339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20" name="Text Box 339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21" name="Text Box 339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22" name="Text Box 339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23" name="Text Box 339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24" name="Text Box 339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25" name="Text Box 339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26" name="Text Box 339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27" name="Text Box 339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28" name="Text Box 339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29" name="Text Box 340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30" name="Text Box 340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31" name="Text Box 340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32" name="Text Box 340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33" name="Text Box 340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34" name="Text Box 340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35" name="Text Box 340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36" name="Text Box 340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37" name="Text Box 340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38" name="Text Box 340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39" name="Text Box 341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40" name="Text Box 341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41" name="Text Box 341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42" name="Text Box 341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43" name="Text Box 341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44" name="Text Box 341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45" name="Text Box 341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46" name="Text Box 341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47" name="Text Box 341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48" name="Text Box 341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49" name="Text Box 342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50" name="Text Box 342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51" name="Text Box 342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52" name="Text Box 342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53" name="Text Box 342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54" name="Text Box 342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55" name="Text Box 342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56" name="Text Box 342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57" name="Text Box 342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58" name="Text Box 342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59" name="Text Box 343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60" name="Text Box 343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61" name="Text Box 343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62" name="Text Box 343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63" name="Text Box 343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64" name="Text Box 343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65" name="Text Box 343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66" name="Text Box 343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67" name="Text Box 343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68" name="Text Box 343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69" name="Text Box 344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70" name="Text Box 344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71" name="Text Box 344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72" name="Text Box 344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73" name="Text Box 344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74" name="Text Box 344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75" name="Text Box 344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76" name="Text Box 344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77" name="Text Box 344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78" name="Text Box 344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79" name="Text Box 345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80" name="Text Box 345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81" name="Text Box 345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82" name="Text Box 345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83" name="Text Box 345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84" name="Text Box 345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85" name="Text Box 345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86" name="Text Box 345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87" name="Text Box 345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88" name="Text Box 345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89" name="Text Box 346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90" name="Text Box 346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91" name="Text Box 346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92" name="Text Box 346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93" name="Text Box 346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94" name="Text Box 346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95" name="Text Box 346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96" name="Text Box 346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97" name="Text Box 346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98" name="Text Box 346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499" name="Text Box 347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00" name="Text Box 347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01" name="Text Box 347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02" name="Text Box 347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03" name="Text Box 347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04" name="Text Box 347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05" name="Text Box 347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06" name="Text Box 347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07" name="Text Box 347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08" name="Text Box 347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09" name="Text Box 348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10" name="Text Box 348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11" name="Text Box 348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12" name="Text Box 348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13" name="Text Box 348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14" name="Text Box 348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15" name="Text Box 348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16" name="Text Box 348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17" name="Text Box 348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18" name="Text Box 348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19" name="Text Box 349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20" name="Text Box 349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21" name="Text Box 349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22" name="Text Box 349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23" name="Text Box 349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24" name="Text Box 349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25" name="Text Box 349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26" name="Text Box 349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27" name="Text Box 349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28" name="Text Box 349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29" name="Text Box 350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30" name="Text Box 350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31" name="Text Box 350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32" name="Text Box 350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33" name="Text Box 350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34" name="Text Box 350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35" name="Text Box 350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36" name="Text Box 350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37" name="Text Box 350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38" name="Text Box 350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39" name="Text Box 351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40" name="Text Box 351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41" name="Text Box 351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42" name="Text Box 351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43" name="Text Box 351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44" name="Text Box 351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45" name="Text Box 351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46" name="Text Box 351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47" name="Text Box 351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48" name="Text Box 351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49" name="Text Box 352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50" name="Text Box 352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51" name="Text Box 352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52" name="Text Box 352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53" name="Text Box 352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54" name="Text Box 352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55" name="Text Box 352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56" name="Text Box 352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57" name="Text Box 352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58" name="Text Box 352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59" name="Text Box 353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60" name="Text Box 353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61" name="Text Box 353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62" name="Text Box 353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63" name="Text Box 353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64" name="Text Box 353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65" name="Text Box 353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66" name="Text Box 353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67" name="Text Box 353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68" name="Text Box 353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69" name="Text Box 354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70" name="Text Box 354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71" name="Text Box 354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72" name="Text Box 354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73" name="Text Box 354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74" name="Text Box 354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75" name="Text Box 354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76" name="Text Box 354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77" name="Text Box 354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78" name="Text Box 354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79" name="Text Box 355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80" name="Text Box 355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81" name="Text Box 355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82" name="Text Box 355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83" name="Text Box 355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84" name="Text Box 355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85" name="Text Box 355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86" name="Text Box 355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87" name="Text Box 355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88" name="Text Box 355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89" name="Text Box 356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90" name="Text Box 356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91" name="Text Box 356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92" name="Text Box 356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93" name="Text Box 356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94" name="Text Box 356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95" name="Text Box 356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96" name="Text Box 356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97" name="Text Box 356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98" name="Text Box 356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599" name="Text Box 357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00" name="Text Box 357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01" name="Text Box 357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02" name="Text Box 357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03" name="Text Box 357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04" name="Text Box 357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05" name="Text Box 357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06" name="Text Box 357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07" name="Text Box 357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08" name="Text Box 357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09" name="Text Box 358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10" name="Text Box 358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11" name="Text Box 358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12" name="Text Box 358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13" name="Text Box 358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14" name="Text Box 358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15" name="Text Box 358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16" name="Text Box 358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17" name="Text Box 358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18" name="Text Box 358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19" name="Text Box 359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20" name="Text Box 359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21" name="Text Box 359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22" name="Text Box 359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23" name="Text Box 359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24" name="Text Box 359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25" name="Text Box 359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26" name="Text Box 359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27" name="Text Box 359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28" name="Text Box 359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29" name="Text Box 360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30" name="Text Box 360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31" name="Text Box 360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32" name="Text Box 360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33" name="Text Box 360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34" name="Text Box 360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35" name="Text Box 360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36" name="Text Box 360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37" name="Text Box 360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38" name="Text Box 360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39" name="Text Box 361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40" name="Text Box 361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41" name="Text Box 361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42" name="Text Box 361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43" name="Text Box 361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44" name="Text Box 361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45" name="Text Box 361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46" name="Text Box 361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47" name="Text Box 361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48" name="Text Box 361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49" name="Text Box 362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50" name="Text Box 362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51" name="Text Box 362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52" name="Text Box 362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53" name="Text Box 362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54" name="Text Box 362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55" name="Text Box 362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56" name="Text Box 362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57" name="Text Box 362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58" name="Text Box 362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59" name="Text Box 363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60" name="Text Box 363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61" name="Text Box 363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62" name="Text Box 363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63" name="Text Box 363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64" name="Text Box 363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65" name="Text Box 363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66" name="Text Box 363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67" name="Text Box 363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68" name="Text Box 363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69" name="Text Box 364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70" name="Text Box 364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71" name="Text Box 364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72" name="Text Box 364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73" name="Text Box 364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74" name="Text Box 364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75" name="Text Box 364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76" name="Text Box 364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77" name="Text Box 364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78" name="Text Box 364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79" name="Text Box 365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80" name="Text Box 365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81" name="Text Box 365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82" name="Text Box 365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83" name="Text Box 365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84" name="Text Box 365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85" name="Text Box 365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86" name="Text Box 365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87" name="Text Box 365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88" name="Text Box 365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89" name="Text Box 366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90" name="Text Box 366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91" name="Text Box 366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92" name="Text Box 366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93" name="Text Box 366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94" name="Text Box 366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95" name="Text Box 366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96" name="Text Box 366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97" name="Text Box 366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98" name="Text Box 366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699" name="Text Box 367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00" name="Text Box 367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01" name="Text Box 367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02" name="Text Box 367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03" name="Text Box 367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04" name="Text Box 367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05" name="Text Box 367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06" name="Text Box 367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07" name="Text Box 367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08" name="Text Box 367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09" name="Text Box 368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10" name="Text Box 368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11" name="Text Box 368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12" name="Text Box 368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13" name="Text Box 368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14" name="Text Box 368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15" name="Text Box 368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16" name="Text Box 368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17" name="Text Box 368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18" name="Text Box 368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19" name="Text Box 369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20" name="Text Box 369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21" name="Text Box 369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22" name="Text Box 369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23" name="Text Box 369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24" name="Text Box 369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25" name="Text Box 369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26" name="Text Box 369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27" name="Text Box 369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28" name="Text Box 369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29" name="Text Box 370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30" name="Text Box 370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31" name="Text Box 370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32" name="Text Box 370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33" name="Text Box 370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34" name="Text Box 370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35" name="Text Box 370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36" name="Text Box 370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37" name="Text Box 370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38" name="Text Box 370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39" name="Text Box 371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40" name="Text Box 371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41" name="Text Box 371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42" name="Text Box 371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43" name="Text Box 371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44" name="Text Box 371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45" name="Text Box 371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46" name="Text Box 371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47" name="Text Box 371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48" name="Text Box 371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49" name="Text Box 372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50" name="Text Box 372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51" name="Text Box 372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52" name="Text Box 372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53" name="Text Box 372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54" name="Text Box 372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55" name="Text Box 372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56" name="Text Box 372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57" name="Text Box 372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58" name="Text Box 372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59" name="Text Box 373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60" name="Text Box 373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61" name="Text Box 373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62" name="Text Box 373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63" name="Text Box 373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64" name="Text Box 373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65" name="Text Box 373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66" name="Text Box 373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67" name="Text Box 373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68" name="Text Box 373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69" name="Text Box 374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70" name="Text Box 374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71" name="Text Box 374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72" name="Text Box 374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73" name="Text Box 374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74" name="Text Box 374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75" name="Text Box 374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76" name="Text Box 374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77" name="Text Box 374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78" name="Text Box 374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79" name="Text Box 375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80" name="Text Box 375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81" name="Text Box 375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82" name="Text Box 375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83" name="Text Box 375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84" name="Text Box 375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85" name="Text Box 375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86" name="Text Box 375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87" name="Text Box 375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88" name="Text Box 375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89" name="Text Box 376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90" name="Text Box 376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91" name="Text Box 376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92" name="Text Box 376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93" name="Text Box 376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94" name="Text Box 376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95" name="Text Box 376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96" name="Text Box 376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97" name="Text Box 376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98" name="Text Box 376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799" name="Text Box 377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00" name="Text Box 377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01" name="Text Box 377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02" name="Text Box 377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03" name="Text Box 377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04" name="Text Box 377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05" name="Text Box 377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06" name="Text Box 377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07" name="Text Box 377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08" name="Text Box 377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09" name="Text Box 378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10" name="Text Box 378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11" name="Text Box 378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12" name="Text Box 378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13" name="Text Box 378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14" name="Text Box 378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15" name="Text Box 378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16" name="Text Box 378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17" name="Text Box 378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18" name="Text Box 378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19" name="Text Box 379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20" name="Text Box 379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21" name="Text Box 379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22" name="Text Box 379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23" name="Text Box 379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24" name="Text Box 379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25" name="Text Box 379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26" name="Text Box 379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27" name="Text Box 379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28" name="Text Box 379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29" name="Text Box 380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30" name="Text Box 380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31" name="Text Box 380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32" name="Text Box 380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33" name="Text Box 380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34" name="Text Box 380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35" name="Text Box 380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36" name="Text Box 380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37" name="Text Box 380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38" name="Text Box 380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39" name="Text Box 381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40" name="Text Box 381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41" name="Text Box 381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42" name="Text Box 381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43" name="Text Box 381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44" name="Text Box 381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45" name="Text Box 381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46" name="Text Box 381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47" name="Text Box 381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48" name="Text Box 381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49" name="Text Box 382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50" name="Text Box 382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51" name="Text Box 382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52" name="Text Box 382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53" name="Text Box 382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54" name="Text Box 382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55" name="Text Box 382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56" name="Text Box 382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57" name="Text Box 382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58" name="Text Box 382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59" name="Text Box 383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60" name="Text Box 383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61" name="Text Box 383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62" name="Text Box 383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63" name="Text Box 383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64" name="Text Box 383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65" name="Text Box 383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66" name="Text Box 383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67" name="Text Box 383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68" name="Text Box 383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69" name="Text Box 384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70" name="Text Box 384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71" name="Text Box 384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72" name="Text Box 384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73" name="Text Box 384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74" name="Text Box 384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75" name="Text Box 384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76" name="Text Box 384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77" name="Text Box 384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78" name="Text Box 384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79" name="Text Box 385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80" name="Text Box 385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81" name="Text Box 385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82" name="Text Box 385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83" name="Text Box 385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84" name="Text Box 385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85" name="Text Box 385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86" name="Text Box 385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87" name="Text Box 385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88" name="Text Box 385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89" name="Text Box 386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90" name="Text Box 386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91" name="Text Box 386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92" name="Text Box 386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93" name="Text Box 386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94" name="Text Box 386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95" name="Text Box 386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96" name="Text Box 386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97" name="Text Box 386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98" name="Text Box 386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899" name="Text Box 387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00" name="Text Box 387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01" name="Text Box 387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02" name="Text Box 387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03" name="Text Box 387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04" name="Text Box 387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05" name="Text Box 387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06" name="Text Box 387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07" name="Text Box 387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08" name="Text Box 387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09" name="Text Box 388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10" name="Text Box 388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11" name="Text Box 388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12" name="Text Box 388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13" name="Text Box 388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14" name="Text Box 388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15" name="Text Box 388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16" name="Text Box 388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17" name="Text Box 388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18" name="Text Box 388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19" name="Text Box 389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20" name="Text Box 389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21" name="Text Box 389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22" name="Text Box 389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23" name="Text Box 389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24" name="Text Box 389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25" name="Text Box 389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26" name="Text Box 389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27" name="Text Box 389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28" name="Text Box 389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29" name="Text Box 390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30" name="Text Box 390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31" name="Text Box 390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32" name="Text Box 390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33" name="Text Box 390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34" name="Text Box 390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35" name="Text Box 390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36" name="Text Box 390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37" name="Text Box 390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38" name="Text Box 390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39" name="Text Box 391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40" name="Text Box 391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41" name="Text Box 391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42" name="Text Box 391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43" name="Text Box 391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44" name="Text Box 391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45" name="Text Box 391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46" name="Text Box 391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47" name="Text Box 391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48" name="Text Box 391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49" name="Text Box 392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50" name="Text Box 392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51" name="Text Box 392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52" name="Text Box 392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53" name="Text Box 392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54" name="Text Box 392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55" name="Text Box 392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56" name="Text Box 392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57" name="Text Box 392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58" name="Text Box 392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59" name="Text Box 393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60" name="Text Box 393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61" name="Text Box 393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62" name="Text Box 393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63" name="Text Box 393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64" name="Text Box 393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65" name="Text Box 393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66" name="Text Box 393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67" name="Text Box 393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68" name="Text Box 393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69" name="Text Box 394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70" name="Text Box 394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71" name="Text Box 394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72" name="Text Box 394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73" name="Text Box 394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74" name="Text Box 394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75" name="Text Box 394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76" name="Text Box 394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77" name="Text Box 394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78" name="Text Box 394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79" name="Text Box 395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80" name="Text Box 395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81" name="Text Box 395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82" name="Text Box 395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83" name="Text Box 395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84" name="Text Box 395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85" name="Text Box 395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86" name="Text Box 395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87" name="Text Box 395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88" name="Text Box 395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89" name="Text Box 396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90" name="Text Box 396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91" name="Text Box 396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92" name="Text Box 396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93" name="Text Box 396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94" name="Text Box 396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95" name="Text Box 396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96" name="Text Box 396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97" name="Text Box 396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98" name="Text Box 396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6999" name="Text Box 397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00" name="Text Box 397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01" name="Text Box 397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02" name="Text Box 397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03" name="Text Box 397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04" name="Text Box 397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05" name="Text Box 397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06" name="Text Box 397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07" name="Text Box 397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08" name="Text Box 397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09" name="Text Box 398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10" name="Text Box 398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11" name="Text Box 398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12" name="Text Box 398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13" name="Text Box 398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14" name="Text Box 398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15" name="Text Box 398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16" name="Text Box 398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17" name="Text Box 398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18" name="Text Box 398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19" name="Text Box 399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20" name="Text Box 399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21" name="Text Box 399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22" name="Text Box 399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23" name="Text Box 399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24" name="Text Box 399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25" name="Text Box 399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26" name="Text Box 399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27" name="Text Box 399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28" name="Text Box 399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29" name="Text Box 400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30" name="Text Box 400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31" name="Text Box 400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32" name="Text Box 400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33" name="Text Box 400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34" name="Text Box 400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35" name="Text Box 400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36" name="Text Box 400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37" name="Text Box 400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38" name="Text Box 400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39" name="Text Box 401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40" name="Text Box 401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41" name="Text Box 401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42" name="Text Box 401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43" name="Text Box 401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44" name="Text Box 401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45" name="Text Box 401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46" name="Text Box 401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47" name="Text Box 401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48" name="Text Box 401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49" name="Text Box 402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50" name="Text Box 402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51" name="Text Box 402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52" name="Text Box 402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53" name="Text Box 402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54" name="Text Box 402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55" name="Text Box 402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56" name="Text Box 402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57" name="Text Box 402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58" name="Text Box 402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59" name="Text Box 403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60" name="Text Box 403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61" name="Text Box 403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62" name="Text Box 403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63" name="Text Box 403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64" name="Text Box 403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65" name="Text Box 403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66" name="Text Box 403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67" name="Text Box 403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68" name="Text Box 403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69" name="Text Box 404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70" name="Text Box 404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71" name="Text Box 404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72" name="Text Box 404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73" name="Text Box 404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74" name="Text Box 404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75" name="Text Box 404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76" name="Text Box 404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77" name="Text Box 404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78" name="Text Box 404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79" name="Text Box 405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80" name="Text Box 405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81" name="Text Box 405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82" name="Text Box 405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83" name="Text Box 405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84" name="Text Box 405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85" name="Text Box 405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86" name="Text Box 405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87" name="Text Box 405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88" name="Text Box 405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89" name="Text Box 406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90" name="Text Box 406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91" name="Text Box 406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92" name="Text Box 406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93" name="Text Box 406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94" name="Text Box 406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95" name="Text Box 406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96" name="Text Box 406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97" name="Text Box 406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98" name="Text Box 406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099" name="Text Box 407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00" name="Text Box 407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01" name="Text Box 407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02" name="Text Box 407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03" name="Text Box 407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04" name="Text Box 407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05" name="Text Box 407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06" name="Text Box 407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07" name="Text Box 407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08" name="Text Box 407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09" name="Text Box 408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10" name="Text Box 408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11" name="Text Box 408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12" name="Text Box 408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13" name="Text Box 408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14" name="Text Box 408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15" name="Text Box 408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16" name="Text Box 408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17" name="Text Box 408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18" name="Text Box 408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19" name="Text Box 409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20" name="Text Box 409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21" name="Text Box 409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22" name="Text Box 409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23" name="Text Box 409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24" name="Text Box 409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25" name="Text Box 409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26" name="Text Box 409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27" name="Text Box 409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28" name="Text Box 409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29" name="Text Box 410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30" name="Text Box 410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31" name="Text Box 410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32" name="Text Box 410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33" name="Text Box 410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34" name="Text Box 410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35" name="Text Box 410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36" name="Text Box 410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37" name="Text Box 410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38" name="Text Box 410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39" name="Text Box 411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40" name="Text Box 411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41" name="Text Box 411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42" name="Text Box 411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43" name="Text Box 411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44" name="Text Box 411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45" name="Text Box 411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46" name="Text Box 411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47" name="Text Box 411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48" name="Text Box 411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49" name="Text Box 412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50" name="Text Box 412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51" name="Text Box 412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52" name="Text Box 412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53" name="Text Box 412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54" name="Text Box 412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55" name="Text Box 412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56" name="Text Box 412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57" name="Text Box 412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58" name="Text Box 412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59" name="Text Box 413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60" name="Text Box 413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61" name="Text Box 413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62" name="Text Box 413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63" name="Text Box 413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64" name="Text Box 413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65" name="Text Box 413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66" name="Text Box 413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67" name="Text Box 413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68" name="Text Box 413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69" name="Text Box 414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70" name="Text Box 414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71" name="Text Box 414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72" name="Text Box 414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73" name="Text Box 414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74" name="Text Box 414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75" name="Text Box 414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76" name="Text Box 414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77" name="Text Box 414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78" name="Text Box 414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79" name="Text Box 415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80" name="Text Box 415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81" name="Text Box 415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82" name="Text Box 415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83" name="Text Box 415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84" name="Text Box 415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85" name="Text Box 415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86" name="Text Box 415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87" name="Text Box 415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88" name="Text Box 415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89" name="Text Box 416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90" name="Text Box 416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91" name="Text Box 416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92" name="Text Box 416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93" name="Text Box 416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94" name="Text Box 416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95" name="Text Box 416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96" name="Text Box 416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97" name="Text Box 416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98" name="Text Box 416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199" name="Text Box 417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00" name="Text Box 417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01" name="Text Box 417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02" name="Text Box 417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03" name="Text Box 417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04" name="Text Box 417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05" name="Text Box 417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06" name="Text Box 417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07" name="Text Box 417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08" name="Text Box 417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09" name="Text Box 418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10" name="Text Box 418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11" name="Text Box 418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12" name="Text Box 418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13" name="Text Box 418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14" name="Text Box 418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15" name="Text Box 418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16" name="Text Box 418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17" name="Text Box 418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18" name="Text Box 418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19" name="Text Box 419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20" name="Text Box 419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21" name="Text Box 419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22" name="Text Box 419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23" name="Text Box 419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24" name="Text Box 419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25" name="Text Box 419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26" name="Text Box 419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27" name="Text Box 419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28" name="Text Box 419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29" name="Text Box 420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30" name="Text Box 420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31" name="Text Box 420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32" name="Text Box 420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33" name="Text Box 420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34" name="Text Box 420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35" name="Text Box 420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36" name="Text Box 420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37" name="Text Box 420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38" name="Text Box 420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39" name="Text Box 421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40" name="Text Box 421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41" name="Text Box 421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42" name="Text Box 421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43" name="Text Box 421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44" name="Text Box 421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45" name="Text Box 421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46" name="Text Box 421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47" name="Text Box 421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48" name="Text Box 421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49" name="Text Box 422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50" name="Text Box 422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51" name="Text Box 422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52" name="Text Box 422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53" name="Text Box 422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54" name="Text Box 422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55" name="Text Box 422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56" name="Text Box 422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57" name="Text Box 422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58" name="Text Box 422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59" name="Text Box 423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60" name="Text Box 423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61" name="Text Box 423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62" name="Text Box 423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63" name="Text Box 423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64" name="Text Box 423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65" name="Text Box 423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66" name="Text Box 423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67" name="Text Box 423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68" name="Text Box 423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69" name="Text Box 424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70" name="Text Box 424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71" name="Text Box 424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72" name="Text Box 424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73" name="Text Box 424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74" name="Text Box 424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75" name="Text Box 424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76" name="Text Box 424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77" name="Text Box 424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78" name="Text Box 424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79" name="Text Box 425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80" name="Text Box 425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81" name="Text Box 425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82" name="Text Box 425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83" name="Text Box 425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84" name="Text Box 425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85" name="Text Box 425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86" name="Text Box 425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87" name="Text Box 425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88" name="Text Box 425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89" name="Text Box 426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90" name="Text Box 426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91" name="Text Box 426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92" name="Text Box 426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93" name="Text Box 426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94" name="Text Box 426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95" name="Text Box 426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96" name="Text Box 426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97" name="Text Box 426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98" name="Text Box 426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299" name="Text Box 427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00" name="Text Box 427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01" name="Text Box 427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02" name="Text Box 427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03" name="Text Box 427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04" name="Text Box 427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05" name="Text Box 427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06" name="Text Box 427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07" name="Text Box 427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08" name="Text Box 427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09" name="Text Box 428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10" name="Text Box 428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11" name="Text Box 428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12" name="Text Box 428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13" name="Text Box 428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14" name="Text Box 428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15" name="Text Box 428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16" name="Text Box 428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17" name="Text Box 428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18" name="Text Box 428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19" name="Text Box 429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20" name="Text Box 429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21" name="Text Box 429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22" name="Text Box 429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23" name="Text Box 429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24" name="Text Box 429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25" name="Text Box 429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26" name="Text Box 429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27" name="Text Box 429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28" name="Text Box 429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29" name="Text Box 430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30" name="Text Box 430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31" name="Text Box 430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32" name="Text Box 430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33" name="Text Box 430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34" name="Text Box 430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35" name="Text Box 430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36" name="Text Box 430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37" name="Text Box 430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38" name="Text Box 430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39" name="Text Box 431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40" name="Text Box 431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41" name="Text Box 431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42" name="Text Box 431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43" name="Text Box 431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44" name="Text Box 431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45" name="Text Box 431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46" name="Text Box 431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47" name="Text Box 431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48" name="Text Box 431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49" name="Text Box 432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50" name="Text Box 432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51" name="Text Box 432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52" name="Text Box 432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53" name="Text Box 432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54" name="Text Box 432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55" name="Text Box 432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56" name="Text Box 432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57" name="Text Box 432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58" name="Text Box 432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59" name="Text Box 433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60" name="Text Box 433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61" name="Text Box 433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62" name="Text Box 433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63" name="Text Box 433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64" name="Text Box 433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65" name="Text Box 433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66" name="Text Box 433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67" name="Text Box 433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68" name="Text Box 433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69" name="Text Box 434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70" name="Text Box 434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71" name="Text Box 434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72" name="Text Box 434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73" name="Text Box 434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74" name="Text Box 434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75" name="Text Box 434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76" name="Text Box 434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77" name="Text Box 434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78" name="Text Box 434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79" name="Text Box 435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80" name="Text Box 435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81" name="Text Box 435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82" name="Text Box 435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83" name="Text Box 435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84" name="Text Box 435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85" name="Text Box 435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86" name="Text Box 435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87" name="Text Box 435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88" name="Text Box 435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89" name="Text Box 436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90" name="Text Box 436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91" name="Text Box 436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92" name="Text Box 436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93" name="Text Box 436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94" name="Text Box 436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95" name="Text Box 436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96" name="Text Box 436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97" name="Text Box 436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98" name="Text Box 436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399" name="Text Box 437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00" name="Text Box 437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01" name="Text Box 437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02" name="Text Box 437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03" name="Text Box 437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04" name="Text Box 437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05" name="Text Box 437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06" name="Text Box 437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07" name="Text Box 437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08" name="Text Box 437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09" name="Text Box 438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10" name="Text Box 438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11" name="Text Box 438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12" name="Text Box 438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13" name="Text Box 438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14" name="Text Box 438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15" name="Text Box 438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16" name="Text Box 438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17" name="Text Box 438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18" name="Text Box 438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19" name="Text Box 439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20" name="Text Box 439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21" name="Text Box 439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22" name="Text Box 439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23" name="Text Box 439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24" name="Text Box 439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25" name="Text Box 439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26" name="Text Box 439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27" name="Text Box 439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28" name="Text Box 439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29" name="Text Box 440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30" name="Text Box 440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31" name="Text Box 440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32" name="Text Box 440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33" name="Text Box 440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34" name="Text Box 440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35" name="Text Box 440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36" name="Text Box 440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37" name="Text Box 440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38" name="Text Box 440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39" name="Text Box 441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40" name="Text Box 441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41" name="Text Box 441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42" name="Text Box 441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43" name="Text Box 441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44" name="Text Box 441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45" name="Text Box 441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46" name="Text Box 441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47" name="Text Box 441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48" name="Text Box 441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49" name="Text Box 442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50" name="Text Box 442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51" name="Text Box 442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52" name="Text Box 442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53" name="Text Box 442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54" name="Text Box 442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55" name="Text Box 442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56" name="Text Box 442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57" name="Text Box 442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58" name="Text Box 442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59" name="Text Box 443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60" name="Text Box 443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61" name="Text Box 443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62" name="Text Box 443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63" name="Text Box 443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64" name="Text Box 443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65" name="Text Box 443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66" name="Text Box 443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67" name="Text Box 443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68" name="Text Box 443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69" name="Text Box 444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70" name="Text Box 444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71" name="Text Box 444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72" name="Text Box 444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73" name="Text Box 444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74" name="Text Box 444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75" name="Text Box 444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76" name="Text Box 444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77" name="Text Box 444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78" name="Text Box 444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79" name="Text Box 445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80" name="Text Box 445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81" name="Text Box 445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82" name="Text Box 445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83" name="Text Box 445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84" name="Text Box 445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85" name="Text Box 445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86" name="Text Box 445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87" name="Text Box 445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88" name="Text Box 445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89" name="Text Box 446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90" name="Text Box 446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91" name="Text Box 446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92" name="Text Box 446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93" name="Text Box 446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94" name="Text Box 446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95" name="Text Box 446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96" name="Text Box 446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97" name="Text Box 446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98" name="Text Box 446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499" name="Text Box 447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00" name="Text Box 447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01" name="Text Box 447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02" name="Text Box 447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03" name="Text Box 447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04" name="Text Box 447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05" name="Text Box 447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06" name="Text Box 447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07" name="Text Box 447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08" name="Text Box 447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09" name="Text Box 448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10" name="Text Box 448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11" name="Text Box 448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12" name="Text Box 448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13" name="Text Box 448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14" name="Text Box 448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15" name="Text Box 448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16" name="Text Box 448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17" name="Text Box 448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18" name="Text Box 448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19" name="Text Box 449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20" name="Text Box 449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21" name="Text Box 449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22" name="Text Box 449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23" name="Text Box 449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24" name="Text Box 449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25" name="Text Box 449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26" name="Text Box 449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27" name="Text Box 449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28" name="Text Box 449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29" name="Text Box 450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30" name="Text Box 450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31" name="Text Box 450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32" name="Text Box 450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33" name="Text Box 450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34" name="Text Box 450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35" name="Text Box 450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36" name="Text Box 450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37" name="Text Box 450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38" name="Text Box 450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39" name="Text Box 451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40" name="Text Box 451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41" name="Text Box 451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42" name="Text Box 451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43" name="Text Box 451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44" name="Text Box 451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45" name="Text Box 451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46" name="Text Box 451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47" name="Text Box 451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48" name="Text Box 451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49" name="Text Box 452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50" name="Text Box 452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51" name="Text Box 452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52" name="Text Box 452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53" name="Text Box 452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54" name="Text Box 452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55" name="Text Box 452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56" name="Text Box 452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57" name="Text Box 452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58" name="Text Box 452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59" name="Text Box 453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60" name="Text Box 453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61" name="Text Box 453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62" name="Text Box 453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63" name="Text Box 453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64" name="Text Box 453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65" name="Text Box 453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66" name="Text Box 453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67" name="Text Box 453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68" name="Text Box 453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69" name="Text Box 454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70" name="Text Box 454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71" name="Text Box 454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72" name="Text Box 454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73" name="Text Box 454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74" name="Text Box 454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75" name="Text Box 454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76" name="Text Box 454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77" name="Text Box 454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78" name="Text Box 454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79" name="Text Box 455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80" name="Text Box 455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81" name="Text Box 455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82" name="Text Box 455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83" name="Text Box 455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84" name="Text Box 455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85" name="Text Box 455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86" name="Text Box 455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87" name="Text Box 455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88" name="Text Box 455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89" name="Text Box 456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90" name="Text Box 456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91" name="Text Box 456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92" name="Text Box 456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93" name="Text Box 456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94" name="Text Box 456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95" name="Text Box 456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96" name="Text Box 456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97" name="Text Box 456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98" name="Text Box 456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599" name="Text Box 457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00" name="Text Box 457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01" name="Text Box 457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02" name="Text Box 457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03" name="Text Box 457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04" name="Text Box 457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05" name="Text Box 457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06" name="Text Box 457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07" name="Text Box 457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08" name="Text Box 457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09" name="Text Box 458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10" name="Text Box 458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11" name="Text Box 458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12" name="Text Box 458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13" name="Text Box 458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14" name="Text Box 458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15" name="Text Box 458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16" name="Text Box 458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17" name="Text Box 458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18" name="Text Box 458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19" name="Text Box 459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20" name="Text Box 459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21" name="Text Box 459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22" name="Text Box 459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23" name="Text Box 459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24" name="Text Box 459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25" name="Text Box 459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26" name="Text Box 459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27" name="Text Box 459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28" name="Text Box 459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29" name="Text Box 460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30" name="Text Box 460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31" name="Text Box 460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32" name="Text Box 460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33" name="Text Box 460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34" name="Text Box 460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35" name="Text Box 460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36" name="Text Box 460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37" name="Text Box 460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38" name="Text Box 460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39" name="Text Box 461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40" name="Text Box 461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41" name="Text Box 461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42" name="Text Box 461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43" name="Text Box 461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44" name="Text Box 461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45" name="Text Box 461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46" name="Text Box 461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47" name="Text Box 461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48" name="Text Box 461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49" name="Text Box 462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50" name="Text Box 462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51" name="Text Box 462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52" name="Text Box 462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53" name="Text Box 462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54" name="Text Box 462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55" name="Text Box 462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56" name="Text Box 462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57" name="Text Box 462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58" name="Text Box 462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59" name="Text Box 463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60" name="Text Box 463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61" name="Text Box 463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62" name="Text Box 463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63" name="Text Box 463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64" name="Text Box 463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65" name="Text Box 463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66" name="Text Box 463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67" name="Text Box 463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68" name="Text Box 463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69" name="Text Box 464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70" name="Text Box 464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71" name="Text Box 464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72" name="Text Box 464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73" name="Text Box 464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74" name="Text Box 464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75" name="Text Box 464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76" name="Text Box 464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77" name="Text Box 464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78" name="Text Box 464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79" name="Text Box 465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80" name="Text Box 465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81" name="Text Box 465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82" name="Text Box 465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83" name="Text Box 465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84" name="Text Box 465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85" name="Text Box 465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86" name="Text Box 465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87" name="Text Box 465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88" name="Text Box 465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89" name="Text Box 466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90" name="Text Box 466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91" name="Text Box 466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92" name="Text Box 466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93" name="Text Box 466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94" name="Text Box 466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95" name="Text Box 466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96" name="Text Box 466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97" name="Text Box 466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98" name="Text Box 466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699" name="Text Box 467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00" name="Text Box 467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01" name="Text Box 467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02" name="Text Box 467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03" name="Text Box 467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04" name="Text Box 467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05" name="Text Box 467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06" name="Text Box 467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07" name="Text Box 467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08" name="Text Box 467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09" name="Text Box 468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10" name="Text Box 468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11" name="Text Box 468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12" name="Text Box 468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13" name="Text Box 468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14" name="Text Box 468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15" name="Text Box 468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16" name="Text Box 468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17" name="Text Box 468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18" name="Text Box 468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19" name="Text Box 469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20" name="Text Box 469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21" name="Text Box 469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22" name="Text Box 469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23" name="Text Box 469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24" name="Text Box 469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25" name="Text Box 469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26" name="Text Box 469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27" name="Text Box 469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28" name="Text Box 469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29" name="Text Box 470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30" name="Text Box 470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31" name="Text Box 470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32" name="Text Box 470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33" name="Text Box 470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34" name="Text Box 470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35" name="Text Box 470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36" name="Text Box 470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37" name="Text Box 470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38" name="Text Box 470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39" name="Text Box 471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40" name="Text Box 471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41" name="Text Box 471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42" name="Text Box 471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43" name="Text Box 471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44" name="Text Box 471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45" name="Text Box 471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46" name="Text Box 471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47" name="Text Box 471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48" name="Text Box 471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49" name="Text Box 472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50" name="Text Box 472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51" name="Text Box 472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52" name="Text Box 472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53" name="Text Box 472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54" name="Text Box 472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55" name="Text Box 472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56" name="Text Box 472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57" name="Text Box 472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58" name="Text Box 472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59" name="Text Box 473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60" name="Text Box 473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61" name="Text Box 473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62" name="Text Box 473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63" name="Text Box 473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64" name="Text Box 473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65" name="Text Box 473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66" name="Text Box 473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67" name="Text Box 473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68" name="Text Box 473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69" name="Text Box 474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70" name="Text Box 474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71" name="Text Box 474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72" name="Text Box 474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73" name="Text Box 474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74" name="Text Box 474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75" name="Text Box 474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76" name="Text Box 474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77" name="Text Box 474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78" name="Text Box 474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79" name="Text Box 475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80" name="Text Box 475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81" name="Text Box 475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82" name="Text Box 475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83" name="Text Box 475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84" name="Text Box 475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85" name="Text Box 475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86" name="Text Box 475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87" name="Text Box 475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88" name="Text Box 475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89" name="Text Box 476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90" name="Text Box 476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91" name="Text Box 476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92" name="Text Box 476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93" name="Text Box 476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94" name="Text Box 476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95" name="Text Box 476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96" name="Text Box 476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97" name="Text Box 476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98" name="Text Box 476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799" name="Text Box 477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00" name="Text Box 477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01" name="Text Box 477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02" name="Text Box 477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03" name="Text Box 477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04" name="Text Box 477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05" name="Text Box 477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06" name="Text Box 477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07" name="Text Box 477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08" name="Text Box 477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09" name="Text Box 478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10" name="Text Box 478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11" name="Text Box 478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12" name="Text Box 478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13" name="Text Box 478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14" name="Text Box 478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15" name="Text Box 478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16" name="Text Box 478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17" name="Text Box 478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18" name="Text Box 478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19" name="Text Box 479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20" name="Text Box 479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21" name="Text Box 479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22" name="Text Box 479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23" name="Text Box 479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24" name="Text Box 479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25" name="Text Box 479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26" name="Text Box 4797"/>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27" name="Text Box 4798"/>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28" name="Text Box 4799"/>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29" name="Text Box 4800"/>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30" name="Text Box 4801"/>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31" name="Text Box 4802"/>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32" name="Text Box 4803"/>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33" name="Text Box 4804"/>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34" name="Text Box 4805"/>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180975"/>
    <xdr:sp macro="" textlink="">
      <xdr:nvSpPr>
        <xdr:cNvPr id="7835" name="Text Box 4806"/>
        <xdr:cNvSpPr txBox="1">
          <a:spLocks noChangeArrowheads="1"/>
        </xdr:cNvSpPr>
      </xdr:nvSpPr>
      <xdr:spPr bwMode="auto">
        <a:xfrm>
          <a:off x="4686300" y="190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1666</xdr:row>
      <xdr:rowOff>0</xdr:rowOff>
    </xdr:from>
    <xdr:to>
      <xdr:col>4</xdr:col>
      <xdr:colOff>85725</xdr:colOff>
      <xdr:row>1667</xdr:row>
      <xdr:rowOff>47625</xdr:rowOff>
    </xdr:to>
    <xdr:sp macro="" textlink="">
      <xdr:nvSpPr>
        <xdr:cNvPr id="7836" name="Text Box 258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37" name="Text Box 258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38" name="Text Box 258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39" name="Text Box 258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40" name="Text Box 259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41" name="Text Box 259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42" name="Text Box 259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43" name="Text Box 259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44" name="Text Box 259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45" name="Text Box 259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46" name="Text Box 259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47" name="Text Box 259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48" name="Text Box 259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49" name="Text Box 259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50" name="Text Box 260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51" name="Text Box 260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52" name="Text Box 260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53" name="Text Box 260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54" name="Text Box 260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55" name="Text Box 260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56" name="Text Box 260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57" name="Text Box 260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58" name="Text Box 260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59" name="Text Box 260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60" name="Text Box 261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61" name="Text Box 261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62" name="Text Box 261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63" name="Text Box 261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64" name="Text Box 261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65" name="Text Box 261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66" name="Text Box 261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67" name="Text Box 261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68" name="Text Box 261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69" name="Text Box 261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70" name="Text Box 262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71" name="Text Box 262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72" name="Text Box 262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73" name="Text Box 262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74" name="Text Box 262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75" name="Text Box 262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76" name="Text Box 262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77" name="Text Box 262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78" name="Text Box 262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79" name="Text Box 262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80" name="Text Box 263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81" name="Text Box 263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82" name="Text Box 263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83" name="Text Box 263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84" name="Text Box 263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85" name="Text Box 263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86" name="Text Box 263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87" name="Text Box 263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88" name="Text Box 263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89" name="Text Box 263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90" name="Text Box 264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91" name="Text Box 264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92" name="Text Box 264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93" name="Text Box 264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94" name="Text Box 264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95" name="Text Box 268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96" name="Text Box 268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97" name="Text Box 268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98" name="Text Box 269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899" name="Text Box 269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00" name="Text Box 269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01" name="Text Box 269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02" name="Text Box 269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03" name="Text Box 269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04" name="Text Box 269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05" name="Text Box 269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06" name="Text Box 269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07" name="Text Box 269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08" name="Text Box 270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09" name="Text Box 270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10" name="Text Box 270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11" name="Text Box 270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12" name="Text Box 270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13" name="Text Box 270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14" name="Text Box 270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15" name="Text Box 270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16" name="Text Box 270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17" name="Text Box 270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18" name="Text Box 271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19" name="Text Box 271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20" name="Text Box 271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21" name="Text Box 271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22" name="Text Box 271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23" name="Text Box 271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24" name="Text Box 271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25" name="Text Box 271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26" name="Text Box 271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27" name="Text Box 271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28" name="Text Box 272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29" name="Text Box 272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30" name="Text Box 272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31" name="Text Box 272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32" name="Text Box 272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33" name="Text Box 272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34" name="Text Box 272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35" name="Text Box 272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36" name="Text Box 272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37" name="Text Box 272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38" name="Text Box 273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39" name="Text Box 273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40" name="Text Box 273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41" name="Text Box 273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42" name="Text Box 273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43" name="Text Box 273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44" name="Text Box 273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45" name="Text Box 273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46" name="Text Box 273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47" name="Text Box 273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48" name="Text Box 274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49" name="Text Box 274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50" name="Text Box 274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51" name="Text Box 274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52" name="Text Box 274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53" name="Text Box 274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54" name="Text Box 274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55" name="Text Box 274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56" name="Text Box 274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57" name="Text Box 274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58" name="Text Box 275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59" name="Text Box 275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60" name="Text Box 275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61" name="Text Box 275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62" name="Text Box 275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63" name="Text Box 275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64" name="Text Box 275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65" name="Text Box 275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66" name="Text Box 275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67" name="Text Box 275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68" name="Text Box 276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69" name="Text Box 276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70" name="Text Box 276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71" name="Text Box 276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72" name="Text Box 276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73" name="Text Box 276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74" name="Text Box 276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75" name="Text Box 276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76" name="Text Box 276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77" name="Text Box 276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78" name="Text Box 277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79" name="Text Box 277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80" name="Text Box 277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81" name="Text Box 277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82" name="Text Box 277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83" name="Text Box 277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84" name="Text Box 277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85" name="Text Box 277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86" name="Text Box 277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87" name="Text Box 277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88" name="Text Box 278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89" name="Text Box 278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90" name="Text Box 278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91" name="Text Box 278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92" name="Text Box 278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93" name="Text Box 278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94" name="Text Box 278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95" name="Text Box 278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96" name="Text Box 278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97" name="Text Box 278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98" name="Text Box 279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7999" name="Text Box 279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00" name="Text Box 279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01" name="Text Box 279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02" name="Text Box 279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03" name="Text Box 279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04" name="Text Box 279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05" name="Text Box 279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06" name="Text Box 279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07" name="Text Box 279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08" name="Text Box 280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09" name="Text Box 280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10" name="Text Box 280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11" name="Text Box 280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12" name="Text Box 280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13" name="Text Box 280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14" name="Text Box 280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15" name="Text Box 280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16" name="Text Box 280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17" name="Text Box 280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18" name="Text Box 281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19" name="Text Box 281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20" name="Text Box 281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21" name="Text Box 281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22" name="Text Box 281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23" name="Text Box 281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24" name="Text Box 281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25" name="Text Box 281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26" name="Text Box 281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27" name="Text Box 281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28" name="Text Box 282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29" name="Text Box 282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30" name="Text Box 282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31" name="Text Box 282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32" name="Text Box 282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33" name="Text Box 282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34" name="Text Box 282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35" name="Text Box 282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36" name="Text Box 282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37" name="Text Box 282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38" name="Text Box 283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39" name="Text Box 283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40" name="Text Box 283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41" name="Text Box 283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42" name="Text Box 283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43" name="Text Box 283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44" name="Text Box 283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45" name="Text Box 283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46" name="Text Box 283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47" name="Text Box 283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48" name="Text Box 284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49" name="Text Box 284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50" name="Text Box 284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51" name="Text Box 284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52" name="Text Box 284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53" name="Text Box 284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54" name="Text Box 284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55" name="Text Box 284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56" name="Text Box 284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57" name="Text Box 284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58" name="Text Box 285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59" name="Text Box 285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60" name="Text Box 285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61" name="Text Box 285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62" name="Text Box 285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63" name="Text Box 285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64" name="Text Box 285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65" name="Text Box 285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66" name="Text Box 285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67" name="Text Box 285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68" name="Text Box 286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69" name="Text Box 286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70" name="Text Box 286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71" name="Text Box 286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72" name="Text Box 286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73" name="Text Box 286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74" name="Text Box 286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75" name="Text Box 286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76" name="Text Box 286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77" name="Text Box 286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78" name="Text Box 287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79" name="Text Box 287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80" name="Text Box 287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81" name="Text Box 287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82" name="Text Box 287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83" name="Text Box 287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84" name="Text Box 287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85" name="Text Box 287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86" name="Text Box 287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87" name="Text Box 287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88" name="Text Box 288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89" name="Text Box 288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90" name="Text Box 288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91" name="Text Box 288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92" name="Text Box 288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93" name="Text Box 288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94" name="Text Box 288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95" name="Text Box 288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96" name="Text Box 288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97" name="Text Box 288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98" name="Text Box 289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099" name="Text Box 289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00" name="Text Box 289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01" name="Text Box 289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02" name="Text Box 289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03" name="Text Box 289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04" name="Text Box 289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05" name="Text Box 289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06" name="Text Box 289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07" name="Text Box 289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08" name="Text Box 290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09" name="Text Box 290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10" name="Text Box 290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11" name="Text Box 290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12" name="Text Box 290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13" name="Text Box 290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14" name="Text Box 290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15" name="Text Box 290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16" name="Text Box 290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17" name="Text Box 290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18" name="Text Box 291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19" name="Text Box 291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20" name="Text Box 291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21" name="Text Box 291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22" name="Text Box 291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23" name="Text Box 291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24" name="Text Box 291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25" name="Text Box 291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26" name="Text Box 291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27" name="Text Box 291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28" name="Text Box 292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29" name="Text Box 292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30" name="Text Box 292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31" name="Text Box 292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32" name="Text Box 292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33" name="Text Box 292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34" name="Text Box 292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35" name="Text Box 292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36" name="Text Box 292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37" name="Text Box 292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38" name="Text Box 293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39" name="Text Box 293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40" name="Text Box 293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41" name="Text Box 293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42" name="Text Box 293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43" name="Text Box 293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44" name="Text Box 293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45" name="Text Box 293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46" name="Text Box 293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47" name="Text Box 293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48" name="Text Box 294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49" name="Text Box 294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50" name="Text Box 294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51" name="Text Box 294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52" name="Text Box 294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53" name="Text Box 294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54" name="Text Box 294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55" name="Text Box 294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56" name="Text Box 294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57" name="Text Box 294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58" name="Text Box 295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59" name="Text Box 295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60" name="Text Box 295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61" name="Text Box 295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62" name="Text Box 295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63" name="Text Box 295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64" name="Text Box 295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65" name="Text Box 295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66" name="Text Box 295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67" name="Text Box 295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68" name="Text Box 296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69" name="Text Box 296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70" name="Text Box 296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71" name="Text Box 296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72" name="Text Box 296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73" name="Text Box 296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74" name="Text Box 296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75" name="Text Box 296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76" name="Text Box 296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77" name="Text Box 296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78" name="Text Box 297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79" name="Text Box 297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80" name="Text Box 297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81" name="Text Box 297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82" name="Text Box 297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83" name="Text Box 297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84" name="Text Box 297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85" name="Text Box 297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86" name="Text Box 297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87" name="Text Box 297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88" name="Text Box 298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89" name="Text Box 298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90" name="Text Box 298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91" name="Text Box 298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92" name="Text Box 298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93" name="Text Box 298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94" name="Text Box 298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95" name="Text Box 298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96" name="Text Box 298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97" name="Text Box 298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98" name="Text Box 299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199" name="Text Box 299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00" name="Text Box 299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01" name="Text Box 299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02" name="Text Box 299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03" name="Text Box 299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04" name="Text Box 299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05" name="Text Box 299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06" name="Text Box 299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07" name="Text Box 299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08" name="Text Box 300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09" name="Text Box 300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10" name="Text Box 300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11" name="Text Box 300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12" name="Text Box 300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13" name="Text Box 300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14" name="Text Box 300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15" name="Text Box 300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16" name="Text Box 300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17" name="Text Box 300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18" name="Text Box 301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19" name="Text Box 301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20" name="Text Box 301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21" name="Text Box 301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22" name="Text Box 301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23" name="Text Box 301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24" name="Text Box 301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25" name="Text Box 301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26" name="Text Box 301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27" name="Text Box 301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28" name="Text Box 302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29" name="Text Box 302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30" name="Text Box 302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31" name="Text Box 302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32" name="Text Box 302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33" name="Text Box 302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34" name="Text Box 302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35" name="Text Box 302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36" name="Text Box 302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37" name="Text Box 302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38" name="Text Box 303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39" name="Text Box 303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40" name="Text Box 303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41" name="Text Box 303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42" name="Text Box 303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43" name="Text Box 303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44" name="Text Box 303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45" name="Text Box 303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46" name="Text Box 303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47" name="Text Box 303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48" name="Text Box 304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49" name="Text Box 304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50" name="Text Box 304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51" name="Text Box 304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52" name="Text Box 304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53" name="Text Box 304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54" name="Text Box 304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55" name="Text Box 304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56" name="Text Box 304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57" name="Text Box 304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58" name="Text Box 305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59" name="Text Box 305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60" name="Text Box 305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61" name="Text Box 305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62" name="Text Box 305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63" name="Text Box 305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64" name="Text Box 305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65" name="Text Box 305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66" name="Text Box 305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67" name="Text Box 305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68" name="Text Box 306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69" name="Text Box 306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70" name="Text Box 306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71" name="Text Box 306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72" name="Text Box 306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73" name="Text Box 306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74" name="Text Box 306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75" name="Text Box 306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76" name="Text Box 306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77" name="Text Box 306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78" name="Text Box 307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79" name="Text Box 307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80" name="Text Box 307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81" name="Text Box 307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82" name="Text Box 307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83" name="Text Box 307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84" name="Text Box 307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85" name="Text Box 307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86" name="Text Box 307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87" name="Text Box 307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88" name="Text Box 308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89" name="Text Box 308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90" name="Text Box 308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91" name="Text Box 308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92" name="Text Box 308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93" name="Text Box 308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94" name="Text Box 308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95" name="Text Box 308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96" name="Text Box 308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97" name="Text Box 308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98" name="Text Box 309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299" name="Text Box 309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00" name="Text Box 309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01" name="Text Box 309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02" name="Text Box 309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03" name="Text Box 309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04" name="Text Box 309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05" name="Text Box 309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06" name="Text Box 309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07" name="Text Box 309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08" name="Text Box 310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09" name="Text Box 310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10" name="Text Box 310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11" name="Text Box 310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12" name="Text Box 310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13" name="Text Box 310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14" name="Text Box 310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15" name="Text Box 310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16" name="Text Box 310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17" name="Text Box 310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18" name="Text Box 311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19" name="Text Box 311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20" name="Text Box 311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21" name="Text Box 311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22" name="Text Box 311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23" name="Text Box 311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24" name="Text Box 311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25" name="Text Box 311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26" name="Text Box 311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27" name="Text Box 311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28" name="Text Box 312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29" name="Text Box 312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30" name="Text Box 312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31" name="Text Box 312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32" name="Text Box 312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33" name="Text Box 312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34" name="Text Box 312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35" name="Text Box 312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36" name="Text Box 312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37" name="Text Box 312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38" name="Text Box 313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39" name="Text Box 313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40" name="Text Box 313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41" name="Text Box 313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42" name="Text Box 313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43" name="Text Box 313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44" name="Text Box 313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45" name="Text Box 313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46" name="Text Box 313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47" name="Text Box 313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48" name="Text Box 314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49" name="Text Box 314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50" name="Text Box 314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51" name="Text Box 314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52" name="Text Box 314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53" name="Text Box 314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54" name="Text Box 314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55" name="Text Box 314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56" name="Text Box 314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57" name="Text Box 314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58" name="Text Box 315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59" name="Text Box 315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60" name="Text Box 315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61" name="Text Box 315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62" name="Text Box 315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63" name="Text Box 315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64" name="Text Box 315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65" name="Text Box 315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66" name="Text Box 315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67" name="Text Box 315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68" name="Text Box 316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69" name="Text Box 316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70" name="Text Box 316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71" name="Text Box 316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72" name="Text Box 316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73" name="Text Box 316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74" name="Text Box 316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75" name="Text Box 316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76" name="Text Box 316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77" name="Text Box 316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78" name="Text Box 317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79" name="Text Box 317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80" name="Text Box 317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81" name="Text Box 317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82" name="Text Box 317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83" name="Text Box 317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84" name="Text Box 317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85" name="Text Box 317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86" name="Text Box 317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87" name="Text Box 317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88" name="Text Box 318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89" name="Text Box 318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90" name="Text Box 318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91" name="Text Box 318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92" name="Text Box 318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93" name="Text Box 318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94" name="Text Box 318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95" name="Text Box 318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96" name="Text Box 318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97" name="Text Box 318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98" name="Text Box 319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399" name="Text Box 319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00" name="Text Box 319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01" name="Text Box 319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02" name="Text Box 319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03" name="Text Box 319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04" name="Text Box 319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05" name="Text Box 319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06" name="Text Box 319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07" name="Text Box 319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08" name="Text Box 320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09" name="Text Box 320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10" name="Text Box 320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11" name="Text Box 320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12" name="Text Box 320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13" name="Text Box 320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14" name="Text Box 320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15" name="Text Box 320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16" name="Text Box 320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17" name="Text Box 320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18" name="Text Box 321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19" name="Text Box 321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20" name="Text Box 321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21" name="Text Box 321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22" name="Text Box 321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23" name="Text Box 321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24" name="Text Box 321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25" name="Text Box 321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26" name="Text Box 321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27" name="Text Box 321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28" name="Text Box 322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29" name="Text Box 322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30" name="Text Box 322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31" name="Text Box 322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32" name="Text Box 322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33" name="Text Box 322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34" name="Text Box 322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35" name="Text Box 322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36" name="Text Box 322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37" name="Text Box 322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38" name="Text Box 323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39" name="Text Box 323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40" name="Text Box 323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41" name="Text Box 323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42" name="Text Box 323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43" name="Text Box 323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44" name="Text Box 323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45" name="Text Box 323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46" name="Text Box 323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47" name="Text Box 323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48" name="Text Box 324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49" name="Text Box 324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50" name="Text Box 324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51" name="Text Box 324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52" name="Text Box 324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53" name="Text Box 324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54" name="Text Box 324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55" name="Text Box 324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56" name="Text Box 324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57" name="Text Box 324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58" name="Text Box 325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59" name="Text Box 325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60" name="Text Box 325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61" name="Text Box 325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62" name="Text Box 325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63" name="Text Box 325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64" name="Text Box 325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65" name="Text Box 325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66" name="Text Box 325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67" name="Text Box 325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68" name="Text Box 326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69" name="Text Box 326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70" name="Text Box 326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71" name="Text Box 326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72" name="Text Box 326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73" name="Text Box 326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74" name="Text Box 326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75" name="Text Box 326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76" name="Text Box 326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77" name="Text Box 326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78" name="Text Box 327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79" name="Text Box 327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80" name="Text Box 327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81" name="Text Box 327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82" name="Text Box 327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83" name="Text Box 327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84" name="Text Box 327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85" name="Text Box 327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86" name="Text Box 327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87" name="Text Box 327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88" name="Text Box 328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89" name="Text Box 328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90" name="Text Box 328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91" name="Text Box 328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92" name="Text Box 328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93" name="Text Box 328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94" name="Text Box 328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95" name="Text Box 328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96" name="Text Box 328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97" name="Text Box 328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98" name="Text Box 329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499" name="Text Box 329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00" name="Text Box 329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01" name="Text Box 329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02" name="Text Box 329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03" name="Text Box 329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04" name="Text Box 329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05" name="Text Box 329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06" name="Text Box 329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07" name="Text Box 329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08" name="Text Box 330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09" name="Text Box 330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10" name="Text Box 330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11" name="Text Box 330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12" name="Text Box 330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13" name="Text Box 330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14" name="Text Box 330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15" name="Text Box 330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16" name="Text Box 330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17" name="Text Box 330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18" name="Text Box 331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19" name="Text Box 331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20" name="Text Box 331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21" name="Text Box 331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22" name="Text Box 331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23" name="Text Box 331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24" name="Text Box 331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25" name="Text Box 331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26" name="Text Box 331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27" name="Text Box 331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28" name="Text Box 332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29" name="Text Box 332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30" name="Text Box 332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31" name="Text Box 332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32" name="Text Box 332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33" name="Text Box 332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34" name="Text Box 332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35" name="Text Box 332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36" name="Text Box 332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37" name="Text Box 332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38" name="Text Box 333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39" name="Text Box 333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40" name="Text Box 333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41" name="Text Box 333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42" name="Text Box 333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43" name="Text Box 333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44" name="Text Box 333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45" name="Text Box 333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46" name="Text Box 333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47" name="Text Box 333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48" name="Text Box 334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49" name="Text Box 334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50" name="Text Box 334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51" name="Text Box 334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52" name="Text Box 334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53" name="Text Box 334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54" name="Text Box 334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55" name="Text Box 334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56" name="Text Box 334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57" name="Text Box 334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58" name="Text Box 335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59" name="Text Box 335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60" name="Text Box 335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61" name="Text Box 335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62" name="Text Box 335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63" name="Text Box 335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64" name="Text Box 335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65" name="Text Box 335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66" name="Text Box 335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67" name="Text Box 335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68" name="Text Box 336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69" name="Text Box 336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70" name="Text Box 336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71" name="Text Box 336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72" name="Text Box 336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73" name="Text Box 336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74" name="Text Box 336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75" name="Text Box 336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76" name="Text Box 336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77" name="Text Box 336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78" name="Text Box 337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79" name="Text Box 337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80" name="Text Box 337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81" name="Text Box 337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82" name="Text Box 337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83" name="Text Box 337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84" name="Text Box 337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85" name="Text Box 337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86" name="Text Box 337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87" name="Text Box 337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88" name="Text Box 338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89" name="Text Box 338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90" name="Text Box 338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91" name="Text Box 338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92" name="Text Box 338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93" name="Text Box 338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94" name="Text Box 338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95" name="Text Box 338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96" name="Text Box 338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97" name="Text Box 338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98" name="Text Box 339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599" name="Text Box 339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00" name="Text Box 339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01" name="Text Box 339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02" name="Text Box 339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03" name="Text Box 339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04" name="Text Box 339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05" name="Text Box 339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06" name="Text Box 339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07" name="Text Box 339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08" name="Text Box 340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09" name="Text Box 340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10" name="Text Box 340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11" name="Text Box 340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12" name="Text Box 340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13" name="Text Box 340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14" name="Text Box 340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15" name="Text Box 340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16" name="Text Box 340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17" name="Text Box 340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18" name="Text Box 341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19" name="Text Box 341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20" name="Text Box 341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21" name="Text Box 341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22" name="Text Box 341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23" name="Text Box 341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24" name="Text Box 341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25" name="Text Box 341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26" name="Text Box 341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27" name="Text Box 341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28" name="Text Box 342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29" name="Text Box 342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30" name="Text Box 342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31" name="Text Box 342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32" name="Text Box 342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33" name="Text Box 342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34" name="Text Box 342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35" name="Text Box 342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36" name="Text Box 342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37" name="Text Box 342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38" name="Text Box 343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39" name="Text Box 343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40" name="Text Box 343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41" name="Text Box 343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42" name="Text Box 343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43" name="Text Box 343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44" name="Text Box 343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45" name="Text Box 343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46" name="Text Box 343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47" name="Text Box 343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48" name="Text Box 344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49" name="Text Box 344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50" name="Text Box 344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51" name="Text Box 344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52" name="Text Box 344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53" name="Text Box 344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54" name="Text Box 344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55" name="Text Box 344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56" name="Text Box 344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57" name="Text Box 344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58" name="Text Box 345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59" name="Text Box 345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60" name="Text Box 345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61" name="Text Box 345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62" name="Text Box 345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63" name="Text Box 345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64" name="Text Box 345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65" name="Text Box 345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66" name="Text Box 345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67" name="Text Box 345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68" name="Text Box 346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69" name="Text Box 346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70" name="Text Box 346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71" name="Text Box 346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72" name="Text Box 346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73" name="Text Box 346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74" name="Text Box 346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75" name="Text Box 346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76" name="Text Box 346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77" name="Text Box 346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78" name="Text Box 347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79" name="Text Box 347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80" name="Text Box 347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81" name="Text Box 347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82" name="Text Box 347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83" name="Text Box 347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84" name="Text Box 347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85" name="Text Box 347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86" name="Text Box 347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87" name="Text Box 347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88" name="Text Box 348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89" name="Text Box 348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90" name="Text Box 348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91" name="Text Box 348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92" name="Text Box 348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93" name="Text Box 348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94" name="Text Box 348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95" name="Text Box 348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96" name="Text Box 348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97" name="Text Box 348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98" name="Text Box 349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699" name="Text Box 349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00" name="Text Box 349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01" name="Text Box 349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02" name="Text Box 349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03" name="Text Box 349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04" name="Text Box 349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05" name="Text Box 349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06" name="Text Box 349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07" name="Text Box 349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08" name="Text Box 350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09" name="Text Box 350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10" name="Text Box 350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11" name="Text Box 350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12" name="Text Box 350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13" name="Text Box 350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14" name="Text Box 350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15" name="Text Box 350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16" name="Text Box 350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17" name="Text Box 350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18" name="Text Box 351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19" name="Text Box 351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20" name="Text Box 351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21" name="Text Box 351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22" name="Text Box 351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23" name="Text Box 351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24" name="Text Box 351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25" name="Text Box 351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26" name="Text Box 351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27" name="Text Box 351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28" name="Text Box 352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29" name="Text Box 352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30" name="Text Box 352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31" name="Text Box 352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32" name="Text Box 352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33" name="Text Box 352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34" name="Text Box 352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35" name="Text Box 352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36" name="Text Box 352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37" name="Text Box 352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38" name="Text Box 353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39" name="Text Box 353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40" name="Text Box 353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41" name="Text Box 353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42" name="Text Box 353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43" name="Text Box 353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44" name="Text Box 353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45" name="Text Box 353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46" name="Text Box 353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47" name="Text Box 353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48" name="Text Box 354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49" name="Text Box 354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50" name="Text Box 354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51" name="Text Box 354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52" name="Text Box 354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53" name="Text Box 354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54" name="Text Box 354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55" name="Text Box 354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56" name="Text Box 354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57" name="Text Box 354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58" name="Text Box 355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59" name="Text Box 355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60" name="Text Box 355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61" name="Text Box 355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62" name="Text Box 355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63" name="Text Box 355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64" name="Text Box 355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65" name="Text Box 355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66" name="Text Box 355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67" name="Text Box 355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68" name="Text Box 356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69" name="Text Box 356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70" name="Text Box 356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71" name="Text Box 356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72" name="Text Box 356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73" name="Text Box 356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74" name="Text Box 356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75" name="Text Box 356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76" name="Text Box 356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77" name="Text Box 356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78" name="Text Box 357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79" name="Text Box 357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80" name="Text Box 357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81" name="Text Box 357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82" name="Text Box 357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83" name="Text Box 357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84" name="Text Box 357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85" name="Text Box 357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86" name="Text Box 357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87" name="Text Box 357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88" name="Text Box 358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89" name="Text Box 358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90" name="Text Box 358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91" name="Text Box 358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92" name="Text Box 358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93" name="Text Box 358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94" name="Text Box 358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95" name="Text Box 358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96" name="Text Box 358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97" name="Text Box 358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98" name="Text Box 359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799" name="Text Box 359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00" name="Text Box 359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01" name="Text Box 359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02" name="Text Box 359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03" name="Text Box 359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04" name="Text Box 359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05" name="Text Box 359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06" name="Text Box 359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07" name="Text Box 359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08" name="Text Box 360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09" name="Text Box 360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10" name="Text Box 360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11" name="Text Box 360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12" name="Text Box 360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13" name="Text Box 360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14" name="Text Box 360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15" name="Text Box 360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16" name="Text Box 360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17" name="Text Box 360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18" name="Text Box 361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19" name="Text Box 361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20" name="Text Box 361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21" name="Text Box 361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22" name="Text Box 361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23" name="Text Box 361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24" name="Text Box 361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25" name="Text Box 361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26" name="Text Box 361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27" name="Text Box 361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28" name="Text Box 362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29" name="Text Box 362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30" name="Text Box 362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31" name="Text Box 362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32" name="Text Box 362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33" name="Text Box 362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34" name="Text Box 362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35" name="Text Box 362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36" name="Text Box 362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37" name="Text Box 362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38" name="Text Box 363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39" name="Text Box 363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40" name="Text Box 363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41" name="Text Box 363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42" name="Text Box 363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43" name="Text Box 363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44" name="Text Box 363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45" name="Text Box 363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46" name="Text Box 363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47" name="Text Box 363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48" name="Text Box 364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49" name="Text Box 364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50" name="Text Box 364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51" name="Text Box 364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52" name="Text Box 364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53" name="Text Box 364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54" name="Text Box 364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55" name="Text Box 364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56" name="Text Box 364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57" name="Text Box 364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58" name="Text Box 365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59" name="Text Box 365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60" name="Text Box 365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61" name="Text Box 365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62" name="Text Box 365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63" name="Text Box 365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64" name="Text Box 365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65" name="Text Box 365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66" name="Text Box 365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67" name="Text Box 365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68" name="Text Box 366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69" name="Text Box 366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70" name="Text Box 366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71" name="Text Box 366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72" name="Text Box 366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73" name="Text Box 366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74" name="Text Box 366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75" name="Text Box 366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76" name="Text Box 366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77" name="Text Box 366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78" name="Text Box 367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79" name="Text Box 367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80" name="Text Box 367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81" name="Text Box 367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82" name="Text Box 367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83" name="Text Box 367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84" name="Text Box 367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85" name="Text Box 367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86" name="Text Box 367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87" name="Text Box 367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88" name="Text Box 368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89" name="Text Box 368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90" name="Text Box 368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91" name="Text Box 368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92" name="Text Box 368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93" name="Text Box 368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94" name="Text Box 368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95" name="Text Box 368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96" name="Text Box 368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97" name="Text Box 368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98" name="Text Box 369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899" name="Text Box 369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00" name="Text Box 369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01" name="Text Box 369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02" name="Text Box 369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03" name="Text Box 369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04" name="Text Box 369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05" name="Text Box 369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06" name="Text Box 369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07" name="Text Box 369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08" name="Text Box 370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09" name="Text Box 370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10" name="Text Box 370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11" name="Text Box 370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12" name="Text Box 370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13" name="Text Box 370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14" name="Text Box 370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15" name="Text Box 370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16" name="Text Box 370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17" name="Text Box 370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18" name="Text Box 371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19" name="Text Box 371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20" name="Text Box 371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21" name="Text Box 371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22" name="Text Box 371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23" name="Text Box 371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24" name="Text Box 371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25" name="Text Box 371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26" name="Text Box 371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27" name="Text Box 371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28" name="Text Box 372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29" name="Text Box 372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30" name="Text Box 372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31" name="Text Box 372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32" name="Text Box 372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33" name="Text Box 372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34" name="Text Box 372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35" name="Text Box 372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36" name="Text Box 372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37" name="Text Box 372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38" name="Text Box 373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39" name="Text Box 373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40" name="Text Box 373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41" name="Text Box 373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42" name="Text Box 373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43" name="Text Box 373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44" name="Text Box 373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45" name="Text Box 373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46" name="Text Box 373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47" name="Text Box 373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48" name="Text Box 374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49" name="Text Box 374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50" name="Text Box 374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51" name="Text Box 374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52" name="Text Box 374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53" name="Text Box 374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54" name="Text Box 374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55" name="Text Box 374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56" name="Text Box 374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57" name="Text Box 374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58" name="Text Box 375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59" name="Text Box 375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60" name="Text Box 375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61" name="Text Box 375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62" name="Text Box 375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63" name="Text Box 375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64" name="Text Box 375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65" name="Text Box 375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66" name="Text Box 375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67" name="Text Box 375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68" name="Text Box 376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69" name="Text Box 376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70" name="Text Box 376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71" name="Text Box 376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72" name="Text Box 376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73" name="Text Box 376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74" name="Text Box 376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75" name="Text Box 376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76" name="Text Box 376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77" name="Text Box 376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78" name="Text Box 377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79" name="Text Box 377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80" name="Text Box 377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81" name="Text Box 377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82" name="Text Box 377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83" name="Text Box 377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84" name="Text Box 377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85" name="Text Box 377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86" name="Text Box 377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87" name="Text Box 377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88" name="Text Box 378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89" name="Text Box 378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90" name="Text Box 378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91" name="Text Box 378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92" name="Text Box 378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93" name="Text Box 378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94" name="Text Box 378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95" name="Text Box 378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96" name="Text Box 378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97" name="Text Box 378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98" name="Text Box 379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8999" name="Text Box 379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00" name="Text Box 379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01" name="Text Box 379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02" name="Text Box 379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03" name="Text Box 379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04" name="Text Box 379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05" name="Text Box 379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06" name="Text Box 379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07" name="Text Box 379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08" name="Text Box 380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09" name="Text Box 380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10" name="Text Box 380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11" name="Text Box 380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12" name="Text Box 380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13" name="Text Box 380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14" name="Text Box 380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15" name="Text Box 380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16" name="Text Box 380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17" name="Text Box 380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18" name="Text Box 381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19" name="Text Box 381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20" name="Text Box 381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21" name="Text Box 381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22" name="Text Box 381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23" name="Text Box 381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24" name="Text Box 381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25" name="Text Box 381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26" name="Text Box 381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27" name="Text Box 381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28" name="Text Box 382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29" name="Text Box 382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30" name="Text Box 382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31" name="Text Box 382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32" name="Text Box 382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33" name="Text Box 382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34" name="Text Box 382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35" name="Text Box 382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36" name="Text Box 382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37" name="Text Box 382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38" name="Text Box 383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39" name="Text Box 383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40" name="Text Box 383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41" name="Text Box 383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42" name="Text Box 383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43" name="Text Box 383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44" name="Text Box 383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45" name="Text Box 383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46" name="Text Box 383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47" name="Text Box 383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48" name="Text Box 384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49" name="Text Box 384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50" name="Text Box 384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51" name="Text Box 384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52" name="Text Box 384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53" name="Text Box 384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54" name="Text Box 384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55" name="Text Box 384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56" name="Text Box 384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57" name="Text Box 384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58" name="Text Box 385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59" name="Text Box 385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60" name="Text Box 385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61" name="Text Box 385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62" name="Text Box 385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63" name="Text Box 385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64" name="Text Box 385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65" name="Text Box 385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66" name="Text Box 385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67" name="Text Box 385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68" name="Text Box 386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69" name="Text Box 386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70" name="Text Box 386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71" name="Text Box 386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72" name="Text Box 386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73" name="Text Box 386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74" name="Text Box 386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75" name="Text Box 386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76" name="Text Box 386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77" name="Text Box 386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78" name="Text Box 387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79" name="Text Box 387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80" name="Text Box 387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81" name="Text Box 387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82" name="Text Box 387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83" name="Text Box 387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84" name="Text Box 387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85" name="Text Box 387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86" name="Text Box 387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87" name="Text Box 387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88" name="Text Box 388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89" name="Text Box 388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90" name="Text Box 388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91" name="Text Box 388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92" name="Text Box 388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93" name="Text Box 388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94" name="Text Box 388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95" name="Text Box 388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96" name="Text Box 388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97" name="Text Box 388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98" name="Text Box 389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099" name="Text Box 389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00" name="Text Box 389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01" name="Text Box 389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02" name="Text Box 389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03" name="Text Box 389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04" name="Text Box 389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05" name="Text Box 389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06" name="Text Box 389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07" name="Text Box 389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08" name="Text Box 390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09" name="Text Box 390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10" name="Text Box 390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11" name="Text Box 390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12" name="Text Box 390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13" name="Text Box 390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14" name="Text Box 390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15" name="Text Box 390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16" name="Text Box 390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17" name="Text Box 390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18" name="Text Box 391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19" name="Text Box 391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20" name="Text Box 391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21" name="Text Box 391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22" name="Text Box 391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23" name="Text Box 391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24" name="Text Box 391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25" name="Text Box 391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26" name="Text Box 391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27" name="Text Box 391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28" name="Text Box 392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29" name="Text Box 392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30" name="Text Box 392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31" name="Text Box 392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32" name="Text Box 392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33" name="Text Box 392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34" name="Text Box 392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35" name="Text Box 392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36" name="Text Box 392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37" name="Text Box 392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38" name="Text Box 393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39" name="Text Box 393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40" name="Text Box 393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41" name="Text Box 393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42" name="Text Box 393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43" name="Text Box 393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44" name="Text Box 393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45" name="Text Box 393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46" name="Text Box 393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47" name="Text Box 393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48" name="Text Box 394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49" name="Text Box 394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50" name="Text Box 394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51" name="Text Box 394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52" name="Text Box 394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53" name="Text Box 394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54" name="Text Box 394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55" name="Text Box 394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56" name="Text Box 394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57" name="Text Box 394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58" name="Text Box 395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59" name="Text Box 395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60" name="Text Box 395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61" name="Text Box 395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62" name="Text Box 395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63" name="Text Box 395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64" name="Text Box 395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65" name="Text Box 395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66" name="Text Box 395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67" name="Text Box 395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68" name="Text Box 396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69" name="Text Box 396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70" name="Text Box 396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71" name="Text Box 396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72" name="Text Box 396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73" name="Text Box 396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74" name="Text Box 396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75" name="Text Box 396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76" name="Text Box 396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77" name="Text Box 396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78" name="Text Box 397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79" name="Text Box 397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80" name="Text Box 397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81" name="Text Box 397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82" name="Text Box 397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83" name="Text Box 397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84" name="Text Box 397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85" name="Text Box 397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86" name="Text Box 397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87" name="Text Box 397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88" name="Text Box 398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89" name="Text Box 398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90" name="Text Box 398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91" name="Text Box 398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92" name="Text Box 398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93" name="Text Box 398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94" name="Text Box 398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95" name="Text Box 398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96" name="Text Box 398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97" name="Text Box 398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98" name="Text Box 399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199" name="Text Box 399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00" name="Text Box 399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01" name="Text Box 399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02" name="Text Box 399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03" name="Text Box 399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04" name="Text Box 399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05" name="Text Box 399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06" name="Text Box 399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07" name="Text Box 399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08" name="Text Box 400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09" name="Text Box 400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10" name="Text Box 400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11" name="Text Box 400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12" name="Text Box 400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13" name="Text Box 400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14" name="Text Box 400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15" name="Text Box 400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16" name="Text Box 400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17" name="Text Box 400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18" name="Text Box 401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19" name="Text Box 401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20" name="Text Box 401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21" name="Text Box 401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22" name="Text Box 401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23" name="Text Box 401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24" name="Text Box 401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25" name="Text Box 401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26" name="Text Box 401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27" name="Text Box 401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28" name="Text Box 402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29" name="Text Box 402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30" name="Text Box 402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31" name="Text Box 402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32" name="Text Box 402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33" name="Text Box 402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34" name="Text Box 402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35" name="Text Box 402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36" name="Text Box 402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37" name="Text Box 402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38" name="Text Box 403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39" name="Text Box 403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40" name="Text Box 403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41" name="Text Box 403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42" name="Text Box 403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43" name="Text Box 403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44" name="Text Box 403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45" name="Text Box 403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46" name="Text Box 403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47" name="Text Box 403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48" name="Text Box 404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49" name="Text Box 404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50" name="Text Box 404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51" name="Text Box 404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52" name="Text Box 404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53" name="Text Box 404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54" name="Text Box 404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55" name="Text Box 404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56" name="Text Box 404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57" name="Text Box 404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58" name="Text Box 405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59" name="Text Box 405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60" name="Text Box 405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61" name="Text Box 405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62" name="Text Box 405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63" name="Text Box 405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64" name="Text Box 405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65" name="Text Box 405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66" name="Text Box 405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67" name="Text Box 405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68" name="Text Box 406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69" name="Text Box 406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70" name="Text Box 406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71" name="Text Box 406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72" name="Text Box 406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73" name="Text Box 406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74" name="Text Box 406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75" name="Text Box 406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76" name="Text Box 406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77" name="Text Box 406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78" name="Text Box 407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79" name="Text Box 407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80" name="Text Box 407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81" name="Text Box 407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82" name="Text Box 407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83" name="Text Box 407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84" name="Text Box 407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85" name="Text Box 407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86" name="Text Box 407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87" name="Text Box 407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88" name="Text Box 408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89" name="Text Box 408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90" name="Text Box 408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91" name="Text Box 408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92" name="Text Box 408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93" name="Text Box 408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94" name="Text Box 408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95" name="Text Box 408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96" name="Text Box 408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97" name="Text Box 408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98" name="Text Box 409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299" name="Text Box 409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00" name="Text Box 409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01" name="Text Box 409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02" name="Text Box 409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03" name="Text Box 409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04" name="Text Box 409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05" name="Text Box 409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06" name="Text Box 409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07" name="Text Box 409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08" name="Text Box 410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09" name="Text Box 410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10" name="Text Box 410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11" name="Text Box 410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12" name="Text Box 410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13" name="Text Box 410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14" name="Text Box 410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15" name="Text Box 410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16" name="Text Box 410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17" name="Text Box 410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18" name="Text Box 411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19" name="Text Box 411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20" name="Text Box 411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21" name="Text Box 411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22" name="Text Box 411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23" name="Text Box 411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24" name="Text Box 411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25" name="Text Box 411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26" name="Text Box 411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27" name="Text Box 411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28" name="Text Box 412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29" name="Text Box 412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30" name="Text Box 412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31" name="Text Box 412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32" name="Text Box 412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33" name="Text Box 412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34" name="Text Box 412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35" name="Text Box 412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36" name="Text Box 412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37" name="Text Box 412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38" name="Text Box 413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39" name="Text Box 413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40" name="Text Box 413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41" name="Text Box 413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42" name="Text Box 413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43" name="Text Box 413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44" name="Text Box 413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45" name="Text Box 413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46" name="Text Box 413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47" name="Text Box 413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48" name="Text Box 414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49" name="Text Box 414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50" name="Text Box 414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51" name="Text Box 414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52" name="Text Box 414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53" name="Text Box 414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54" name="Text Box 414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55" name="Text Box 414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56" name="Text Box 414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57" name="Text Box 414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58" name="Text Box 415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59" name="Text Box 415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60" name="Text Box 415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61" name="Text Box 415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62" name="Text Box 415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63" name="Text Box 415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64" name="Text Box 415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65" name="Text Box 415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66" name="Text Box 415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67" name="Text Box 415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68" name="Text Box 416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69" name="Text Box 416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70" name="Text Box 416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71" name="Text Box 416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72" name="Text Box 416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73" name="Text Box 416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74" name="Text Box 416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75" name="Text Box 416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76" name="Text Box 416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77" name="Text Box 416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78" name="Text Box 417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79" name="Text Box 417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80" name="Text Box 417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81" name="Text Box 417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82" name="Text Box 417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83" name="Text Box 417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84" name="Text Box 417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85" name="Text Box 417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86" name="Text Box 417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87" name="Text Box 417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88" name="Text Box 418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89" name="Text Box 418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90" name="Text Box 418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91" name="Text Box 418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92" name="Text Box 418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93" name="Text Box 418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94" name="Text Box 418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95" name="Text Box 418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96" name="Text Box 418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97" name="Text Box 418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98" name="Text Box 419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399" name="Text Box 419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00" name="Text Box 419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01" name="Text Box 419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02" name="Text Box 419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03" name="Text Box 419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04" name="Text Box 419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05" name="Text Box 419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06" name="Text Box 419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07" name="Text Box 419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08" name="Text Box 420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09" name="Text Box 420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10" name="Text Box 420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11" name="Text Box 420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12" name="Text Box 420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13" name="Text Box 420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14" name="Text Box 420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15" name="Text Box 420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16" name="Text Box 420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17" name="Text Box 420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18" name="Text Box 421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19" name="Text Box 421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20" name="Text Box 421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21" name="Text Box 421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22" name="Text Box 421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23" name="Text Box 421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24" name="Text Box 421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25" name="Text Box 421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26" name="Text Box 421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27" name="Text Box 421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28" name="Text Box 422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29" name="Text Box 422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30" name="Text Box 422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31" name="Text Box 422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32" name="Text Box 422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33" name="Text Box 422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34" name="Text Box 422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35" name="Text Box 422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36" name="Text Box 422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37" name="Text Box 422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38" name="Text Box 423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39" name="Text Box 423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40" name="Text Box 423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41" name="Text Box 423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42" name="Text Box 423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43" name="Text Box 423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44" name="Text Box 423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45" name="Text Box 423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46" name="Text Box 423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47" name="Text Box 423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48" name="Text Box 424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49" name="Text Box 424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50" name="Text Box 424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51" name="Text Box 424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52" name="Text Box 424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53" name="Text Box 424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54" name="Text Box 424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55" name="Text Box 424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56" name="Text Box 424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57" name="Text Box 424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58" name="Text Box 425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59" name="Text Box 425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60" name="Text Box 425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61" name="Text Box 425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62" name="Text Box 425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63" name="Text Box 425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64" name="Text Box 425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65" name="Text Box 425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66" name="Text Box 425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67" name="Text Box 425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68" name="Text Box 426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69" name="Text Box 426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70" name="Text Box 426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71" name="Text Box 426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72" name="Text Box 426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73" name="Text Box 426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74" name="Text Box 426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75" name="Text Box 426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76" name="Text Box 426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77" name="Text Box 426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78" name="Text Box 427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79" name="Text Box 427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80" name="Text Box 427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81" name="Text Box 427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82" name="Text Box 427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83" name="Text Box 427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84" name="Text Box 427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85" name="Text Box 427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86" name="Text Box 427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87" name="Text Box 427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88" name="Text Box 428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89" name="Text Box 428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90" name="Text Box 428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91" name="Text Box 428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92" name="Text Box 428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93" name="Text Box 428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94" name="Text Box 428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95" name="Text Box 428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96" name="Text Box 428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97" name="Text Box 428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98" name="Text Box 429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499" name="Text Box 429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00" name="Text Box 429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01" name="Text Box 429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02" name="Text Box 429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03" name="Text Box 429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04" name="Text Box 429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05" name="Text Box 429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06" name="Text Box 429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07" name="Text Box 429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08" name="Text Box 430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09" name="Text Box 430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10" name="Text Box 430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11" name="Text Box 430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12" name="Text Box 430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13" name="Text Box 430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14" name="Text Box 430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15" name="Text Box 430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16" name="Text Box 430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17" name="Text Box 430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18" name="Text Box 431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19" name="Text Box 431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20" name="Text Box 431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21" name="Text Box 431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22" name="Text Box 431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23" name="Text Box 431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24" name="Text Box 431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25" name="Text Box 431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26" name="Text Box 431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27" name="Text Box 431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28" name="Text Box 432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29" name="Text Box 432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30" name="Text Box 432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31" name="Text Box 432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32" name="Text Box 432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33" name="Text Box 432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34" name="Text Box 432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35" name="Text Box 432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36" name="Text Box 432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37" name="Text Box 432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38" name="Text Box 433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39" name="Text Box 433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40" name="Text Box 433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41" name="Text Box 433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42" name="Text Box 433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43" name="Text Box 433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44" name="Text Box 433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45" name="Text Box 433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46" name="Text Box 433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47" name="Text Box 433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48" name="Text Box 434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49" name="Text Box 434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50" name="Text Box 434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51" name="Text Box 434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52" name="Text Box 434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53" name="Text Box 434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54" name="Text Box 434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55" name="Text Box 434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56" name="Text Box 434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57" name="Text Box 434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58" name="Text Box 435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59" name="Text Box 435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60" name="Text Box 435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61" name="Text Box 435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62" name="Text Box 435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63" name="Text Box 435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64" name="Text Box 435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65" name="Text Box 435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66" name="Text Box 435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67" name="Text Box 435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68" name="Text Box 436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69" name="Text Box 436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70" name="Text Box 436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71" name="Text Box 436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72" name="Text Box 436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73" name="Text Box 436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74" name="Text Box 436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75" name="Text Box 436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76" name="Text Box 436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77" name="Text Box 436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78" name="Text Box 437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79" name="Text Box 437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80" name="Text Box 437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81" name="Text Box 437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82" name="Text Box 437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83" name="Text Box 437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84" name="Text Box 437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85" name="Text Box 437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86" name="Text Box 437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87" name="Text Box 437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88" name="Text Box 438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89" name="Text Box 438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90" name="Text Box 438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91" name="Text Box 438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92" name="Text Box 438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93" name="Text Box 438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94" name="Text Box 438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95" name="Text Box 438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96" name="Text Box 438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97" name="Text Box 438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98" name="Text Box 439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599" name="Text Box 439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00" name="Text Box 439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01" name="Text Box 439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02" name="Text Box 439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03" name="Text Box 439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04" name="Text Box 439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05" name="Text Box 439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06" name="Text Box 439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07" name="Text Box 439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08" name="Text Box 440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09" name="Text Box 440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10" name="Text Box 440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11" name="Text Box 440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12" name="Text Box 440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13" name="Text Box 440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14" name="Text Box 440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15" name="Text Box 440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16" name="Text Box 440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17" name="Text Box 440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18" name="Text Box 441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19" name="Text Box 441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20" name="Text Box 441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21" name="Text Box 441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22" name="Text Box 441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23" name="Text Box 441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24" name="Text Box 441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25" name="Text Box 441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26" name="Text Box 441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27" name="Text Box 441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28" name="Text Box 442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29" name="Text Box 442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30" name="Text Box 442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31" name="Text Box 442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32" name="Text Box 442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33" name="Text Box 442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34" name="Text Box 442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35" name="Text Box 442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36" name="Text Box 442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37" name="Text Box 442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38" name="Text Box 443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39" name="Text Box 443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40" name="Text Box 443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41" name="Text Box 443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42" name="Text Box 443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43" name="Text Box 443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44" name="Text Box 443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45" name="Text Box 443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46" name="Text Box 443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47" name="Text Box 443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48" name="Text Box 444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49" name="Text Box 444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50" name="Text Box 444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51" name="Text Box 444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52" name="Text Box 444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53" name="Text Box 444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54" name="Text Box 444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55" name="Text Box 444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56" name="Text Box 444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57" name="Text Box 444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58" name="Text Box 445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59" name="Text Box 445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60" name="Text Box 445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61" name="Text Box 445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62" name="Text Box 445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63" name="Text Box 445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64" name="Text Box 445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65" name="Text Box 445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66" name="Text Box 445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67" name="Text Box 445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68" name="Text Box 446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69" name="Text Box 446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70" name="Text Box 446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71" name="Text Box 446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72" name="Text Box 446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73" name="Text Box 446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74" name="Text Box 446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75" name="Text Box 446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76" name="Text Box 446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77" name="Text Box 446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78" name="Text Box 447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79" name="Text Box 447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80" name="Text Box 447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81" name="Text Box 447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82" name="Text Box 447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83" name="Text Box 447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84" name="Text Box 447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85" name="Text Box 447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86" name="Text Box 447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87" name="Text Box 447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88" name="Text Box 448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89" name="Text Box 448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90" name="Text Box 448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91" name="Text Box 448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92" name="Text Box 448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93" name="Text Box 448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94" name="Text Box 448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95" name="Text Box 448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96" name="Text Box 448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97" name="Text Box 448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98" name="Text Box 449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699" name="Text Box 449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00" name="Text Box 449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01" name="Text Box 449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02" name="Text Box 449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03" name="Text Box 449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04" name="Text Box 449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05" name="Text Box 449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06" name="Text Box 449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07" name="Text Box 449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08" name="Text Box 450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09" name="Text Box 450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10" name="Text Box 450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11" name="Text Box 450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12" name="Text Box 450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13" name="Text Box 450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14" name="Text Box 450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15" name="Text Box 450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16" name="Text Box 450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17" name="Text Box 450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18" name="Text Box 451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19" name="Text Box 451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20" name="Text Box 451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21" name="Text Box 451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22" name="Text Box 451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23" name="Text Box 451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24" name="Text Box 451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25" name="Text Box 451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26" name="Text Box 451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27" name="Text Box 451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28" name="Text Box 452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29" name="Text Box 452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30" name="Text Box 452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31" name="Text Box 452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32" name="Text Box 452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33" name="Text Box 452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34" name="Text Box 452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35" name="Text Box 452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36" name="Text Box 452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37" name="Text Box 452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38" name="Text Box 453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39" name="Text Box 453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40" name="Text Box 453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41" name="Text Box 453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42" name="Text Box 453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43" name="Text Box 453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44" name="Text Box 453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45" name="Text Box 453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46" name="Text Box 453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47" name="Text Box 453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48" name="Text Box 454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49" name="Text Box 454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50" name="Text Box 454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51" name="Text Box 454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52" name="Text Box 454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53" name="Text Box 454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54" name="Text Box 454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55" name="Text Box 454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56" name="Text Box 454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57" name="Text Box 454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58" name="Text Box 455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59" name="Text Box 455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60" name="Text Box 455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61" name="Text Box 455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62" name="Text Box 455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63" name="Text Box 455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64" name="Text Box 455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65" name="Text Box 455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66" name="Text Box 455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67" name="Text Box 455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68" name="Text Box 456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69" name="Text Box 456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70" name="Text Box 456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71" name="Text Box 456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72" name="Text Box 456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73" name="Text Box 456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74" name="Text Box 456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75" name="Text Box 456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76" name="Text Box 456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77" name="Text Box 456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78" name="Text Box 457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79" name="Text Box 457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80" name="Text Box 457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81" name="Text Box 457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82" name="Text Box 457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83" name="Text Box 457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84" name="Text Box 457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85" name="Text Box 457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86" name="Text Box 457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87" name="Text Box 457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88" name="Text Box 458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89" name="Text Box 458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90" name="Text Box 458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91" name="Text Box 458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92" name="Text Box 458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93" name="Text Box 458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94" name="Text Box 458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95" name="Text Box 458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96" name="Text Box 458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97" name="Text Box 458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98" name="Text Box 459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799" name="Text Box 459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00" name="Text Box 459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01" name="Text Box 459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02" name="Text Box 459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03" name="Text Box 459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04" name="Text Box 459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05" name="Text Box 459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06" name="Text Box 459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07" name="Text Box 459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08" name="Text Box 460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09" name="Text Box 460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10" name="Text Box 460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11" name="Text Box 460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12" name="Text Box 460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13" name="Text Box 460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14" name="Text Box 460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15" name="Text Box 460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16" name="Text Box 460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17" name="Text Box 460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18" name="Text Box 461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19" name="Text Box 461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20" name="Text Box 461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21" name="Text Box 461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22" name="Text Box 461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23" name="Text Box 461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24" name="Text Box 461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25" name="Text Box 461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26" name="Text Box 461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27" name="Text Box 461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28" name="Text Box 462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29" name="Text Box 462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30" name="Text Box 462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31" name="Text Box 462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32" name="Text Box 462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33" name="Text Box 462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34" name="Text Box 462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35" name="Text Box 462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36" name="Text Box 462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37" name="Text Box 462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38" name="Text Box 463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39" name="Text Box 463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40" name="Text Box 463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41" name="Text Box 463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42" name="Text Box 463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43" name="Text Box 463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44" name="Text Box 463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45" name="Text Box 463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46" name="Text Box 463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47" name="Text Box 463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48" name="Text Box 464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49" name="Text Box 464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50" name="Text Box 464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51" name="Text Box 464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52" name="Text Box 464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53" name="Text Box 464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54" name="Text Box 464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55" name="Text Box 464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56" name="Text Box 464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57" name="Text Box 464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58" name="Text Box 465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59" name="Text Box 465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60" name="Text Box 465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61" name="Text Box 465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62" name="Text Box 465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63" name="Text Box 465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64" name="Text Box 465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65" name="Text Box 465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66" name="Text Box 465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67" name="Text Box 465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68" name="Text Box 466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69" name="Text Box 466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70" name="Text Box 466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71" name="Text Box 466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72" name="Text Box 466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73" name="Text Box 466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74" name="Text Box 466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75" name="Text Box 466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76" name="Text Box 466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77" name="Text Box 466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78" name="Text Box 467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79" name="Text Box 467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80" name="Text Box 467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81" name="Text Box 467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82" name="Text Box 467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83" name="Text Box 467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84" name="Text Box 467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85" name="Text Box 467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86" name="Text Box 467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87" name="Text Box 467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88" name="Text Box 468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89" name="Text Box 468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90" name="Text Box 468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91" name="Text Box 468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92" name="Text Box 468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93" name="Text Box 468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94" name="Text Box 468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95" name="Text Box 468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96" name="Text Box 468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97" name="Text Box 468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98" name="Text Box 469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899" name="Text Box 469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00" name="Text Box 469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01" name="Text Box 469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02" name="Text Box 469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03" name="Text Box 469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04" name="Text Box 469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05" name="Text Box 469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06" name="Text Box 469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07" name="Text Box 469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08" name="Text Box 470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09" name="Text Box 470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10" name="Text Box 470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11" name="Text Box 470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12" name="Text Box 470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13" name="Text Box 470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14" name="Text Box 470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15" name="Text Box 470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16" name="Text Box 470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17" name="Text Box 470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18" name="Text Box 471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19" name="Text Box 471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20" name="Text Box 471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21" name="Text Box 471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22" name="Text Box 471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23" name="Text Box 471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24" name="Text Box 471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25" name="Text Box 471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26" name="Text Box 471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27" name="Text Box 471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28" name="Text Box 472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29" name="Text Box 472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30" name="Text Box 472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31" name="Text Box 472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32" name="Text Box 472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33" name="Text Box 472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34" name="Text Box 472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35" name="Text Box 472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36" name="Text Box 472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37" name="Text Box 472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38" name="Text Box 473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39" name="Text Box 473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40" name="Text Box 473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41" name="Text Box 473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42" name="Text Box 473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43" name="Text Box 473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44" name="Text Box 473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45" name="Text Box 473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46" name="Text Box 473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47" name="Text Box 473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48" name="Text Box 474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49" name="Text Box 474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50" name="Text Box 474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51" name="Text Box 474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52" name="Text Box 474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53" name="Text Box 474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54" name="Text Box 474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55" name="Text Box 474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56" name="Text Box 474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57" name="Text Box 474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58" name="Text Box 475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59" name="Text Box 475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60" name="Text Box 475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61" name="Text Box 475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62" name="Text Box 475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63" name="Text Box 475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64" name="Text Box 475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65" name="Text Box 475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66" name="Text Box 475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67" name="Text Box 475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68" name="Text Box 476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69" name="Text Box 476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70" name="Text Box 476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71" name="Text Box 476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72" name="Text Box 476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73" name="Text Box 476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74" name="Text Box 476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75" name="Text Box 476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76" name="Text Box 476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77" name="Text Box 476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78" name="Text Box 477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79" name="Text Box 477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80" name="Text Box 477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81" name="Text Box 477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82" name="Text Box 477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83" name="Text Box 477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84" name="Text Box 477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85" name="Text Box 477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86" name="Text Box 477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87" name="Text Box 477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88" name="Text Box 478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89" name="Text Box 478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90" name="Text Box 478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91" name="Text Box 478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92" name="Text Box 478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93" name="Text Box 478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94" name="Text Box 478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95" name="Text Box 478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96" name="Text Box 478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97" name="Text Box 478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98" name="Text Box 479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9999" name="Text Box 479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00" name="Text Box 479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01" name="Text Box 479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02" name="Text Box 479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03" name="Text Box 479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04" name="Text Box 479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05" name="Text Box 479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06" name="Text Box 479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07" name="Text Box 479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08" name="Text Box 480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09" name="Text Box 480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10" name="Text Box 480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11" name="Text Box 480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12" name="Text Box 480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13" name="Text Box 480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14" name="Text Box 480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15" name="Text Box 480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16" name="Text Box 480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17" name="Text Box 480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18" name="Text Box 481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19" name="Text Box 481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20" name="Text Box 481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21" name="Text Box 481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22" name="Text Box 481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23" name="Text Box 481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24" name="Text Box 481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25" name="Text Box 481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26" name="Text Box 481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27" name="Text Box 481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28" name="Text Box 482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29" name="Text Box 482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30" name="Text Box 482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31" name="Text Box 482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32" name="Text Box 482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33" name="Text Box 482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34" name="Text Box 482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35" name="Text Box 482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36" name="Text Box 482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37" name="Text Box 482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38" name="Text Box 483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39" name="Text Box 483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40" name="Text Box 483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41" name="Text Box 483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42" name="Text Box 483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43" name="Text Box 483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44" name="Text Box 483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45" name="Text Box 483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46" name="Text Box 483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47" name="Text Box 483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48" name="Text Box 484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49" name="Text Box 484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50" name="Text Box 484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51" name="Text Box 484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52" name="Text Box 484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53" name="Text Box 484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54" name="Text Box 484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55" name="Text Box 484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56" name="Text Box 484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57" name="Text Box 484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58" name="Text Box 485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59" name="Text Box 485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60" name="Text Box 485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61" name="Text Box 485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62" name="Text Box 485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63" name="Text Box 485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64" name="Text Box 485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65" name="Text Box 485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66" name="Text Box 485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67" name="Text Box 485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68" name="Text Box 486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69" name="Text Box 486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70" name="Text Box 486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71" name="Text Box 486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72" name="Text Box 486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73" name="Text Box 486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74" name="Text Box 486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75" name="Text Box 486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76" name="Text Box 486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77" name="Text Box 486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78" name="Text Box 487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79" name="Text Box 487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80" name="Text Box 487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81" name="Text Box 487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82" name="Text Box 487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83" name="Text Box 487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84" name="Text Box 487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85" name="Text Box 487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86" name="Text Box 487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87" name="Text Box 487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88" name="Text Box 488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89" name="Text Box 488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90" name="Text Box 488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91" name="Text Box 488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92" name="Text Box 488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93" name="Text Box 488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94" name="Text Box 488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95" name="Text Box 488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96" name="Text Box 488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97" name="Text Box 488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98" name="Text Box 489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099" name="Text Box 489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00" name="Text Box 489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01" name="Text Box 489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02" name="Text Box 489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03" name="Text Box 489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04" name="Text Box 489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05" name="Text Box 489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06" name="Text Box 489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07" name="Text Box 489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08" name="Text Box 490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09" name="Text Box 490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10" name="Text Box 490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11" name="Text Box 490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12" name="Text Box 490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13" name="Text Box 490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14" name="Text Box 490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15" name="Text Box 490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16" name="Text Box 490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17" name="Text Box 490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18" name="Text Box 491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19" name="Text Box 491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20" name="Text Box 491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21" name="Text Box 491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22" name="Text Box 491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23" name="Text Box 491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24" name="Text Box 491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25" name="Text Box 491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26" name="Text Box 491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27" name="Text Box 491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28" name="Text Box 492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29" name="Text Box 492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30" name="Text Box 492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31" name="Text Box 492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32" name="Text Box 492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33" name="Text Box 492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34" name="Text Box 492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35" name="Text Box 492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36" name="Text Box 492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37" name="Text Box 492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38" name="Text Box 493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39" name="Text Box 493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40" name="Text Box 493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41" name="Text Box 493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42" name="Text Box 493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43" name="Text Box 493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44" name="Text Box 493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45" name="Text Box 493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46" name="Text Box 493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47" name="Text Box 493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48" name="Text Box 494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49" name="Text Box 494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50" name="Text Box 494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51" name="Text Box 494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52" name="Text Box 494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53" name="Text Box 494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54" name="Text Box 494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55" name="Text Box 494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56" name="Text Box 494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57" name="Text Box 494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58" name="Text Box 495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59" name="Text Box 495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60" name="Text Box 495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61" name="Text Box 495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62" name="Text Box 495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63" name="Text Box 495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64" name="Text Box 495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65" name="Text Box 495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66" name="Text Box 495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67" name="Text Box 495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68" name="Text Box 496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69" name="Text Box 496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70" name="Text Box 496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71" name="Text Box 496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72" name="Text Box 496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73" name="Text Box 496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74" name="Text Box 496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75" name="Text Box 496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76" name="Text Box 496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77" name="Text Box 496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78" name="Text Box 497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79" name="Text Box 497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80" name="Text Box 497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81" name="Text Box 497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82" name="Text Box 497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83" name="Text Box 497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84" name="Text Box 497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85" name="Text Box 497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86" name="Text Box 497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87" name="Text Box 497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88" name="Text Box 498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89" name="Text Box 498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90" name="Text Box 498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91" name="Text Box 498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92" name="Text Box 498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93" name="Text Box 498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94" name="Text Box 498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95" name="Text Box 498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96" name="Text Box 498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97" name="Text Box 498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98" name="Text Box 499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199" name="Text Box 499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00" name="Text Box 499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01" name="Text Box 499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02" name="Text Box 499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03" name="Text Box 499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04" name="Text Box 499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05" name="Text Box 499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06" name="Text Box 499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07" name="Text Box 499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08" name="Text Box 500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09" name="Text Box 500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10" name="Text Box 500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11" name="Text Box 500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12" name="Text Box 500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13" name="Text Box 500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14" name="Text Box 500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15" name="Text Box 500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16" name="Text Box 500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17" name="Text Box 500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18" name="Text Box 501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19" name="Text Box 501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20" name="Text Box 501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21" name="Text Box 501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22" name="Text Box 501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23" name="Text Box 501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24" name="Text Box 501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25" name="Text Box 501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26" name="Text Box 501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27" name="Text Box 501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28" name="Text Box 502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29" name="Text Box 502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30" name="Text Box 502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31" name="Text Box 502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32" name="Text Box 502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33" name="Text Box 502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34" name="Text Box 502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35" name="Text Box 502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36" name="Text Box 502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37" name="Text Box 502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38" name="Text Box 503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39" name="Text Box 503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40" name="Text Box 503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41" name="Text Box 503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42" name="Text Box 503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43" name="Text Box 503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44" name="Text Box 503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45" name="Text Box 503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46" name="Text Box 503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47" name="Text Box 503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48" name="Text Box 504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49" name="Text Box 504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50" name="Text Box 504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51" name="Text Box 504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52" name="Text Box 504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53" name="Text Box 504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54" name="Text Box 504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55" name="Text Box 504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56" name="Text Box 504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57" name="Text Box 504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58" name="Text Box 505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59" name="Text Box 505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60" name="Text Box 505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61" name="Text Box 505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62" name="Text Box 505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63" name="Text Box 505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64" name="Text Box 505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65" name="Text Box 505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66" name="Text Box 505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67" name="Text Box 505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68" name="Text Box 506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69" name="Text Box 506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70" name="Text Box 506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71" name="Text Box 506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72" name="Text Box 506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73" name="Text Box 506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74" name="Text Box 506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75" name="Text Box 506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76" name="Text Box 506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77" name="Text Box 506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78" name="Text Box 507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79" name="Text Box 507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80" name="Text Box 507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81" name="Text Box 507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82" name="Text Box 507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83" name="Text Box 507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84" name="Text Box 507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85" name="Text Box 507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86" name="Text Box 507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87" name="Text Box 507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88" name="Text Box 508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89" name="Text Box 508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90" name="Text Box 508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91" name="Text Box 508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92" name="Text Box 508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93" name="Text Box 508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94" name="Text Box 508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95" name="Text Box 508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96" name="Text Box 508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97" name="Text Box 508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98" name="Text Box 509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299" name="Text Box 509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00" name="Text Box 509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01" name="Text Box 509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02" name="Text Box 509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03" name="Text Box 509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04" name="Text Box 509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05" name="Text Box 509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06" name="Text Box 509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07" name="Text Box 509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08" name="Text Box 510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09" name="Text Box 510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10" name="Text Box 510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11" name="Text Box 510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12" name="Text Box 510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13" name="Text Box 510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14" name="Text Box 510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15" name="Text Box 510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16" name="Text Box 510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17" name="Text Box 510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18" name="Text Box 511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19" name="Text Box 511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20" name="Text Box 511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21" name="Text Box 511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22" name="Text Box 511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23" name="Text Box 511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24" name="Text Box 511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25" name="Text Box 511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26" name="Text Box 511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27" name="Text Box 511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28" name="Text Box 512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29" name="Text Box 512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30" name="Text Box 512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31" name="Text Box 512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32" name="Text Box 512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33" name="Text Box 512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34" name="Text Box 512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35" name="Text Box 512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36" name="Text Box 512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37" name="Text Box 512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38" name="Text Box 513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39" name="Text Box 513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40" name="Text Box 513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41" name="Text Box 513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42" name="Text Box 513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43" name="Text Box 513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44" name="Text Box 513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45" name="Text Box 513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46" name="Text Box 513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47" name="Text Box 513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48" name="Text Box 514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49" name="Text Box 514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50" name="Text Box 514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51" name="Text Box 514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52" name="Text Box 514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53" name="Text Box 514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54" name="Text Box 514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55" name="Text Box 514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56" name="Text Box 514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57" name="Text Box 514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58" name="Text Box 515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59" name="Text Box 515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60" name="Text Box 515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61" name="Text Box 515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62" name="Text Box 515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63" name="Text Box 515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64" name="Text Box 515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65" name="Text Box 515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66" name="Text Box 515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67" name="Text Box 515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68" name="Text Box 516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69" name="Text Box 516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70" name="Text Box 516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71" name="Text Box 516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72" name="Text Box 516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73" name="Text Box 516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74" name="Text Box 516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75" name="Text Box 516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76" name="Text Box 516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77" name="Text Box 516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78" name="Text Box 517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79" name="Text Box 517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80" name="Text Box 517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81" name="Text Box 517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82" name="Text Box 517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83" name="Text Box 517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84" name="Text Box 517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85" name="Text Box 517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86" name="Text Box 517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87" name="Text Box 517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88" name="Text Box 518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89" name="Text Box 518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90" name="Text Box 518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91" name="Text Box 518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92" name="Text Box 518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93" name="Text Box 518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94" name="Text Box 518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95" name="Text Box 518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96" name="Text Box 518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97" name="Text Box 518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98" name="Text Box 519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399" name="Text Box 519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00" name="Text Box 519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01" name="Text Box 519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02" name="Text Box 519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03" name="Text Box 519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04" name="Text Box 519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05" name="Text Box 519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06" name="Text Box 519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07" name="Text Box 519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08" name="Text Box 520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09" name="Text Box 520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10" name="Text Box 520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11" name="Text Box 520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12" name="Text Box 520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13" name="Text Box 520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14" name="Text Box 520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15" name="Text Box 520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16" name="Text Box 520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17" name="Text Box 520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18" name="Text Box 521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19" name="Text Box 521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20" name="Text Box 521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21" name="Text Box 521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22" name="Text Box 521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23" name="Text Box 521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24" name="Text Box 521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25" name="Text Box 521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26" name="Text Box 521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27" name="Text Box 521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28" name="Text Box 522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29" name="Text Box 522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30" name="Text Box 522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31" name="Text Box 522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32" name="Text Box 522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33" name="Text Box 522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34" name="Text Box 522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35" name="Text Box 522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36" name="Text Box 522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37" name="Text Box 522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38" name="Text Box 523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39" name="Text Box 523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40" name="Text Box 523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41" name="Text Box 523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42" name="Text Box 523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43" name="Text Box 523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44" name="Text Box 523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45" name="Text Box 523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46" name="Text Box 523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47" name="Text Box 523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48" name="Text Box 524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49" name="Text Box 524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50" name="Text Box 524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51" name="Text Box 524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52" name="Text Box 524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53" name="Text Box 524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54" name="Text Box 524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55" name="Text Box 524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56" name="Text Box 524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57" name="Text Box 524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58" name="Text Box 525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59" name="Text Box 525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60" name="Text Box 525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61" name="Text Box 525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62" name="Text Box 525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63" name="Text Box 525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64" name="Text Box 525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65" name="Text Box 525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66" name="Text Box 525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67" name="Text Box 525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68" name="Text Box 526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69" name="Text Box 526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70" name="Text Box 526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71" name="Text Box 526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72" name="Text Box 526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73" name="Text Box 526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74" name="Text Box 526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75" name="Text Box 526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76" name="Text Box 526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77" name="Text Box 526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78" name="Text Box 527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79" name="Text Box 527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80" name="Text Box 527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81" name="Text Box 527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82" name="Text Box 527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83" name="Text Box 527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84" name="Text Box 527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85" name="Text Box 527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86" name="Text Box 527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87" name="Text Box 527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88" name="Text Box 528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89" name="Text Box 528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90" name="Text Box 528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91" name="Text Box 528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92" name="Text Box 528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93" name="Text Box 528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94" name="Text Box 528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95" name="Text Box 528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96" name="Text Box 528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97" name="Text Box 528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98" name="Text Box 529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499" name="Text Box 529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00" name="Text Box 529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01" name="Text Box 529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02" name="Text Box 529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03" name="Text Box 529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04" name="Text Box 529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05" name="Text Box 529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06" name="Text Box 529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07" name="Text Box 529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08" name="Text Box 530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09" name="Text Box 530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10" name="Text Box 530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11" name="Text Box 530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12" name="Text Box 530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13" name="Text Box 530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14" name="Text Box 530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15" name="Text Box 530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16" name="Text Box 530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17" name="Text Box 530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18" name="Text Box 531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19" name="Text Box 531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20" name="Text Box 531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21" name="Text Box 531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22" name="Text Box 531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23" name="Text Box 531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24" name="Text Box 531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25" name="Text Box 531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26" name="Text Box 531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27" name="Text Box 531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28" name="Text Box 532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29" name="Text Box 532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30" name="Text Box 532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31" name="Text Box 532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32" name="Text Box 532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33" name="Text Box 532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34" name="Text Box 532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35" name="Text Box 532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36" name="Text Box 532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37" name="Text Box 532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38" name="Text Box 533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39" name="Text Box 533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40" name="Text Box 533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41" name="Text Box 533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42" name="Text Box 533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43" name="Text Box 533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44" name="Text Box 533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45" name="Text Box 533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46" name="Text Box 533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47" name="Text Box 533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48" name="Text Box 534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49" name="Text Box 534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50" name="Text Box 534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51" name="Text Box 534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52" name="Text Box 534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53" name="Text Box 534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54" name="Text Box 534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55" name="Text Box 534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56" name="Text Box 534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57" name="Text Box 534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58" name="Text Box 535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59" name="Text Box 535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60" name="Text Box 535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61" name="Text Box 535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62" name="Text Box 535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63" name="Text Box 535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64" name="Text Box 535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65" name="Text Box 535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66" name="Text Box 535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67" name="Text Box 535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68" name="Text Box 536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69" name="Text Box 536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70" name="Text Box 536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71" name="Text Box 536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72" name="Text Box 536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73" name="Text Box 536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74" name="Text Box 536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75" name="Text Box 536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76" name="Text Box 536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77" name="Text Box 536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78" name="Text Box 537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79" name="Text Box 537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80" name="Text Box 537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81" name="Text Box 537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82" name="Text Box 537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83" name="Text Box 537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84" name="Text Box 537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85" name="Text Box 537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86" name="Text Box 537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87" name="Text Box 537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88" name="Text Box 538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89" name="Text Box 538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90" name="Text Box 538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91" name="Text Box 538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92" name="Text Box 538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93" name="Text Box 538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94" name="Text Box 538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95" name="Text Box 538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96" name="Text Box 538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97" name="Text Box 538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98" name="Text Box 539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599" name="Text Box 539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600" name="Text Box 539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601" name="Text Box 539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602" name="Text Box 539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603" name="Text Box 539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604" name="Text Box 539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605" name="Text Box 539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606" name="Text Box 5398"/>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607" name="Text Box 5399"/>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608" name="Text Box 5400"/>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609" name="Text Box 5401"/>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610" name="Text Box 5402"/>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611" name="Text Box 5403"/>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612" name="Text Box 5404"/>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613" name="Text Box 5405"/>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614" name="Text Box 5406"/>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1666</xdr:row>
      <xdr:rowOff>0</xdr:rowOff>
    </xdr:from>
    <xdr:to>
      <xdr:col>4</xdr:col>
      <xdr:colOff>85725</xdr:colOff>
      <xdr:row>1667</xdr:row>
      <xdr:rowOff>47625</xdr:rowOff>
    </xdr:to>
    <xdr:sp macro="" textlink="">
      <xdr:nvSpPr>
        <xdr:cNvPr id="10615" name="Text Box 5407"/>
        <xdr:cNvSpPr txBox="1">
          <a:spLocks noChangeArrowheads="1"/>
        </xdr:cNvSpPr>
      </xdr:nvSpPr>
      <xdr:spPr bwMode="auto">
        <a:xfrm>
          <a:off x="4686300" y="31737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16" name="Text Box 5427"/>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17" name="Text Box 5428"/>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18" name="Text Box 5429"/>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19" name="Text Box 5430"/>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20" name="Text Box 5431"/>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21" name="Text Box 5432"/>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22" name="Text Box 5433"/>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23" name="Text Box 5434"/>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24" name="Text Box 5435"/>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25" name="Text Box 5436"/>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26" name="Text Box 5437"/>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27" name="Text Box 5438"/>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28" name="Text Box 5439"/>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29" name="Text Box 5440"/>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30" name="Text Box 5441"/>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31" name="Text Box 5442"/>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32" name="Text Box 5443"/>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33" name="Text Box 5444"/>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34" name="Text Box 5445"/>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35" name="Text Box 5446"/>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36" name="Text Box 5447"/>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37" name="Text Box 5448"/>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38" name="Text Box 5449"/>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39" name="Text Box 5450"/>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40" name="Text Box 5451"/>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41" name="Text Box 5452"/>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42" name="Text Box 5453"/>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43" name="Text Box 5454"/>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44" name="Text Box 5455"/>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45" name="Text Box 5456"/>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46" name="Text Box 5457"/>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47" name="Text Box 5458"/>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48" name="Text Box 5459"/>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49" name="Text Box 5460"/>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50" name="Text Box 5461"/>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51" name="Text Box 5462"/>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52" name="Text Box 5463"/>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53" name="Text Box 5464"/>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54" name="Text Box 5465"/>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55" name="Text Box 5466"/>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56" name="Text Box 5467"/>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1665</xdr:row>
      <xdr:rowOff>0</xdr:rowOff>
    </xdr:from>
    <xdr:to>
      <xdr:col>4</xdr:col>
      <xdr:colOff>85725</xdr:colOff>
      <xdr:row>1666</xdr:row>
      <xdr:rowOff>47625</xdr:rowOff>
    </xdr:to>
    <xdr:sp macro="" textlink="">
      <xdr:nvSpPr>
        <xdr:cNvPr id="10657" name="Text Box 5468"/>
        <xdr:cNvSpPr txBox="1">
          <a:spLocks noChangeArrowheads="1"/>
        </xdr:cNvSpPr>
      </xdr:nvSpPr>
      <xdr:spPr bwMode="auto">
        <a:xfrm>
          <a:off x="4686300" y="31718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171449</xdr:rowOff>
    </xdr:to>
    <xdr:sp macro="" textlink="">
      <xdr:nvSpPr>
        <xdr:cNvPr id="2" name="Text Box 377"/>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3" name="Text Box 378"/>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4" name="Text Box 379"/>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5" name="Text Box 380"/>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6" name="Text Box 381"/>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7" name="Text Box 382"/>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8" name="Text Box 383"/>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9" name="Text Box 384"/>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0" name="Text Box 385"/>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1" name="Text Box 386"/>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2" name="Text Box 387"/>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3" name="Text Box 388"/>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4" name="Text Box 389"/>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5" name="Text Box 390"/>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6" name="Text Box 391"/>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7" name="Text Box 392"/>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8" name="Text Box 393"/>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9" name="Text Box 394"/>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0" name="Text Box 395"/>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1" name="Text Box 396"/>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2" name="Text Box 397"/>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3" name="Text Box 398"/>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171449</xdr:rowOff>
    </xdr:to>
    <xdr:sp macro="" textlink="">
      <xdr:nvSpPr>
        <xdr:cNvPr id="24" name="Text Box 378"/>
        <xdr:cNvSpPr txBox="1">
          <a:spLocks noChangeArrowheads="1"/>
        </xdr:cNvSpPr>
      </xdr:nvSpPr>
      <xdr:spPr bwMode="auto">
        <a:xfrm>
          <a:off x="4667250" y="4762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171449</xdr:rowOff>
    </xdr:to>
    <xdr:sp macro="" textlink="">
      <xdr:nvSpPr>
        <xdr:cNvPr id="25" name="Text Box 379"/>
        <xdr:cNvSpPr txBox="1">
          <a:spLocks noChangeArrowheads="1"/>
        </xdr:cNvSpPr>
      </xdr:nvSpPr>
      <xdr:spPr bwMode="auto">
        <a:xfrm>
          <a:off x="4667250" y="4762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171449</xdr:rowOff>
    </xdr:to>
    <xdr:sp macro="" textlink="">
      <xdr:nvSpPr>
        <xdr:cNvPr id="26" name="Text Box 380"/>
        <xdr:cNvSpPr txBox="1">
          <a:spLocks noChangeArrowheads="1"/>
        </xdr:cNvSpPr>
      </xdr:nvSpPr>
      <xdr:spPr bwMode="auto">
        <a:xfrm>
          <a:off x="4667250" y="4762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171449</xdr:rowOff>
    </xdr:to>
    <xdr:sp macro="" textlink="">
      <xdr:nvSpPr>
        <xdr:cNvPr id="27" name="Text Box 381"/>
        <xdr:cNvSpPr txBox="1">
          <a:spLocks noChangeArrowheads="1"/>
        </xdr:cNvSpPr>
      </xdr:nvSpPr>
      <xdr:spPr bwMode="auto">
        <a:xfrm>
          <a:off x="4667250" y="4762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171449</xdr:rowOff>
    </xdr:to>
    <xdr:sp macro="" textlink="">
      <xdr:nvSpPr>
        <xdr:cNvPr id="28" name="Text Box 382"/>
        <xdr:cNvSpPr txBox="1">
          <a:spLocks noChangeArrowheads="1"/>
        </xdr:cNvSpPr>
      </xdr:nvSpPr>
      <xdr:spPr bwMode="auto">
        <a:xfrm>
          <a:off x="4667250" y="4762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171449</xdr:rowOff>
    </xdr:to>
    <xdr:sp macro="" textlink="">
      <xdr:nvSpPr>
        <xdr:cNvPr id="29" name="Text Box 383"/>
        <xdr:cNvSpPr txBox="1">
          <a:spLocks noChangeArrowheads="1"/>
        </xdr:cNvSpPr>
      </xdr:nvSpPr>
      <xdr:spPr bwMode="auto">
        <a:xfrm>
          <a:off x="4667250" y="4762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171449</xdr:rowOff>
    </xdr:to>
    <xdr:sp macro="" textlink="">
      <xdr:nvSpPr>
        <xdr:cNvPr id="30" name="Text Box 384"/>
        <xdr:cNvSpPr txBox="1">
          <a:spLocks noChangeArrowheads="1"/>
        </xdr:cNvSpPr>
      </xdr:nvSpPr>
      <xdr:spPr bwMode="auto">
        <a:xfrm>
          <a:off x="4667250" y="4762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171449</xdr:rowOff>
    </xdr:to>
    <xdr:sp macro="" textlink="">
      <xdr:nvSpPr>
        <xdr:cNvPr id="31" name="Text Box 385"/>
        <xdr:cNvSpPr txBox="1">
          <a:spLocks noChangeArrowheads="1"/>
        </xdr:cNvSpPr>
      </xdr:nvSpPr>
      <xdr:spPr bwMode="auto">
        <a:xfrm>
          <a:off x="4667250" y="4762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171449</xdr:rowOff>
    </xdr:to>
    <xdr:sp macro="" textlink="">
      <xdr:nvSpPr>
        <xdr:cNvPr id="32" name="Text Box 386"/>
        <xdr:cNvSpPr txBox="1">
          <a:spLocks noChangeArrowheads="1"/>
        </xdr:cNvSpPr>
      </xdr:nvSpPr>
      <xdr:spPr bwMode="auto">
        <a:xfrm>
          <a:off x="4667250" y="4762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171449</xdr:rowOff>
    </xdr:to>
    <xdr:sp macro="" textlink="">
      <xdr:nvSpPr>
        <xdr:cNvPr id="33" name="Text Box 387"/>
        <xdr:cNvSpPr txBox="1">
          <a:spLocks noChangeArrowheads="1"/>
        </xdr:cNvSpPr>
      </xdr:nvSpPr>
      <xdr:spPr bwMode="auto">
        <a:xfrm>
          <a:off x="4667250" y="4762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25</xdr:row>
      <xdr:rowOff>171449</xdr:rowOff>
    </xdr:to>
    <xdr:sp macro="" textlink="">
      <xdr:nvSpPr>
        <xdr:cNvPr id="34" name="Text Box 388"/>
        <xdr:cNvSpPr txBox="1">
          <a:spLocks noChangeArrowheads="1"/>
        </xdr:cNvSpPr>
      </xdr:nvSpPr>
      <xdr:spPr bwMode="auto">
        <a:xfrm>
          <a:off x="4667250" y="4762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26</xdr:row>
      <xdr:rowOff>163831</xdr:rowOff>
    </xdr:to>
    <xdr:sp macro="" textlink="">
      <xdr:nvSpPr>
        <xdr:cNvPr id="35" name="Text Box 389"/>
        <xdr:cNvSpPr txBox="1">
          <a:spLocks noChangeArrowheads="1"/>
        </xdr:cNvSpPr>
      </xdr:nvSpPr>
      <xdr:spPr bwMode="auto">
        <a:xfrm>
          <a:off x="4667250" y="4953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26</xdr:row>
      <xdr:rowOff>163831</xdr:rowOff>
    </xdr:to>
    <xdr:sp macro="" textlink="">
      <xdr:nvSpPr>
        <xdr:cNvPr id="36" name="Text Box 390"/>
        <xdr:cNvSpPr txBox="1">
          <a:spLocks noChangeArrowheads="1"/>
        </xdr:cNvSpPr>
      </xdr:nvSpPr>
      <xdr:spPr bwMode="auto">
        <a:xfrm>
          <a:off x="4667250" y="4953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26</xdr:row>
      <xdr:rowOff>163831</xdr:rowOff>
    </xdr:to>
    <xdr:sp macro="" textlink="">
      <xdr:nvSpPr>
        <xdr:cNvPr id="37" name="Text Box 391"/>
        <xdr:cNvSpPr txBox="1">
          <a:spLocks noChangeArrowheads="1"/>
        </xdr:cNvSpPr>
      </xdr:nvSpPr>
      <xdr:spPr bwMode="auto">
        <a:xfrm>
          <a:off x="4667250" y="4953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26</xdr:row>
      <xdr:rowOff>163831</xdr:rowOff>
    </xdr:to>
    <xdr:sp macro="" textlink="">
      <xdr:nvSpPr>
        <xdr:cNvPr id="38" name="Text Box 392"/>
        <xdr:cNvSpPr txBox="1">
          <a:spLocks noChangeArrowheads="1"/>
        </xdr:cNvSpPr>
      </xdr:nvSpPr>
      <xdr:spPr bwMode="auto">
        <a:xfrm>
          <a:off x="4667250" y="4953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26</xdr:row>
      <xdr:rowOff>163831</xdr:rowOff>
    </xdr:to>
    <xdr:sp macro="" textlink="">
      <xdr:nvSpPr>
        <xdr:cNvPr id="39" name="Text Box 393"/>
        <xdr:cNvSpPr txBox="1">
          <a:spLocks noChangeArrowheads="1"/>
        </xdr:cNvSpPr>
      </xdr:nvSpPr>
      <xdr:spPr bwMode="auto">
        <a:xfrm>
          <a:off x="4667250" y="4953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26</xdr:row>
      <xdr:rowOff>163831</xdr:rowOff>
    </xdr:to>
    <xdr:sp macro="" textlink="">
      <xdr:nvSpPr>
        <xdr:cNvPr id="40" name="Text Box 394"/>
        <xdr:cNvSpPr txBox="1">
          <a:spLocks noChangeArrowheads="1"/>
        </xdr:cNvSpPr>
      </xdr:nvSpPr>
      <xdr:spPr bwMode="auto">
        <a:xfrm>
          <a:off x="4667250" y="4953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26</xdr:row>
      <xdr:rowOff>163831</xdr:rowOff>
    </xdr:to>
    <xdr:sp macro="" textlink="">
      <xdr:nvSpPr>
        <xdr:cNvPr id="41" name="Text Box 395"/>
        <xdr:cNvSpPr txBox="1">
          <a:spLocks noChangeArrowheads="1"/>
        </xdr:cNvSpPr>
      </xdr:nvSpPr>
      <xdr:spPr bwMode="auto">
        <a:xfrm>
          <a:off x="4667250" y="4953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26</xdr:row>
      <xdr:rowOff>163831</xdr:rowOff>
    </xdr:to>
    <xdr:sp macro="" textlink="">
      <xdr:nvSpPr>
        <xdr:cNvPr id="42" name="Text Box 396"/>
        <xdr:cNvSpPr txBox="1">
          <a:spLocks noChangeArrowheads="1"/>
        </xdr:cNvSpPr>
      </xdr:nvSpPr>
      <xdr:spPr bwMode="auto">
        <a:xfrm>
          <a:off x="4667250" y="4953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26</xdr:row>
      <xdr:rowOff>163831</xdr:rowOff>
    </xdr:to>
    <xdr:sp macro="" textlink="">
      <xdr:nvSpPr>
        <xdr:cNvPr id="43" name="Text Box 397"/>
        <xdr:cNvSpPr txBox="1">
          <a:spLocks noChangeArrowheads="1"/>
        </xdr:cNvSpPr>
      </xdr:nvSpPr>
      <xdr:spPr bwMode="auto">
        <a:xfrm>
          <a:off x="4667250" y="4953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26</xdr:row>
      <xdr:rowOff>163831</xdr:rowOff>
    </xdr:to>
    <xdr:sp macro="" textlink="">
      <xdr:nvSpPr>
        <xdr:cNvPr id="44" name="Text Box 398"/>
        <xdr:cNvSpPr txBox="1">
          <a:spLocks noChangeArrowheads="1"/>
        </xdr:cNvSpPr>
      </xdr:nvSpPr>
      <xdr:spPr bwMode="auto">
        <a:xfrm>
          <a:off x="4667250" y="4953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5" name="Text Box 258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6" name="Text Box 258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7" name="Text Box 258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8" name="Text Box 258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9" name="Text Box 259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0" name="Text Box 259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1" name="Text Box 259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2" name="Text Box 259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3" name="Text Box 259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4" name="Text Box 259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5" name="Text Box 259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6" name="Text Box 259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7" name="Text Box 259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8" name="Text Box 259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9" name="Text Box 260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0" name="Text Box 260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1" name="Text Box 260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2" name="Text Box 260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3" name="Text Box 260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4" name="Text Box 260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5" name="Text Box 260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6" name="Text Box 260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7" name="Text Box 260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8" name="Text Box 260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9" name="Text Box 261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0" name="Text Box 261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1" name="Text Box 261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2" name="Text Box 261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3" name="Text Box 261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4" name="Text Box 261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5" name="Text Box 261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6" name="Text Box 261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7" name="Text Box 261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8" name="Text Box 261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9" name="Text Box 262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0" name="Text Box 262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1" name="Text Box 262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2" name="Text Box 262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3" name="Text Box 262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4" name="Text Box 262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5" name="Text Box 262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6" name="Text Box 262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7" name="Text Box 262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8" name="Text Box 262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9" name="Text Box 263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0" name="Text Box 263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1" name="Text Box 263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2" name="Text Box 263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3" name="Text Box 263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4" name="Text Box 263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5" name="Text Box 263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6" name="Text Box 263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7" name="Text Box 263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8" name="Text Box 263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9" name="Text Box 264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0" name="Text Box 264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1" name="Text Box 264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2" name="Text Box 264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3" name="Text Box 264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4" name="Text Box 268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5" name="Text Box 268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6" name="Text Box 268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7" name="Text Box 269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8" name="Text Box 269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9" name="Text Box 269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0" name="Text Box 269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1" name="Text Box 269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2" name="Text Box 269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3" name="Text Box 269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4" name="Text Box 269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5" name="Text Box 269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6" name="Text Box 269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7" name="Text Box 270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8" name="Text Box 270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9" name="Text Box 270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0" name="Text Box 270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1" name="Text Box 270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2" name="Text Box 270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3" name="Text Box 270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4" name="Text Box 270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5" name="Text Box 270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6" name="Text Box 270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7" name="Text Box 271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8" name="Text Box 271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9" name="Text Box 271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0" name="Text Box 271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1" name="Text Box 271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2" name="Text Box 271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3" name="Text Box 271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4" name="Text Box 271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5" name="Text Box 271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6" name="Text Box 271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7" name="Text Box 272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8" name="Text Box 272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9" name="Text Box 272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0" name="Text Box 272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1" name="Text Box 272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2" name="Text Box 272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3" name="Text Box 272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4" name="Text Box 272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5" name="Text Box 272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6" name="Text Box 272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7" name="Text Box 273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8" name="Text Box 273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9" name="Text Box 273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0" name="Text Box 273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1" name="Text Box 273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2" name="Text Box 273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3" name="Text Box 273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4" name="Text Box 273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5" name="Text Box 273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6" name="Text Box 273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7" name="Text Box 274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8" name="Text Box 274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9" name="Text Box 274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0" name="Text Box 274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1" name="Text Box 274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2" name="Text Box 274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3" name="Text Box 274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4" name="Text Box 274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5" name="Text Box 274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6" name="Text Box 274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7" name="Text Box 275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8" name="Text Box 275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9" name="Text Box 275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0" name="Text Box 275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1" name="Text Box 275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2" name="Text Box 275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3" name="Text Box 275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4" name="Text Box 275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5" name="Text Box 275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6" name="Text Box 275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7" name="Text Box 276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8" name="Text Box 276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9" name="Text Box 276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0" name="Text Box 276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1" name="Text Box 276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2" name="Text Box 276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3" name="Text Box 276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4" name="Text Box 276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5" name="Text Box 276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6" name="Text Box 276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7" name="Text Box 277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8" name="Text Box 277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9" name="Text Box 277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0" name="Text Box 277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1" name="Text Box 277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2" name="Text Box 277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3" name="Text Box 277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4" name="Text Box 277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5" name="Text Box 277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6" name="Text Box 277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7" name="Text Box 278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8" name="Text Box 278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9" name="Text Box 278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0" name="Text Box 278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1" name="Text Box 278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2" name="Text Box 278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3" name="Text Box 278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4" name="Text Box 278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5" name="Text Box 278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6" name="Text Box 278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7" name="Text Box 279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8" name="Text Box 279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9" name="Text Box 279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0" name="Text Box 279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1" name="Text Box 279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2" name="Text Box 279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3" name="Text Box 279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4" name="Text Box 279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5" name="Text Box 279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6" name="Text Box 279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7" name="Text Box 280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8" name="Text Box 280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9" name="Text Box 280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0" name="Text Box 280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1" name="Text Box 280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2" name="Text Box 280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3" name="Text Box 280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4" name="Text Box 280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5" name="Text Box 280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6" name="Text Box 280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7" name="Text Box 281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8" name="Text Box 281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9" name="Text Box 281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0" name="Text Box 281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1" name="Text Box 281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2" name="Text Box 281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3" name="Text Box 281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4" name="Text Box 281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5" name="Text Box 281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6" name="Text Box 281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7" name="Text Box 282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8" name="Text Box 282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9" name="Text Box 282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0" name="Text Box 282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1" name="Text Box 282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2" name="Text Box 282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3" name="Text Box 282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4" name="Text Box 282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5" name="Text Box 282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6" name="Text Box 282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7" name="Text Box 283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8" name="Text Box 283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9" name="Text Box 283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0" name="Text Box 283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1" name="Text Box 283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2" name="Text Box 283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3" name="Text Box 283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4" name="Text Box 283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5" name="Text Box 283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6" name="Text Box 283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7" name="Text Box 284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8" name="Text Box 284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9" name="Text Box 284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0" name="Text Box 284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1" name="Text Box 284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2" name="Text Box 284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3" name="Text Box 284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4" name="Text Box 284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5" name="Text Box 284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6" name="Text Box 284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7" name="Text Box 285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8" name="Text Box 285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9" name="Text Box 285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0" name="Text Box 285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1" name="Text Box 285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2" name="Text Box 285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3" name="Text Box 285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4" name="Text Box 285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5" name="Text Box 285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6" name="Text Box 285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7" name="Text Box 286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8" name="Text Box 286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9" name="Text Box 286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0" name="Text Box 286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1" name="Text Box 286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2" name="Text Box 286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3" name="Text Box 286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4" name="Text Box 286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5" name="Text Box 286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6" name="Text Box 286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7" name="Text Box 287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8" name="Text Box 287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9" name="Text Box 287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90" name="Text Box 287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91" name="Text Box 287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92" name="Text Box 287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93" name="Text Box 287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94" name="Text Box 287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95" name="Text Box 287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96" name="Text Box 287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97" name="Text Box 288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98" name="Text Box 288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99" name="Text Box 288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00" name="Text Box 288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01" name="Text Box 288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02" name="Text Box 288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03" name="Text Box 288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04" name="Text Box 288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05" name="Text Box 288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06" name="Text Box 288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07" name="Text Box 289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08" name="Text Box 289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09" name="Text Box 289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10" name="Text Box 289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11" name="Text Box 289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12" name="Text Box 289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13" name="Text Box 289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14" name="Text Box 289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15" name="Text Box 289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16" name="Text Box 289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17" name="Text Box 290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18" name="Text Box 290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19" name="Text Box 290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20" name="Text Box 290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21" name="Text Box 290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22" name="Text Box 290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23" name="Text Box 290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24" name="Text Box 290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25" name="Text Box 290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26" name="Text Box 290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27" name="Text Box 291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28" name="Text Box 291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29" name="Text Box 291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30" name="Text Box 291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31" name="Text Box 291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32" name="Text Box 291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33" name="Text Box 291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34" name="Text Box 291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35" name="Text Box 291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36" name="Text Box 291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37" name="Text Box 292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38" name="Text Box 292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39" name="Text Box 292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40" name="Text Box 292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41" name="Text Box 292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42" name="Text Box 292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43" name="Text Box 292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44" name="Text Box 292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45" name="Text Box 292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46" name="Text Box 292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47" name="Text Box 293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48" name="Text Box 293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49" name="Text Box 293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50" name="Text Box 293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51" name="Text Box 293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52" name="Text Box 293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53" name="Text Box 293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54" name="Text Box 293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55" name="Text Box 293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56" name="Text Box 293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57" name="Text Box 294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58" name="Text Box 294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59" name="Text Box 294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60" name="Text Box 294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61" name="Text Box 294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62" name="Text Box 294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63" name="Text Box 294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64" name="Text Box 294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65" name="Text Box 294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66" name="Text Box 294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67" name="Text Box 295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68" name="Text Box 295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69" name="Text Box 295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70" name="Text Box 295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71" name="Text Box 295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72" name="Text Box 295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73" name="Text Box 295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74" name="Text Box 295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75" name="Text Box 295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76" name="Text Box 295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77" name="Text Box 296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78" name="Text Box 296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79" name="Text Box 296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80" name="Text Box 296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81" name="Text Box 296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82" name="Text Box 296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83" name="Text Box 296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84" name="Text Box 296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85" name="Text Box 296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86" name="Text Box 296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87" name="Text Box 297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88" name="Text Box 297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89" name="Text Box 297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90" name="Text Box 297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91" name="Text Box 297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92" name="Text Box 297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93" name="Text Box 297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94" name="Text Box 297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95" name="Text Box 297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96" name="Text Box 297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97" name="Text Box 298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98" name="Text Box 298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399" name="Text Box 298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00" name="Text Box 298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01" name="Text Box 298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02" name="Text Box 298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03" name="Text Box 298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04" name="Text Box 298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05" name="Text Box 298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06" name="Text Box 298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07" name="Text Box 299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08" name="Text Box 299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09" name="Text Box 299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10" name="Text Box 299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11" name="Text Box 299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12" name="Text Box 299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13" name="Text Box 299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14" name="Text Box 299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15" name="Text Box 299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16" name="Text Box 299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17" name="Text Box 300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18" name="Text Box 300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19" name="Text Box 300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20" name="Text Box 300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21" name="Text Box 300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22" name="Text Box 300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23" name="Text Box 300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24" name="Text Box 300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25" name="Text Box 300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26" name="Text Box 300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27" name="Text Box 301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28" name="Text Box 301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29" name="Text Box 301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30" name="Text Box 301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31" name="Text Box 301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32" name="Text Box 301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33" name="Text Box 301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34" name="Text Box 301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35" name="Text Box 301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36" name="Text Box 301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37" name="Text Box 302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38" name="Text Box 302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39" name="Text Box 302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40" name="Text Box 302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41" name="Text Box 302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42" name="Text Box 302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43" name="Text Box 302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44" name="Text Box 302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45" name="Text Box 302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46" name="Text Box 302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47" name="Text Box 303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48" name="Text Box 303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49" name="Text Box 303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50" name="Text Box 303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51" name="Text Box 303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52" name="Text Box 303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53" name="Text Box 303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54" name="Text Box 303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55" name="Text Box 303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56" name="Text Box 303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57" name="Text Box 304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58" name="Text Box 304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59" name="Text Box 304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60" name="Text Box 304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61" name="Text Box 304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62" name="Text Box 304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63" name="Text Box 304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64" name="Text Box 304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65" name="Text Box 304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66" name="Text Box 304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67" name="Text Box 305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68" name="Text Box 305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69" name="Text Box 305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70" name="Text Box 305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71" name="Text Box 305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72" name="Text Box 305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73" name="Text Box 305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74" name="Text Box 305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75" name="Text Box 305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76" name="Text Box 305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77" name="Text Box 306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78" name="Text Box 306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79" name="Text Box 306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80" name="Text Box 306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81" name="Text Box 306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82" name="Text Box 306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83" name="Text Box 306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84" name="Text Box 306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85" name="Text Box 306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86" name="Text Box 306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87" name="Text Box 307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88" name="Text Box 307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89" name="Text Box 307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90" name="Text Box 307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91" name="Text Box 307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92" name="Text Box 307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93" name="Text Box 307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94" name="Text Box 307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95" name="Text Box 307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96" name="Text Box 307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97" name="Text Box 308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98" name="Text Box 308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499" name="Text Box 308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00" name="Text Box 308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01" name="Text Box 308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02" name="Text Box 308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03" name="Text Box 308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04" name="Text Box 308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05" name="Text Box 308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06" name="Text Box 308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07" name="Text Box 309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08" name="Text Box 309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09" name="Text Box 309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10" name="Text Box 309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11" name="Text Box 309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12" name="Text Box 309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13" name="Text Box 309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14" name="Text Box 309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15" name="Text Box 309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16" name="Text Box 309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17" name="Text Box 310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18" name="Text Box 310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19" name="Text Box 310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20" name="Text Box 310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21" name="Text Box 310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22" name="Text Box 310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23" name="Text Box 310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24" name="Text Box 310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25" name="Text Box 310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26" name="Text Box 310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27" name="Text Box 311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28" name="Text Box 311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29" name="Text Box 311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30" name="Text Box 311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31" name="Text Box 311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32" name="Text Box 311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33" name="Text Box 311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34" name="Text Box 311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35" name="Text Box 311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36" name="Text Box 311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37" name="Text Box 312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38" name="Text Box 312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39" name="Text Box 312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40" name="Text Box 312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41" name="Text Box 312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42" name="Text Box 312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43" name="Text Box 312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44" name="Text Box 312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45" name="Text Box 312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46" name="Text Box 312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47" name="Text Box 313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48" name="Text Box 313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49" name="Text Box 313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50" name="Text Box 313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51" name="Text Box 313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52" name="Text Box 313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53" name="Text Box 313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54" name="Text Box 313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55" name="Text Box 313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56" name="Text Box 313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57" name="Text Box 314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58" name="Text Box 314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59" name="Text Box 314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60" name="Text Box 314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61" name="Text Box 314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62" name="Text Box 314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63" name="Text Box 314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64" name="Text Box 314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65" name="Text Box 314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66" name="Text Box 314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67" name="Text Box 315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68" name="Text Box 315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69" name="Text Box 315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70" name="Text Box 315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71" name="Text Box 315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72" name="Text Box 315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73" name="Text Box 315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74" name="Text Box 315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75" name="Text Box 315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76" name="Text Box 315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77" name="Text Box 316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78" name="Text Box 316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79" name="Text Box 316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80" name="Text Box 316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81" name="Text Box 316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82" name="Text Box 316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83" name="Text Box 316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84" name="Text Box 316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85" name="Text Box 316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86" name="Text Box 316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87" name="Text Box 317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88" name="Text Box 317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89" name="Text Box 317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90" name="Text Box 317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91" name="Text Box 317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92" name="Text Box 317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93" name="Text Box 317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94" name="Text Box 317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95" name="Text Box 317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96" name="Text Box 317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97" name="Text Box 318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98" name="Text Box 318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599" name="Text Box 318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00" name="Text Box 318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01" name="Text Box 318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02" name="Text Box 318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03" name="Text Box 318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04" name="Text Box 318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05" name="Text Box 318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06" name="Text Box 318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07" name="Text Box 319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08" name="Text Box 319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09" name="Text Box 319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10" name="Text Box 319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11" name="Text Box 319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12" name="Text Box 319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13" name="Text Box 319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14" name="Text Box 319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15" name="Text Box 319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16" name="Text Box 319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17" name="Text Box 320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18" name="Text Box 320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19" name="Text Box 320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20" name="Text Box 320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21" name="Text Box 320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22" name="Text Box 320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23" name="Text Box 320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24" name="Text Box 320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25" name="Text Box 320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26" name="Text Box 320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27" name="Text Box 321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28" name="Text Box 321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29" name="Text Box 321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30" name="Text Box 321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31" name="Text Box 321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32" name="Text Box 321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33" name="Text Box 321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34" name="Text Box 321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35" name="Text Box 321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36" name="Text Box 321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37" name="Text Box 322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38" name="Text Box 322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39" name="Text Box 322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40" name="Text Box 322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41" name="Text Box 322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42" name="Text Box 322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43" name="Text Box 322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44" name="Text Box 322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45" name="Text Box 322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46" name="Text Box 322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47" name="Text Box 323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48" name="Text Box 323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49" name="Text Box 323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50" name="Text Box 323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51" name="Text Box 323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52" name="Text Box 323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53" name="Text Box 323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54" name="Text Box 323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55" name="Text Box 323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56" name="Text Box 323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57" name="Text Box 324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58" name="Text Box 324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59" name="Text Box 324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60" name="Text Box 324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61" name="Text Box 324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62" name="Text Box 324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63" name="Text Box 324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64" name="Text Box 324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65" name="Text Box 324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66" name="Text Box 324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67" name="Text Box 325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68" name="Text Box 325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69" name="Text Box 325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70" name="Text Box 325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71" name="Text Box 325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72" name="Text Box 325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73" name="Text Box 325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74" name="Text Box 325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75" name="Text Box 325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76" name="Text Box 325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77" name="Text Box 326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78" name="Text Box 326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79" name="Text Box 326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80" name="Text Box 326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81" name="Text Box 326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82" name="Text Box 326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83" name="Text Box 326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84" name="Text Box 326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85" name="Text Box 326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86" name="Text Box 326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87" name="Text Box 327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88" name="Text Box 327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89" name="Text Box 327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90" name="Text Box 327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91" name="Text Box 327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92" name="Text Box 327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93" name="Text Box 327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94" name="Text Box 327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95" name="Text Box 327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96" name="Text Box 327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97" name="Text Box 328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98" name="Text Box 328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699" name="Text Box 328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00" name="Text Box 328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01" name="Text Box 328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02" name="Text Box 328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03" name="Text Box 328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04" name="Text Box 328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05" name="Text Box 328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06" name="Text Box 328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07" name="Text Box 329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08" name="Text Box 329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09" name="Text Box 329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10" name="Text Box 329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11" name="Text Box 329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12" name="Text Box 329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13" name="Text Box 329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14" name="Text Box 329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15" name="Text Box 329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16" name="Text Box 329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17" name="Text Box 330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18" name="Text Box 330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19" name="Text Box 330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20" name="Text Box 330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21" name="Text Box 330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22" name="Text Box 330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23" name="Text Box 330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24" name="Text Box 330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25" name="Text Box 330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26" name="Text Box 330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27" name="Text Box 331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28" name="Text Box 331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29" name="Text Box 331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30" name="Text Box 331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31" name="Text Box 331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32" name="Text Box 331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33" name="Text Box 331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34" name="Text Box 331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35" name="Text Box 331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36" name="Text Box 331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37" name="Text Box 332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38" name="Text Box 332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39" name="Text Box 332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40" name="Text Box 332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41" name="Text Box 332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42" name="Text Box 332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43" name="Text Box 332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44" name="Text Box 332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45" name="Text Box 332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46" name="Text Box 332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47" name="Text Box 333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48" name="Text Box 333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49" name="Text Box 333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50" name="Text Box 333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51" name="Text Box 333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52" name="Text Box 333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53" name="Text Box 333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54" name="Text Box 333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55" name="Text Box 333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56" name="Text Box 333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57" name="Text Box 334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58" name="Text Box 334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59" name="Text Box 334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60" name="Text Box 334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61" name="Text Box 334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62" name="Text Box 334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63" name="Text Box 334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64" name="Text Box 334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65" name="Text Box 334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66" name="Text Box 334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67" name="Text Box 335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68" name="Text Box 335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69" name="Text Box 335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70" name="Text Box 335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71" name="Text Box 335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72" name="Text Box 335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73" name="Text Box 335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74" name="Text Box 335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75" name="Text Box 335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76" name="Text Box 335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77" name="Text Box 336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78" name="Text Box 336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79" name="Text Box 336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80" name="Text Box 336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81" name="Text Box 336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82" name="Text Box 336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83" name="Text Box 336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84" name="Text Box 336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85" name="Text Box 336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86" name="Text Box 336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87" name="Text Box 337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88" name="Text Box 337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89" name="Text Box 337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90" name="Text Box 337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91" name="Text Box 337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92" name="Text Box 337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93" name="Text Box 337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94" name="Text Box 337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95" name="Text Box 337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96" name="Text Box 337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97" name="Text Box 338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98" name="Text Box 338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799" name="Text Box 338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00" name="Text Box 338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01" name="Text Box 338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02" name="Text Box 338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03" name="Text Box 338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04" name="Text Box 338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05" name="Text Box 338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06" name="Text Box 338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07" name="Text Box 339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08" name="Text Box 339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09" name="Text Box 339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10" name="Text Box 339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11" name="Text Box 339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12" name="Text Box 339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13" name="Text Box 339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14" name="Text Box 339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15" name="Text Box 339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16" name="Text Box 339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17" name="Text Box 340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18" name="Text Box 340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19" name="Text Box 340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20" name="Text Box 340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21" name="Text Box 340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22" name="Text Box 340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23" name="Text Box 340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24" name="Text Box 340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25" name="Text Box 340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26" name="Text Box 340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27" name="Text Box 341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28" name="Text Box 341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29" name="Text Box 341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30" name="Text Box 341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31" name="Text Box 341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32" name="Text Box 341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33" name="Text Box 341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34" name="Text Box 341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35" name="Text Box 341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36" name="Text Box 341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37" name="Text Box 342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38" name="Text Box 342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39" name="Text Box 342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40" name="Text Box 342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41" name="Text Box 342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42" name="Text Box 342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43" name="Text Box 342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44" name="Text Box 342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45" name="Text Box 342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46" name="Text Box 342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47" name="Text Box 343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48" name="Text Box 343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49" name="Text Box 343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50" name="Text Box 343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51" name="Text Box 343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52" name="Text Box 343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53" name="Text Box 343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54" name="Text Box 343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55" name="Text Box 343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56" name="Text Box 343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57" name="Text Box 344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58" name="Text Box 344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59" name="Text Box 344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60" name="Text Box 344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61" name="Text Box 344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62" name="Text Box 344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63" name="Text Box 344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64" name="Text Box 344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65" name="Text Box 344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66" name="Text Box 344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67" name="Text Box 345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68" name="Text Box 345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69" name="Text Box 345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70" name="Text Box 345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71" name="Text Box 345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72" name="Text Box 345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73" name="Text Box 345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74" name="Text Box 345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75" name="Text Box 345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76" name="Text Box 345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77" name="Text Box 346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78" name="Text Box 346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79" name="Text Box 346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80" name="Text Box 346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81" name="Text Box 346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82" name="Text Box 346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83" name="Text Box 346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84" name="Text Box 346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85" name="Text Box 346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86" name="Text Box 346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87" name="Text Box 347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88" name="Text Box 347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89" name="Text Box 347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90" name="Text Box 347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91" name="Text Box 347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92" name="Text Box 347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93" name="Text Box 347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94" name="Text Box 347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95" name="Text Box 347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96" name="Text Box 347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97" name="Text Box 348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98" name="Text Box 348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899" name="Text Box 348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00" name="Text Box 348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01" name="Text Box 348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02" name="Text Box 348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03" name="Text Box 348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04" name="Text Box 348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05" name="Text Box 348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06" name="Text Box 348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07" name="Text Box 349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08" name="Text Box 349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09" name="Text Box 349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10" name="Text Box 349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11" name="Text Box 349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12" name="Text Box 349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13" name="Text Box 349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14" name="Text Box 349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15" name="Text Box 349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16" name="Text Box 349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17" name="Text Box 350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18" name="Text Box 350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19" name="Text Box 350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20" name="Text Box 350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21" name="Text Box 350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22" name="Text Box 350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23" name="Text Box 350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24" name="Text Box 350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25" name="Text Box 350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26" name="Text Box 350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27" name="Text Box 351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28" name="Text Box 351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29" name="Text Box 351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30" name="Text Box 351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31" name="Text Box 351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32" name="Text Box 351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33" name="Text Box 351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34" name="Text Box 351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35" name="Text Box 351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36" name="Text Box 351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37" name="Text Box 352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38" name="Text Box 352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39" name="Text Box 352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40" name="Text Box 352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41" name="Text Box 352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42" name="Text Box 352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43" name="Text Box 352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44" name="Text Box 352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45" name="Text Box 352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46" name="Text Box 352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47" name="Text Box 353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48" name="Text Box 353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49" name="Text Box 353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50" name="Text Box 353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51" name="Text Box 353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52" name="Text Box 353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53" name="Text Box 353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54" name="Text Box 353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55" name="Text Box 353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56" name="Text Box 353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57" name="Text Box 354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58" name="Text Box 354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59" name="Text Box 354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60" name="Text Box 354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61" name="Text Box 354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62" name="Text Box 354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63" name="Text Box 354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64" name="Text Box 354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65" name="Text Box 354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66" name="Text Box 354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67" name="Text Box 355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68" name="Text Box 355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69" name="Text Box 355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70" name="Text Box 355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71" name="Text Box 355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72" name="Text Box 355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73" name="Text Box 355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74" name="Text Box 355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75" name="Text Box 355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76" name="Text Box 355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77" name="Text Box 356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78" name="Text Box 356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79" name="Text Box 356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80" name="Text Box 356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81" name="Text Box 356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82" name="Text Box 356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83" name="Text Box 356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84" name="Text Box 356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85" name="Text Box 356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86" name="Text Box 356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87" name="Text Box 357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88" name="Text Box 357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89" name="Text Box 357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90" name="Text Box 357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91" name="Text Box 357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92" name="Text Box 357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93" name="Text Box 357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94" name="Text Box 357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95" name="Text Box 357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96" name="Text Box 357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97" name="Text Box 358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98" name="Text Box 358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999" name="Text Box 358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00" name="Text Box 358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01" name="Text Box 358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02" name="Text Box 358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03" name="Text Box 358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04" name="Text Box 358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05" name="Text Box 358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06" name="Text Box 358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07" name="Text Box 359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08" name="Text Box 359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09" name="Text Box 359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10" name="Text Box 359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11" name="Text Box 359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12" name="Text Box 359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13" name="Text Box 359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14" name="Text Box 359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15" name="Text Box 359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16" name="Text Box 359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17" name="Text Box 360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18" name="Text Box 360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19" name="Text Box 360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20" name="Text Box 360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21" name="Text Box 360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22" name="Text Box 360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23" name="Text Box 360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24" name="Text Box 360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25" name="Text Box 360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26" name="Text Box 360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27" name="Text Box 361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28" name="Text Box 361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29" name="Text Box 361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30" name="Text Box 361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31" name="Text Box 361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32" name="Text Box 361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33" name="Text Box 361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34" name="Text Box 361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35" name="Text Box 361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36" name="Text Box 361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37" name="Text Box 362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38" name="Text Box 362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39" name="Text Box 362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40" name="Text Box 362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41" name="Text Box 362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42" name="Text Box 362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43" name="Text Box 362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44" name="Text Box 362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45" name="Text Box 362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46" name="Text Box 362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47" name="Text Box 363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48" name="Text Box 363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49" name="Text Box 363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50" name="Text Box 363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51" name="Text Box 363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52" name="Text Box 363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53" name="Text Box 363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54" name="Text Box 363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55" name="Text Box 363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56" name="Text Box 363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57" name="Text Box 364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58" name="Text Box 364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59" name="Text Box 364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60" name="Text Box 364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61" name="Text Box 364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62" name="Text Box 364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63" name="Text Box 364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64" name="Text Box 364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65" name="Text Box 364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66" name="Text Box 364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67" name="Text Box 365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68" name="Text Box 365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69" name="Text Box 365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70" name="Text Box 365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71" name="Text Box 365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72" name="Text Box 365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73" name="Text Box 365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74" name="Text Box 365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75" name="Text Box 365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76" name="Text Box 365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77" name="Text Box 366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78" name="Text Box 366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79" name="Text Box 366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80" name="Text Box 366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81" name="Text Box 366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82" name="Text Box 366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83" name="Text Box 366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84" name="Text Box 366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85" name="Text Box 366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86" name="Text Box 366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87" name="Text Box 367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88" name="Text Box 367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89" name="Text Box 367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90" name="Text Box 367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91" name="Text Box 367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92" name="Text Box 367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93" name="Text Box 367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94" name="Text Box 367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95" name="Text Box 367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96" name="Text Box 367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97" name="Text Box 368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98" name="Text Box 368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099" name="Text Box 368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00" name="Text Box 368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01" name="Text Box 368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02" name="Text Box 368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03" name="Text Box 368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04" name="Text Box 368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05" name="Text Box 368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06" name="Text Box 368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07" name="Text Box 369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08" name="Text Box 369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09" name="Text Box 369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10" name="Text Box 369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11" name="Text Box 369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12" name="Text Box 369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13" name="Text Box 369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14" name="Text Box 369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15" name="Text Box 369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16" name="Text Box 369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17" name="Text Box 370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18" name="Text Box 370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19" name="Text Box 370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20" name="Text Box 370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21" name="Text Box 370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22" name="Text Box 370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23" name="Text Box 370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24" name="Text Box 370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25" name="Text Box 370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26" name="Text Box 370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27" name="Text Box 371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28" name="Text Box 371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29" name="Text Box 371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30" name="Text Box 371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31" name="Text Box 371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32" name="Text Box 371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33" name="Text Box 371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34" name="Text Box 371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35" name="Text Box 371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36" name="Text Box 371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37" name="Text Box 372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38" name="Text Box 372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39" name="Text Box 372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40" name="Text Box 372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41" name="Text Box 372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42" name="Text Box 372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43" name="Text Box 372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44" name="Text Box 372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45" name="Text Box 372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46" name="Text Box 372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47" name="Text Box 373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48" name="Text Box 373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49" name="Text Box 373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50" name="Text Box 373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51" name="Text Box 373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52" name="Text Box 373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53" name="Text Box 373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54" name="Text Box 373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55" name="Text Box 373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56" name="Text Box 373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57" name="Text Box 374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58" name="Text Box 374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59" name="Text Box 374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60" name="Text Box 374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61" name="Text Box 374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62" name="Text Box 374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63" name="Text Box 374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64" name="Text Box 374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65" name="Text Box 374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66" name="Text Box 374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67" name="Text Box 375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68" name="Text Box 375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69" name="Text Box 375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70" name="Text Box 375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71" name="Text Box 375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72" name="Text Box 375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73" name="Text Box 375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74" name="Text Box 375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75" name="Text Box 375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76" name="Text Box 375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77" name="Text Box 376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78" name="Text Box 376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79" name="Text Box 376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80" name="Text Box 376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81" name="Text Box 376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82" name="Text Box 376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83" name="Text Box 376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84" name="Text Box 376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85" name="Text Box 376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86" name="Text Box 376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87" name="Text Box 377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88" name="Text Box 377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89" name="Text Box 377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90" name="Text Box 377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91" name="Text Box 377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92" name="Text Box 377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93" name="Text Box 377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94" name="Text Box 377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95" name="Text Box 377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96" name="Text Box 377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97" name="Text Box 378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98" name="Text Box 378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199" name="Text Box 378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00" name="Text Box 378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01" name="Text Box 378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02" name="Text Box 378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03" name="Text Box 378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04" name="Text Box 378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05" name="Text Box 378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06" name="Text Box 378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07" name="Text Box 379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08" name="Text Box 379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09" name="Text Box 379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10" name="Text Box 379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11" name="Text Box 379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12" name="Text Box 379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13" name="Text Box 379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14" name="Text Box 379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15" name="Text Box 379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16" name="Text Box 379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17" name="Text Box 380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18" name="Text Box 380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19" name="Text Box 380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20" name="Text Box 380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21" name="Text Box 380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22" name="Text Box 380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23" name="Text Box 380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24" name="Text Box 380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25" name="Text Box 380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26" name="Text Box 380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27" name="Text Box 381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28" name="Text Box 381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29" name="Text Box 381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30" name="Text Box 381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31" name="Text Box 381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32" name="Text Box 381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33" name="Text Box 381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34" name="Text Box 381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35" name="Text Box 381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36" name="Text Box 381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37" name="Text Box 382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38" name="Text Box 382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39" name="Text Box 382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40" name="Text Box 382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41" name="Text Box 382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42" name="Text Box 382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43" name="Text Box 382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44" name="Text Box 382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45" name="Text Box 382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46" name="Text Box 382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47" name="Text Box 383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48" name="Text Box 383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49" name="Text Box 383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50" name="Text Box 383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51" name="Text Box 383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52" name="Text Box 383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53" name="Text Box 383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54" name="Text Box 383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55" name="Text Box 383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56" name="Text Box 383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57" name="Text Box 384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58" name="Text Box 384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59" name="Text Box 384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60" name="Text Box 384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61" name="Text Box 384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62" name="Text Box 384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63" name="Text Box 384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64" name="Text Box 384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65" name="Text Box 384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66" name="Text Box 384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67" name="Text Box 385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68" name="Text Box 385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69" name="Text Box 385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70" name="Text Box 385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71" name="Text Box 385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72" name="Text Box 385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73" name="Text Box 385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74" name="Text Box 385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75" name="Text Box 385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76" name="Text Box 385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77" name="Text Box 386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78" name="Text Box 386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79" name="Text Box 386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80" name="Text Box 386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81" name="Text Box 386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82" name="Text Box 386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83" name="Text Box 386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84" name="Text Box 386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85" name="Text Box 386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86" name="Text Box 386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87" name="Text Box 387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88" name="Text Box 387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89" name="Text Box 387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90" name="Text Box 387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91" name="Text Box 387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92" name="Text Box 387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93" name="Text Box 387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94" name="Text Box 387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95" name="Text Box 387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96" name="Text Box 387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97" name="Text Box 388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98" name="Text Box 388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299" name="Text Box 388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00" name="Text Box 388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01" name="Text Box 388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02" name="Text Box 388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03" name="Text Box 388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04" name="Text Box 388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05" name="Text Box 388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06" name="Text Box 388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07" name="Text Box 389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08" name="Text Box 389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09" name="Text Box 389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10" name="Text Box 389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11" name="Text Box 389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12" name="Text Box 389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13" name="Text Box 389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14" name="Text Box 389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15" name="Text Box 389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16" name="Text Box 389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17" name="Text Box 390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18" name="Text Box 390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19" name="Text Box 390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20" name="Text Box 390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21" name="Text Box 390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22" name="Text Box 390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23" name="Text Box 390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24" name="Text Box 390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25" name="Text Box 390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26" name="Text Box 390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27" name="Text Box 391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28" name="Text Box 391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29" name="Text Box 391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30" name="Text Box 391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31" name="Text Box 391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32" name="Text Box 391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33" name="Text Box 391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34" name="Text Box 391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35" name="Text Box 391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36" name="Text Box 391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37" name="Text Box 392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38" name="Text Box 392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39" name="Text Box 392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40" name="Text Box 392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41" name="Text Box 392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42" name="Text Box 392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43" name="Text Box 392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44" name="Text Box 392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45" name="Text Box 392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46" name="Text Box 392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47" name="Text Box 393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48" name="Text Box 393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49" name="Text Box 393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50" name="Text Box 393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51" name="Text Box 393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52" name="Text Box 393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53" name="Text Box 393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54" name="Text Box 393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55" name="Text Box 393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56" name="Text Box 393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57" name="Text Box 394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58" name="Text Box 394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59" name="Text Box 394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60" name="Text Box 394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61" name="Text Box 394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62" name="Text Box 394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63" name="Text Box 394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64" name="Text Box 394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65" name="Text Box 394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66" name="Text Box 394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67" name="Text Box 395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68" name="Text Box 395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69" name="Text Box 395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70" name="Text Box 395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71" name="Text Box 395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72" name="Text Box 395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73" name="Text Box 395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74" name="Text Box 395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75" name="Text Box 395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76" name="Text Box 395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77" name="Text Box 396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78" name="Text Box 396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79" name="Text Box 396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80" name="Text Box 396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81" name="Text Box 396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82" name="Text Box 396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83" name="Text Box 396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84" name="Text Box 396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85" name="Text Box 396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86" name="Text Box 396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87" name="Text Box 397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88" name="Text Box 397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89" name="Text Box 397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90" name="Text Box 397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91" name="Text Box 397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92" name="Text Box 397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93" name="Text Box 397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94" name="Text Box 397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95" name="Text Box 397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96" name="Text Box 397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97" name="Text Box 398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98" name="Text Box 398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399" name="Text Box 398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00" name="Text Box 398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01" name="Text Box 398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02" name="Text Box 398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03" name="Text Box 398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04" name="Text Box 398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05" name="Text Box 398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06" name="Text Box 398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07" name="Text Box 399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08" name="Text Box 399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09" name="Text Box 399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10" name="Text Box 399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11" name="Text Box 399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12" name="Text Box 399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13" name="Text Box 399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14" name="Text Box 399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15" name="Text Box 399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16" name="Text Box 399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17" name="Text Box 400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18" name="Text Box 400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19" name="Text Box 400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20" name="Text Box 400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21" name="Text Box 400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22" name="Text Box 400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23" name="Text Box 400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24" name="Text Box 400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25" name="Text Box 400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26" name="Text Box 400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27" name="Text Box 401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28" name="Text Box 401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29" name="Text Box 401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30" name="Text Box 401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31" name="Text Box 401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32" name="Text Box 401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33" name="Text Box 401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34" name="Text Box 401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35" name="Text Box 401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36" name="Text Box 401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37" name="Text Box 402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38" name="Text Box 402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39" name="Text Box 402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40" name="Text Box 402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41" name="Text Box 402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42" name="Text Box 402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43" name="Text Box 402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44" name="Text Box 402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45" name="Text Box 402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46" name="Text Box 402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47" name="Text Box 403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48" name="Text Box 403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49" name="Text Box 403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50" name="Text Box 403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51" name="Text Box 403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52" name="Text Box 403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53" name="Text Box 403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54" name="Text Box 403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55" name="Text Box 403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56" name="Text Box 403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57" name="Text Box 404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58" name="Text Box 404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59" name="Text Box 404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60" name="Text Box 404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61" name="Text Box 404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62" name="Text Box 404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63" name="Text Box 404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64" name="Text Box 404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65" name="Text Box 404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66" name="Text Box 404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67" name="Text Box 405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68" name="Text Box 405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69" name="Text Box 405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70" name="Text Box 405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71" name="Text Box 405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72" name="Text Box 405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73" name="Text Box 405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74" name="Text Box 405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75" name="Text Box 405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76" name="Text Box 405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77" name="Text Box 406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78" name="Text Box 406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79" name="Text Box 406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80" name="Text Box 406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81" name="Text Box 406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82" name="Text Box 406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83" name="Text Box 406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84" name="Text Box 406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85" name="Text Box 406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86" name="Text Box 406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87" name="Text Box 407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88" name="Text Box 407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89" name="Text Box 407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90" name="Text Box 407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91" name="Text Box 407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92" name="Text Box 407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93" name="Text Box 407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94" name="Text Box 407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95" name="Text Box 407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96" name="Text Box 407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97" name="Text Box 408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98" name="Text Box 408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499" name="Text Box 408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00" name="Text Box 408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01" name="Text Box 408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02" name="Text Box 408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03" name="Text Box 408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04" name="Text Box 408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05" name="Text Box 408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06" name="Text Box 408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07" name="Text Box 409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08" name="Text Box 409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09" name="Text Box 409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10" name="Text Box 409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11" name="Text Box 409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12" name="Text Box 409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13" name="Text Box 409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14" name="Text Box 409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15" name="Text Box 409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16" name="Text Box 409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17" name="Text Box 410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18" name="Text Box 410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19" name="Text Box 410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20" name="Text Box 410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21" name="Text Box 410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22" name="Text Box 410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23" name="Text Box 410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24" name="Text Box 410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25" name="Text Box 410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26" name="Text Box 410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27" name="Text Box 411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28" name="Text Box 411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29" name="Text Box 411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30" name="Text Box 411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31" name="Text Box 411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32" name="Text Box 411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33" name="Text Box 411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34" name="Text Box 411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35" name="Text Box 411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36" name="Text Box 411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37" name="Text Box 412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38" name="Text Box 412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39" name="Text Box 412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40" name="Text Box 412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41" name="Text Box 412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42" name="Text Box 412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43" name="Text Box 412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44" name="Text Box 412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45" name="Text Box 412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46" name="Text Box 412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47" name="Text Box 413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48" name="Text Box 413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49" name="Text Box 413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50" name="Text Box 413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51" name="Text Box 413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52" name="Text Box 413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53" name="Text Box 413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54" name="Text Box 413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55" name="Text Box 413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56" name="Text Box 413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57" name="Text Box 414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58" name="Text Box 414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59" name="Text Box 414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60" name="Text Box 414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61" name="Text Box 414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62" name="Text Box 414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63" name="Text Box 414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64" name="Text Box 414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65" name="Text Box 414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66" name="Text Box 414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67" name="Text Box 415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68" name="Text Box 415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69" name="Text Box 415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70" name="Text Box 415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71" name="Text Box 415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72" name="Text Box 415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73" name="Text Box 415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74" name="Text Box 415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75" name="Text Box 415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76" name="Text Box 415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77" name="Text Box 416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78" name="Text Box 416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79" name="Text Box 416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80" name="Text Box 416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81" name="Text Box 416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82" name="Text Box 416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83" name="Text Box 416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84" name="Text Box 416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85" name="Text Box 416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86" name="Text Box 416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87" name="Text Box 417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88" name="Text Box 417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89" name="Text Box 417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90" name="Text Box 417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91" name="Text Box 417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92" name="Text Box 417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93" name="Text Box 417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94" name="Text Box 417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95" name="Text Box 417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96" name="Text Box 417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97" name="Text Box 418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98" name="Text Box 418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599" name="Text Box 418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00" name="Text Box 418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01" name="Text Box 418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02" name="Text Box 418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03" name="Text Box 418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04" name="Text Box 418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05" name="Text Box 418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06" name="Text Box 418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07" name="Text Box 419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08" name="Text Box 419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09" name="Text Box 419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10" name="Text Box 419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11" name="Text Box 419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12" name="Text Box 419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13" name="Text Box 419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14" name="Text Box 419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15" name="Text Box 419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16" name="Text Box 419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17" name="Text Box 420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18" name="Text Box 420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19" name="Text Box 420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20" name="Text Box 420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21" name="Text Box 420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22" name="Text Box 420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23" name="Text Box 420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24" name="Text Box 420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25" name="Text Box 420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26" name="Text Box 420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27" name="Text Box 421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28" name="Text Box 421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29" name="Text Box 421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30" name="Text Box 421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31" name="Text Box 421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32" name="Text Box 421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33" name="Text Box 421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34" name="Text Box 421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35" name="Text Box 421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36" name="Text Box 421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37" name="Text Box 422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38" name="Text Box 422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39" name="Text Box 422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40" name="Text Box 422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41" name="Text Box 422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42" name="Text Box 422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43" name="Text Box 422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44" name="Text Box 422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45" name="Text Box 422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46" name="Text Box 422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47" name="Text Box 423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48" name="Text Box 423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49" name="Text Box 423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50" name="Text Box 423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51" name="Text Box 423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52" name="Text Box 423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53" name="Text Box 423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54" name="Text Box 423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55" name="Text Box 423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56" name="Text Box 423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57" name="Text Box 424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58" name="Text Box 424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59" name="Text Box 424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60" name="Text Box 424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61" name="Text Box 424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62" name="Text Box 424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63" name="Text Box 424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64" name="Text Box 424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65" name="Text Box 424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66" name="Text Box 424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67" name="Text Box 425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68" name="Text Box 425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69" name="Text Box 425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70" name="Text Box 425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71" name="Text Box 425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72" name="Text Box 425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73" name="Text Box 425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74" name="Text Box 425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75" name="Text Box 425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76" name="Text Box 425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77" name="Text Box 426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78" name="Text Box 426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79" name="Text Box 426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80" name="Text Box 426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81" name="Text Box 426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82" name="Text Box 426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83" name="Text Box 426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84" name="Text Box 426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85" name="Text Box 426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86" name="Text Box 426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87" name="Text Box 427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88" name="Text Box 427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89" name="Text Box 427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90" name="Text Box 427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91" name="Text Box 427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92" name="Text Box 427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93" name="Text Box 427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94" name="Text Box 427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95" name="Text Box 427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96" name="Text Box 427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97" name="Text Box 428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98" name="Text Box 428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699" name="Text Box 428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00" name="Text Box 428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01" name="Text Box 428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02" name="Text Box 428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03" name="Text Box 428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04" name="Text Box 428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05" name="Text Box 428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06" name="Text Box 428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07" name="Text Box 429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08" name="Text Box 429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09" name="Text Box 429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10" name="Text Box 429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11" name="Text Box 429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12" name="Text Box 429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13" name="Text Box 429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14" name="Text Box 429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15" name="Text Box 429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16" name="Text Box 429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17" name="Text Box 430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18" name="Text Box 430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19" name="Text Box 430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20" name="Text Box 430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21" name="Text Box 430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22" name="Text Box 430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23" name="Text Box 430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24" name="Text Box 430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25" name="Text Box 430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26" name="Text Box 430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27" name="Text Box 431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28" name="Text Box 431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29" name="Text Box 431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30" name="Text Box 431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31" name="Text Box 431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32" name="Text Box 431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33" name="Text Box 431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34" name="Text Box 431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35" name="Text Box 431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36" name="Text Box 431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37" name="Text Box 432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38" name="Text Box 432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39" name="Text Box 432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40" name="Text Box 432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41" name="Text Box 432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42" name="Text Box 432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43" name="Text Box 432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44" name="Text Box 432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45" name="Text Box 432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46" name="Text Box 432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47" name="Text Box 433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48" name="Text Box 433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49" name="Text Box 433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50" name="Text Box 433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51" name="Text Box 433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52" name="Text Box 433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53" name="Text Box 433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54" name="Text Box 433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55" name="Text Box 433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56" name="Text Box 433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57" name="Text Box 434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58" name="Text Box 434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59" name="Text Box 434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60" name="Text Box 434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61" name="Text Box 434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62" name="Text Box 434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63" name="Text Box 434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64" name="Text Box 434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65" name="Text Box 434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66" name="Text Box 434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67" name="Text Box 435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68" name="Text Box 435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69" name="Text Box 435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70" name="Text Box 435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71" name="Text Box 435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72" name="Text Box 435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73" name="Text Box 435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74" name="Text Box 435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75" name="Text Box 435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76" name="Text Box 435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77" name="Text Box 436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78" name="Text Box 436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79" name="Text Box 436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80" name="Text Box 436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81" name="Text Box 436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82" name="Text Box 436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83" name="Text Box 436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84" name="Text Box 436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85" name="Text Box 436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86" name="Text Box 436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87" name="Text Box 437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88" name="Text Box 437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89" name="Text Box 437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90" name="Text Box 437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91" name="Text Box 437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92" name="Text Box 437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93" name="Text Box 437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94" name="Text Box 437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95" name="Text Box 437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96" name="Text Box 437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97" name="Text Box 438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98" name="Text Box 438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799" name="Text Box 438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00" name="Text Box 438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01" name="Text Box 438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02" name="Text Box 438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03" name="Text Box 438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04" name="Text Box 438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05" name="Text Box 438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06" name="Text Box 438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07" name="Text Box 439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08" name="Text Box 439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09" name="Text Box 439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10" name="Text Box 439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11" name="Text Box 439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12" name="Text Box 439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13" name="Text Box 439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14" name="Text Box 439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15" name="Text Box 439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16" name="Text Box 439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17" name="Text Box 440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18" name="Text Box 440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19" name="Text Box 440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20" name="Text Box 440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21" name="Text Box 440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22" name="Text Box 440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23" name="Text Box 440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24" name="Text Box 440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25" name="Text Box 440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26" name="Text Box 440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27" name="Text Box 441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28" name="Text Box 441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29" name="Text Box 441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30" name="Text Box 441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31" name="Text Box 441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32" name="Text Box 441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33" name="Text Box 441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34" name="Text Box 441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35" name="Text Box 441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36" name="Text Box 441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37" name="Text Box 442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38" name="Text Box 442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39" name="Text Box 442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40" name="Text Box 442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41" name="Text Box 442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42" name="Text Box 442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43" name="Text Box 442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44" name="Text Box 442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45" name="Text Box 442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46" name="Text Box 442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47" name="Text Box 443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48" name="Text Box 443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49" name="Text Box 443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50" name="Text Box 443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51" name="Text Box 443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52" name="Text Box 443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53" name="Text Box 443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54" name="Text Box 443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55" name="Text Box 443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56" name="Text Box 443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57" name="Text Box 444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58" name="Text Box 444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59" name="Text Box 444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60" name="Text Box 444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61" name="Text Box 444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62" name="Text Box 444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63" name="Text Box 444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64" name="Text Box 444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65" name="Text Box 444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66" name="Text Box 444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67" name="Text Box 445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68" name="Text Box 445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69" name="Text Box 445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70" name="Text Box 445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71" name="Text Box 445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72" name="Text Box 445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73" name="Text Box 445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74" name="Text Box 445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75" name="Text Box 445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76" name="Text Box 445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77" name="Text Box 446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78" name="Text Box 446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79" name="Text Box 446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80" name="Text Box 446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81" name="Text Box 446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82" name="Text Box 446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83" name="Text Box 446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84" name="Text Box 446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85" name="Text Box 446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86" name="Text Box 446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87" name="Text Box 447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88" name="Text Box 447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89" name="Text Box 447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90" name="Text Box 447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91" name="Text Box 447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92" name="Text Box 447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93" name="Text Box 447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94" name="Text Box 447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95" name="Text Box 447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96" name="Text Box 447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97" name="Text Box 448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98" name="Text Box 448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899" name="Text Box 448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00" name="Text Box 448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01" name="Text Box 448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02" name="Text Box 448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03" name="Text Box 448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04" name="Text Box 448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05" name="Text Box 448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06" name="Text Box 448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07" name="Text Box 449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08" name="Text Box 449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09" name="Text Box 449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10" name="Text Box 449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11" name="Text Box 449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12" name="Text Box 449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13" name="Text Box 449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14" name="Text Box 449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15" name="Text Box 449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16" name="Text Box 449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17" name="Text Box 450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18" name="Text Box 450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19" name="Text Box 450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20" name="Text Box 450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21" name="Text Box 450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22" name="Text Box 450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23" name="Text Box 450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24" name="Text Box 450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25" name="Text Box 450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26" name="Text Box 450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27" name="Text Box 451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28" name="Text Box 451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29" name="Text Box 451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30" name="Text Box 451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31" name="Text Box 451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32" name="Text Box 451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33" name="Text Box 451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34" name="Text Box 451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35" name="Text Box 451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36" name="Text Box 451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37" name="Text Box 452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38" name="Text Box 452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39" name="Text Box 452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40" name="Text Box 452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41" name="Text Box 452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42" name="Text Box 452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43" name="Text Box 452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44" name="Text Box 452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45" name="Text Box 452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46" name="Text Box 452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47" name="Text Box 453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48" name="Text Box 453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49" name="Text Box 453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50" name="Text Box 453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51" name="Text Box 453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52" name="Text Box 453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53" name="Text Box 453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54" name="Text Box 453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55" name="Text Box 453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56" name="Text Box 453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57" name="Text Box 454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58" name="Text Box 454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59" name="Text Box 454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60" name="Text Box 454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61" name="Text Box 454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62" name="Text Box 454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63" name="Text Box 454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64" name="Text Box 454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65" name="Text Box 454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66" name="Text Box 454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67" name="Text Box 455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68" name="Text Box 455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69" name="Text Box 455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70" name="Text Box 455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71" name="Text Box 455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72" name="Text Box 455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73" name="Text Box 455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74" name="Text Box 455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75" name="Text Box 455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76" name="Text Box 455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77" name="Text Box 456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78" name="Text Box 456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79" name="Text Box 456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80" name="Text Box 456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81" name="Text Box 456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82" name="Text Box 456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83" name="Text Box 456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84" name="Text Box 456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85" name="Text Box 456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86" name="Text Box 456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87" name="Text Box 457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88" name="Text Box 457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89" name="Text Box 457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90" name="Text Box 457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91" name="Text Box 457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92" name="Text Box 457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93" name="Text Box 457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94" name="Text Box 457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95" name="Text Box 457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96" name="Text Box 457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97" name="Text Box 458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98" name="Text Box 458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1999" name="Text Box 458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00" name="Text Box 458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01" name="Text Box 458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02" name="Text Box 458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03" name="Text Box 458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04" name="Text Box 458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05" name="Text Box 458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06" name="Text Box 458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07" name="Text Box 459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08" name="Text Box 459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09" name="Text Box 459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10" name="Text Box 459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11" name="Text Box 459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12" name="Text Box 459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13" name="Text Box 459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14" name="Text Box 459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15" name="Text Box 459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16" name="Text Box 459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17" name="Text Box 460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18" name="Text Box 460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19" name="Text Box 460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20" name="Text Box 460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21" name="Text Box 460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22" name="Text Box 460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23" name="Text Box 460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24" name="Text Box 460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25" name="Text Box 460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26" name="Text Box 460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27" name="Text Box 461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28" name="Text Box 461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29" name="Text Box 461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30" name="Text Box 461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31" name="Text Box 461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32" name="Text Box 461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33" name="Text Box 461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34" name="Text Box 461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35" name="Text Box 461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36" name="Text Box 461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37" name="Text Box 462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38" name="Text Box 462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39" name="Text Box 462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40" name="Text Box 462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41" name="Text Box 462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42" name="Text Box 462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43" name="Text Box 462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44" name="Text Box 462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45" name="Text Box 462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46" name="Text Box 462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47" name="Text Box 463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48" name="Text Box 463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49" name="Text Box 463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50" name="Text Box 463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51" name="Text Box 463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52" name="Text Box 463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53" name="Text Box 463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54" name="Text Box 463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55" name="Text Box 463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56" name="Text Box 463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57" name="Text Box 464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58" name="Text Box 464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59" name="Text Box 464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60" name="Text Box 464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61" name="Text Box 464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62" name="Text Box 464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63" name="Text Box 464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64" name="Text Box 464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65" name="Text Box 464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66" name="Text Box 464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67" name="Text Box 465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68" name="Text Box 465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69" name="Text Box 465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70" name="Text Box 465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71" name="Text Box 465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72" name="Text Box 465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73" name="Text Box 465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74" name="Text Box 465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75" name="Text Box 465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76" name="Text Box 465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77" name="Text Box 466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78" name="Text Box 466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79" name="Text Box 466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80" name="Text Box 466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81" name="Text Box 466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82" name="Text Box 466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83" name="Text Box 466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84" name="Text Box 466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85" name="Text Box 466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86" name="Text Box 466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87" name="Text Box 467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88" name="Text Box 467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89" name="Text Box 467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90" name="Text Box 467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91" name="Text Box 467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92" name="Text Box 467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93" name="Text Box 467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94" name="Text Box 467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95" name="Text Box 467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96" name="Text Box 467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97" name="Text Box 468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98" name="Text Box 468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099" name="Text Box 468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00" name="Text Box 468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01" name="Text Box 468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02" name="Text Box 468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03" name="Text Box 468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04" name="Text Box 468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05" name="Text Box 468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06" name="Text Box 468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07" name="Text Box 469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08" name="Text Box 469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09" name="Text Box 469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10" name="Text Box 469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11" name="Text Box 469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12" name="Text Box 469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13" name="Text Box 469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14" name="Text Box 469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15" name="Text Box 469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16" name="Text Box 469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17" name="Text Box 470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18" name="Text Box 470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19" name="Text Box 470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20" name="Text Box 470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21" name="Text Box 470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22" name="Text Box 470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23" name="Text Box 470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24" name="Text Box 470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25" name="Text Box 470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26" name="Text Box 470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27" name="Text Box 471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28" name="Text Box 471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29" name="Text Box 471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30" name="Text Box 471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31" name="Text Box 471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32" name="Text Box 471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33" name="Text Box 471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34" name="Text Box 471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35" name="Text Box 471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36" name="Text Box 471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37" name="Text Box 472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38" name="Text Box 472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39" name="Text Box 472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40" name="Text Box 472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41" name="Text Box 472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42" name="Text Box 472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43" name="Text Box 472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44" name="Text Box 472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45" name="Text Box 472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46" name="Text Box 472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47" name="Text Box 473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48" name="Text Box 473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49" name="Text Box 473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50" name="Text Box 473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51" name="Text Box 473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52" name="Text Box 473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53" name="Text Box 473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54" name="Text Box 473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55" name="Text Box 473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56" name="Text Box 473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57" name="Text Box 474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58" name="Text Box 474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59" name="Text Box 474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60" name="Text Box 474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61" name="Text Box 474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62" name="Text Box 474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63" name="Text Box 474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64" name="Text Box 474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65" name="Text Box 474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66" name="Text Box 474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67" name="Text Box 475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68" name="Text Box 475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69" name="Text Box 475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70" name="Text Box 475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71" name="Text Box 475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72" name="Text Box 475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73" name="Text Box 475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74" name="Text Box 475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75" name="Text Box 475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76" name="Text Box 475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77" name="Text Box 476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78" name="Text Box 476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79" name="Text Box 476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80" name="Text Box 476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81" name="Text Box 476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82" name="Text Box 476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83" name="Text Box 476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84" name="Text Box 476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85" name="Text Box 476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86" name="Text Box 476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87" name="Text Box 477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88" name="Text Box 477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89" name="Text Box 477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90" name="Text Box 477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91" name="Text Box 477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92" name="Text Box 477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93" name="Text Box 477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94" name="Text Box 477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95" name="Text Box 477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96" name="Text Box 477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97" name="Text Box 478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98" name="Text Box 478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199" name="Text Box 478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00" name="Text Box 478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01" name="Text Box 478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02" name="Text Box 478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03" name="Text Box 478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04" name="Text Box 478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05" name="Text Box 478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06" name="Text Box 478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07" name="Text Box 479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08" name="Text Box 479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09" name="Text Box 479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10" name="Text Box 479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11" name="Text Box 479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12" name="Text Box 479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13" name="Text Box 479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14" name="Text Box 479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15" name="Text Box 479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16" name="Text Box 479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17" name="Text Box 480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18" name="Text Box 480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19" name="Text Box 480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20" name="Text Box 480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21" name="Text Box 480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22" name="Text Box 480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23" name="Text Box 480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24" name="Text Box 480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25" name="Text Box 480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26" name="Text Box 480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27" name="Text Box 481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28" name="Text Box 481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29" name="Text Box 481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30" name="Text Box 481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31" name="Text Box 481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32" name="Text Box 481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33" name="Text Box 481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34" name="Text Box 481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35" name="Text Box 481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36" name="Text Box 481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37" name="Text Box 482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38" name="Text Box 482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39" name="Text Box 482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40" name="Text Box 482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41" name="Text Box 482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42" name="Text Box 482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43" name="Text Box 482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44" name="Text Box 482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45" name="Text Box 482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46" name="Text Box 482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47" name="Text Box 483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48" name="Text Box 483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49" name="Text Box 483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50" name="Text Box 483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51" name="Text Box 483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52" name="Text Box 483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53" name="Text Box 483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54" name="Text Box 483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55" name="Text Box 483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56" name="Text Box 483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57" name="Text Box 484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58" name="Text Box 484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59" name="Text Box 484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60" name="Text Box 484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61" name="Text Box 484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62" name="Text Box 484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63" name="Text Box 484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64" name="Text Box 484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65" name="Text Box 484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66" name="Text Box 484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67" name="Text Box 485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68" name="Text Box 485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69" name="Text Box 485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70" name="Text Box 485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71" name="Text Box 485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72" name="Text Box 485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73" name="Text Box 485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74" name="Text Box 485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75" name="Text Box 485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76" name="Text Box 485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77" name="Text Box 486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78" name="Text Box 486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79" name="Text Box 486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80" name="Text Box 486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81" name="Text Box 486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82" name="Text Box 486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83" name="Text Box 486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84" name="Text Box 486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85" name="Text Box 486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86" name="Text Box 486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87" name="Text Box 487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88" name="Text Box 487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89" name="Text Box 487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90" name="Text Box 487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91" name="Text Box 487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92" name="Text Box 487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93" name="Text Box 487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94" name="Text Box 487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95" name="Text Box 487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96" name="Text Box 487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97" name="Text Box 488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98" name="Text Box 488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299" name="Text Box 488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00" name="Text Box 488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01" name="Text Box 488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02" name="Text Box 488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03" name="Text Box 488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04" name="Text Box 488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05" name="Text Box 488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06" name="Text Box 488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07" name="Text Box 489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08" name="Text Box 489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09" name="Text Box 489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10" name="Text Box 489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11" name="Text Box 489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12" name="Text Box 489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13" name="Text Box 489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14" name="Text Box 489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15" name="Text Box 489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16" name="Text Box 489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17" name="Text Box 490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18" name="Text Box 490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19" name="Text Box 490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20" name="Text Box 490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21" name="Text Box 490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22" name="Text Box 490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23" name="Text Box 490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24" name="Text Box 490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25" name="Text Box 490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26" name="Text Box 490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27" name="Text Box 491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28" name="Text Box 491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29" name="Text Box 491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30" name="Text Box 491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31" name="Text Box 491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32" name="Text Box 491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33" name="Text Box 491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34" name="Text Box 491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35" name="Text Box 491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36" name="Text Box 491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37" name="Text Box 492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38" name="Text Box 492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39" name="Text Box 492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40" name="Text Box 492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41" name="Text Box 492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42" name="Text Box 492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43" name="Text Box 492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44" name="Text Box 492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45" name="Text Box 492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46" name="Text Box 492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47" name="Text Box 493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48" name="Text Box 493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49" name="Text Box 493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50" name="Text Box 493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51" name="Text Box 493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52" name="Text Box 493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53" name="Text Box 493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54" name="Text Box 493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55" name="Text Box 493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56" name="Text Box 493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57" name="Text Box 494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58" name="Text Box 494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59" name="Text Box 494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60" name="Text Box 494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61" name="Text Box 494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62" name="Text Box 494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63" name="Text Box 494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64" name="Text Box 494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65" name="Text Box 494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66" name="Text Box 494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67" name="Text Box 495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68" name="Text Box 495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69" name="Text Box 495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70" name="Text Box 495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71" name="Text Box 495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72" name="Text Box 495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73" name="Text Box 495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74" name="Text Box 495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75" name="Text Box 495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76" name="Text Box 495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77" name="Text Box 496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78" name="Text Box 496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79" name="Text Box 496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80" name="Text Box 496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81" name="Text Box 496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82" name="Text Box 496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83" name="Text Box 496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84" name="Text Box 496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85" name="Text Box 496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86" name="Text Box 496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87" name="Text Box 497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88" name="Text Box 497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89" name="Text Box 497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90" name="Text Box 497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91" name="Text Box 497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92" name="Text Box 497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93" name="Text Box 497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94" name="Text Box 497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95" name="Text Box 497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96" name="Text Box 497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97" name="Text Box 498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98" name="Text Box 498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399" name="Text Box 498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00" name="Text Box 498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01" name="Text Box 498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02" name="Text Box 498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03" name="Text Box 498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04" name="Text Box 498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05" name="Text Box 498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06" name="Text Box 498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07" name="Text Box 499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08" name="Text Box 499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09" name="Text Box 499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10" name="Text Box 499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11" name="Text Box 499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12" name="Text Box 499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13" name="Text Box 499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14" name="Text Box 499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15" name="Text Box 499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16" name="Text Box 499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17" name="Text Box 500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18" name="Text Box 500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19" name="Text Box 500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20" name="Text Box 500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21" name="Text Box 500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22" name="Text Box 500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23" name="Text Box 500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24" name="Text Box 500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25" name="Text Box 500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26" name="Text Box 500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27" name="Text Box 501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28" name="Text Box 501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29" name="Text Box 501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30" name="Text Box 501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31" name="Text Box 501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32" name="Text Box 501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33" name="Text Box 501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34" name="Text Box 501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35" name="Text Box 501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36" name="Text Box 501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37" name="Text Box 502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38" name="Text Box 502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39" name="Text Box 502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40" name="Text Box 502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41" name="Text Box 502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42" name="Text Box 502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43" name="Text Box 502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44" name="Text Box 502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45" name="Text Box 502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46" name="Text Box 502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47" name="Text Box 503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48" name="Text Box 503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49" name="Text Box 503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50" name="Text Box 503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51" name="Text Box 503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52" name="Text Box 503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53" name="Text Box 503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54" name="Text Box 503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55" name="Text Box 503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56" name="Text Box 503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57" name="Text Box 504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58" name="Text Box 504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59" name="Text Box 504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60" name="Text Box 504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61" name="Text Box 504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62" name="Text Box 504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63" name="Text Box 504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64" name="Text Box 504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65" name="Text Box 504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66" name="Text Box 504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67" name="Text Box 505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68" name="Text Box 505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69" name="Text Box 505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70" name="Text Box 505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71" name="Text Box 505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72" name="Text Box 505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73" name="Text Box 505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74" name="Text Box 505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75" name="Text Box 505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76" name="Text Box 505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77" name="Text Box 506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78" name="Text Box 506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79" name="Text Box 506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80" name="Text Box 506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81" name="Text Box 506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82" name="Text Box 506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83" name="Text Box 506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84" name="Text Box 506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85" name="Text Box 506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86" name="Text Box 506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87" name="Text Box 507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88" name="Text Box 507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89" name="Text Box 507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90" name="Text Box 507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91" name="Text Box 507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92" name="Text Box 507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93" name="Text Box 507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94" name="Text Box 507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95" name="Text Box 507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96" name="Text Box 507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97" name="Text Box 508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98" name="Text Box 508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499" name="Text Box 508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00" name="Text Box 508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01" name="Text Box 508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02" name="Text Box 508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03" name="Text Box 508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04" name="Text Box 508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05" name="Text Box 508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06" name="Text Box 508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07" name="Text Box 509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08" name="Text Box 509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09" name="Text Box 509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10" name="Text Box 509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11" name="Text Box 509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12" name="Text Box 509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13" name="Text Box 509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14" name="Text Box 509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15" name="Text Box 509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16" name="Text Box 509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17" name="Text Box 510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18" name="Text Box 510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19" name="Text Box 510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20" name="Text Box 510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21" name="Text Box 510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22" name="Text Box 510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23" name="Text Box 510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24" name="Text Box 510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25" name="Text Box 510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26" name="Text Box 510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27" name="Text Box 511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28" name="Text Box 511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29" name="Text Box 511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30" name="Text Box 511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31" name="Text Box 511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32" name="Text Box 511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33" name="Text Box 511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34" name="Text Box 511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35" name="Text Box 511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36" name="Text Box 511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37" name="Text Box 512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38" name="Text Box 512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39" name="Text Box 512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40" name="Text Box 512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41" name="Text Box 512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42" name="Text Box 512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43" name="Text Box 512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44" name="Text Box 512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45" name="Text Box 512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46" name="Text Box 512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47" name="Text Box 513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48" name="Text Box 513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49" name="Text Box 513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50" name="Text Box 513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51" name="Text Box 513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52" name="Text Box 513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53" name="Text Box 513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54" name="Text Box 513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55" name="Text Box 513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56" name="Text Box 513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57" name="Text Box 514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58" name="Text Box 514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59" name="Text Box 514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60" name="Text Box 514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61" name="Text Box 514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62" name="Text Box 514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63" name="Text Box 514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64" name="Text Box 514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65" name="Text Box 514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66" name="Text Box 514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67" name="Text Box 515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68" name="Text Box 515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69" name="Text Box 515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70" name="Text Box 515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71" name="Text Box 515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72" name="Text Box 515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73" name="Text Box 515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74" name="Text Box 515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75" name="Text Box 515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76" name="Text Box 515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77" name="Text Box 516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78" name="Text Box 516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79" name="Text Box 516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80" name="Text Box 516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81" name="Text Box 516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82" name="Text Box 516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83" name="Text Box 516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84" name="Text Box 516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85" name="Text Box 516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86" name="Text Box 516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87" name="Text Box 517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88" name="Text Box 517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89" name="Text Box 517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90" name="Text Box 517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91" name="Text Box 517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92" name="Text Box 517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93" name="Text Box 517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94" name="Text Box 517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95" name="Text Box 517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96" name="Text Box 517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97" name="Text Box 518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98" name="Text Box 518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599" name="Text Box 518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00" name="Text Box 518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01" name="Text Box 518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02" name="Text Box 518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03" name="Text Box 518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04" name="Text Box 518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05" name="Text Box 518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06" name="Text Box 518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07" name="Text Box 519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08" name="Text Box 519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09" name="Text Box 519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10" name="Text Box 519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11" name="Text Box 519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12" name="Text Box 519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13" name="Text Box 519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14" name="Text Box 519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15" name="Text Box 519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16" name="Text Box 519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17" name="Text Box 520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18" name="Text Box 520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19" name="Text Box 520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20" name="Text Box 520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21" name="Text Box 520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22" name="Text Box 520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23" name="Text Box 520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24" name="Text Box 520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25" name="Text Box 520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26" name="Text Box 520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27" name="Text Box 521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28" name="Text Box 521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29" name="Text Box 521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30" name="Text Box 521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31" name="Text Box 521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32" name="Text Box 521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33" name="Text Box 521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34" name="Text Box 521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35" name="Text Box 521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36" name="Text Box 521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37" name="Text Box 522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38" name="Text Box 522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39" name="Text Box 522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40" name="Text Box 522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41" name="Text Box 522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42" name="Text Box 522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43" name="Text Box 522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44" name="Text Box 522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45" name="Text Box 522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46" name="Text Box 522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47" name="Text Box 523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48" name="Text Box 523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49" name="Text Box 523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50" name="Text Box 523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51" name="Text Box 523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52" name="Text Box 523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53" name="Text Box 523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54" name="Text Box 523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55" name="Text Box 523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56" name="Text Box 523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57" name="Text Box 524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58" name="Text Box 524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59" name="Text Box 524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60" name="Text Box 524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61" name="Text Box 524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62" name="Text Box 524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63" name="Text Box 524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64" name="Text Box 524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65" name="Text Box 524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66" name="Text Box 524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67" name="Text Box 525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68" name="Text Box 525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69" name="Text Box 525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70" name="Text Box 525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71" name="Text Box 525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72" name="Text Box 525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73" name="Text Box 525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74" name="Text Box 525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75" name="Text Box 525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76" name="Text Box 525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77" name="Text Box 526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78" name="Text Box 526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79" name="Text Box 526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80" name="Text Box 526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81" name="Text Box 526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82" name="Text Box 526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83" name="Text Box 526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84" name="Text Box 526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85" name="Text Box 526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86" name="Text Box 526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87" name="Text Box 527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88" name="Text Box 527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89" name="Text Box 527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90" name="Text Box 527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91" name="Text Box 527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92" name="Text Box 527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93" name="Text Box 527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94" name="Text Box 527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95" name="Text Box 527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96" name="Text Box 527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97" name="Text Box 528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98" name="Text Box 528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699" name="Text Box 528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00" name="Text Box 528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01" name="Text Box 528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02" name="Text Box 528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03" name="Text Box 528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04" name="Text Box 528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05" name="Text Box 528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06" name="Text Box 528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07" name="Text Box 529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08" name="Text Box 529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09" name="Text Box 529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10" name="Text Box 529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11" name="Text Box 529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12" name="Text Box 529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13" name="Text Box 529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14" name="Text Box 529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15" name="Text Box 529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16" name="Text Box 529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17" name="Text Box 530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18" name="Text Box 530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19" name="Text Box 530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20" name="Text Box 530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21" name="Text Box 530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22" name="Text Box 530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23" name="Text Box 530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24" name="Text Box 530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25" name="Text Box 530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26" name="Text Box 530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27" name="Text Box 531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28" name="Text Box 531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29" name="Text Box 531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30" name="Text Box 531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31" name="Text Box 531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32" name="Text Box 531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33" name="Text Box 531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34" name="Text Box 531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35" name="Text Box 531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36" name="Text Box 531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37" name="Text Box 532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38" name="Text Box 532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39" name="Text Box 532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40" name="Text Box 532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41" name="Text Box 532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42" name="Text Box 532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43" name="Text Box 532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44" name="Text Box 532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45" name="Text Box 532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46" name="Text Box 532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47" name="Text Box 533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48" name="Text Box 533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49" name="Text Box 533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50" name="Text Box 533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51" name="Text Box 533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52" name="Text Box 533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53" name="Text Box 533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54" name="Text Box 533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55" name="Text Box 533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56" name="Text Box 533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57" name="Text Box 534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58" name="Text Box 534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59" name="Text Box 534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60" name="Text Box 534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61" name="Text Box 534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62" name="Text Box 534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63" name="Text Box 534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64" name="Text Box 534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65" name="Text Box 534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66" name="Text Box 534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67" name="Text Box 535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68" name="Text Box 535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69" name="Text Box 535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70" name="Text Box 535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71" name="Text Box 535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72" name="Text Box 535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73" name="Text Box 535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74" name="Text Box 535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75" name="Text Box 535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76" name="Text Box 535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77" name="Text Box 536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78" name="Text Box 536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79" name="Text Box 536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80" name="Text Box 536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81" name="Text Box 536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82" name="Text Box 536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83" name="Text Box 536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84" name="Text Box 536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85" name="Text Box 536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86" name="Text Box 536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87" name="Text Box 537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88" name="Text Box 537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89" name="Text Box 537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90" name="Text Box 537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91" name="Text Box 537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92" name="Text Box 537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93" name="Text Box 537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94" name="Text Box 537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95" name="Text Box 537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96" name="Text Box 537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97" name="Text Box 538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98" name="Text Box 538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799" name="Text Box 538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00" name="Text Box 538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01" name="Text Box 538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02" name="Text Box 538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03" name="Text Box 538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04" name="Text Box 538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05" name="Text Box 538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06" name="Text Box 538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07" name="Text Box 539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08" name="Text Box 539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09" name="Text Box 539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10" name="Text Box 539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11" name="Text Box 539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12" name="Text Box 539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13" name="Text Box 539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14" name="Text Box 539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15" name="Text Box 5398"/>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16" name="Text Box 5399"/>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17" name="Text Box 5400"/>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18" name="Text Box 5401"/>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19" name="Text Box 5402"/>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20" name="Text Box 5403"/>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21" name="Text Box 5404"/>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22" name="Text Box 5405"/>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23" name="Text Box 5406"/>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19050</xdr:rowOff>
    </xdr:to>
    <xdr:sp macro="" textlink="">
      <xdr:nvSpPr>
        <xdr:cNvPr id="2824" name="Text Box 5407"/>
        <xdr:cNvSpPr txBox="1">
          <a:spLocks noChangeArrowheads="1"/>
        </xdr:cNvSpPr>
      </xdr:nvSpPr>
      <xdr:spPr bwMode="auto">
        <a:xfrm>
          <a:off x="4667250" y="47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25" name="Text Box 5427"/>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26" name="Text Box 5428"/>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27" name="Text Box 5429"/>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28" name="Text Box 5430"/>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29" name="Text Box 5431"/>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30" name="Text Box 5432"/>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31" name="Text Box 5433"/>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32" name="Text Box 5434"/>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33" name="Text Box 5435"/>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34" name="Text Box 5436"/>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35" name="Text Box 5437"/>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36" name="Text Box 5438"/>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37" name="Text Box 5439"/>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38" name="Text Box 5440"/>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39" name="Text Box 5441"/>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40" name="Text Box 5442"/>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41" name="Text Box 5443"/>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42" name="Text Box 5444"/>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43" name="Text Box 5445"/>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44" name="Text Box 5446"/>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45" name="Text Box 5447"/>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46" name="Text Box 5448"/>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47" name="Text Box 5449"/>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48" name="Text Box 5450"/>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49" name="Text Box 5451"/>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50" name="Text Box 5452"/>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51" name="Text Box 5453"/>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52" name="Text Box 5454"/>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53" name="Text Box 5455"/>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54" name="Text Box 5456"/>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55" name="Text Box 5457"/>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56" name="Text Box 5458"/>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57" name="Text Box 5459"/>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58" name="Text Box 5460"/>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59" name="Text Box 5461"/>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60" name="Text Box 5462"/>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61" name="Text Box 5463"/>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62" name="Text Box 5464"/>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63" name="Text Box 5465"/>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64" name="Text Box 5466"/>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65" name="Text Box 5467"/>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2866" name="Text Box 5468"/>
        <xdr:cNvSpPr txBox="1">
          <a:spLocks noChangeArrowheads="1"/>
        </xdr:cNvSpPr>
      </xdr:nvSpPr>
      <xdr:spPr bwMode="auto">
        <a:xfrm>
          <a:off x="4667250" y="45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67" name="Text Box 258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68" name="Text Box 258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69" name="Text Box 258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70" name="Text Box 259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71" name="Text Box 259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72" name="Text Box 259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73" name="Text Box 259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74" name="Text Box 259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75" name="Text Box 259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76" name="Text Box 259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77" name="Text Box 259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78" name="Text Box 259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79" name="Text Box 259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80" name="Text Box 260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81" name="Text Box 260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82" name="Text Box 260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83" name="Text Box 260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84" name="Text Box 260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85" name="Text Box 260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86" name="Text Box 260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87" name="Text Box 260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88" name="Text Box 260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89" name="Text Box 260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90" name="Text Box 261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91" name="Text Box 261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92" name="Text Box 261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93" name="Text Box 261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94" name="Text Box 261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95" name="Text Box 261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96" name="Text Box 261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97" name="Text Box 261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98" name="Text Box 261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899" name="Text Box 261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00" name="Text Box 262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01" name="Text Box 262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02" name="Text Box 262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03" name="Text Box 262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04" name="Text Box 262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05" name="Text Box 262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06" name="Text Box 262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07" name="Text Box 262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08" name="Text Box 262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09" name="Text Box 262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10" name="Text Box 263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11" name="Text Box 263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12" name="Text Box 263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13" name="Text Box 263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14" name="Text Box 263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15" name="Text Box 263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16" name="Text Box 263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17" name="Text Box 263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18" name="Text Box 263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19" name="Text Box 263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20" name="Text Box 264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21" name="Text Box 264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22" name="Text Box 264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23" name="Text Box 264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24" name="Text Box 264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25" name="Text Box 268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26" name="Text Box 268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27" name="Text Box 268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28" name="Text Box 269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29" name="Text Box 269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30" name="Text Box 269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31" name="Text Box 269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32" name="Text Box 269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33" name="Text Box 269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34" name="Text Box 269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35" name="Text Box 269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36" name="Text Box 269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37" name="Text Box 269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38" name="Text Box 270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39" name="Text Box 270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40" name="Text Box 270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41" name="Text Box 270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42" name="Text Box 270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43" name="Text Box 270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44" name="Text Box 270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45" name="Text Box 270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46" name="Text Box 270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47" name="Text Box 270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48" name="Text Box 271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49" name="Text Box 271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50" name="Text Box 271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51" name="Text Box 271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52" name="Text Box 271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53" name="Text Box 271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54" name="Text Box 271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55" name="Text Box 271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56" name="Text Box 271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57" name="Text Box 271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58" name="Text Box 272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59" name="Text Box 272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60" name="Text Box 272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61" name="Text Box 272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62" name="Text Box 272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63" name="Text Box 272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64" name="Text Box 272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65" name="Text Box 272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66" name="Text Box 272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67" name="Text Box 272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68" name="Text Box 273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69" name="Text Box 273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70" name="Text Box 273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71" name="Text Box 273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72" name="Text Box 273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73" name="Text Box 273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74" name="Text Box 273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75" name="Text Box 273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76" name="Text Box 273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77" name="Text Box 273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78" name="Text Box 274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79" name="Text Box 274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80" name="Text Box 274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81" name="Text Box 274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82" name="Text Box 274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83" name="Text Box 274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84" name="Text Box 274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85" name="Text Box 274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86" name="Text Box 274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87" name="Text Box 274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88" name="Text Box 275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89" name="Text Box 275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90" name="Text Box 275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91" name="Text Box 275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92" name="Text Box 275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93" name="Text Box 275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94" name="Text Box 275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95" name="Text Box 275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96" name="Text Box 275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97" name="Text Box 275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98" name="Text Box 276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2999" name="Text Box 276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00" name="Text Box 276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01" name="Text Box 276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02" name="Text Box 276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03" name="Text Box 276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04" name="Text Box 276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05" name="Text Box 276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06" name="Text Box 276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07" name="Text Box 276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08" name="Text Box 277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09" name="Text Box 277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10" name="Text Box 277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11" name="Text Box 277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12" name="Text Box 277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13" name="Text Box 277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14" name="Text Box 277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15" name="Text Box 277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16" name="Text Box 277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17" name="Text Box 277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18" name="Text Box 278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19" name="Text Box 278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20" name="Text Box 278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21" name="Text Box 278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22" name="Text Box 278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23" name="Text Box 278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24" name="Text Box 278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25" name="Text Box 278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26" name="Text Box 278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27" name="Text Box 278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28" name="Text Box 279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29" name="Text Box 279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30" name="Text Box 279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31" name="Text Box 279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32" name="Text Box 279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33" name="Text Box 279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34" name="Text Box 279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35" name="Text Box 279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36" name="Text Box 279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37" name="Text Box 279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38" name="Text Box 280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39" name="Text Box 280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40" name="Text Box 280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41" name="Text Box 280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42" name="Text Box 280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43" name="Text Box 280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44" name="Text Box 280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45" name="Text Box 280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46" name="Text Box 280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47" name="Text Box 280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48" name="Text Box 281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49" name="Text Box 281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50" name="Text Box 281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51" name="Text Box 281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52" name="Text Box 281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53" name="Text Box 281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54" name="Text Box 281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55" name="Text Box 281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56" name="Text Box 281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57" name="Text Box 281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58" name="Text Box 282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59" name="Text Box 282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60" name="Text Box 282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61" name="Text Box 282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62" name="Text Box 282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63" name="Text Box 282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64" name="Text Box 282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65" name="Text Box 282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66" name="Text Box 282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67" name="Text Box 282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68" name="Text Box 283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69" name="Text Box 283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70" name="Text Box 283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71" name="Text Box 283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72" name="Text Box 283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73" name="Text Box 283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74" name="Text Box 283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75" name="Text Box 283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76" name="Text Box 283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77" name="Text Box 283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78" name="Text Box 284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79" name="Text Box 284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80" name="Text Box 284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81" name="Text Box 284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82" name="Text Box 284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83" name="Text Box 284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84" name="Text Box 284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85" name="Text Box 284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86" name="Text Box 284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87" name="Text Box 284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88" name="Text Box 285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89" name="Text Box 285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90" name="Text Box 285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91" name="Text Box 285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92" name="Text Box 285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93" name="Text Box 285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94" name="Text Box 285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95" name="Text Box 285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96" name="Text Box 285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97" name="Text Box 285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98" name="Text Box 286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099" name="Text Box 286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00" name="Text Box 286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01" name="Text Box 286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02" name="Text Box 286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03" name="Text Box 286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04" name="Text Box 286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05" name="Text Box 286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06" name="Text Box 286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07" name="Text Box 286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08" name="Text Box 287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09" name="Text Box 287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10" name="Text Box 287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11" name="Text Box 287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12" name="Text Box 287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13" name="Text Box 287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14" name="Text Box 287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15" name="Text Box 287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16" name="Text Box 287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17" name="Text Box 287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18" name="Text Box 288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19" name="Text Box 288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20" name="Text Box 288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21" name="Text Box 288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22" name="Text Box 288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23" name="Text Box 288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24" name="Text Box 288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25" name="Text Box 288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26" name="Text Box 288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27" name="Text Box 288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28" name="Text Box 289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29" name="Text Box 289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30" name="Text Box 289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31" name="Text Box 289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32" name="Text Box 289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33" name="Text Box 289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34" name="Text Box 289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35" name="Text Box 289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36" name="Text Box 289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37" name="Text Box 289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38" name="Text Box 290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39" name="Text Box 290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40" name="Text Box 290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41" name="Text Box 290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42" name="Text Box 290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43" name="Text Box 290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44" name="Text Box 290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45" name="Text Box 290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46" name="Text Box 290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47" name="Text Box 290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48" name="Text Box 291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49" name="Text Box 291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50" name="Text Box 291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51" name="Text Box 291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52" name="Text Box 291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53" name="Text Box 291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54" name="Text Box 291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55" name="Text Box 291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56" name="Text Box 291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57" name="Text Box 291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58" name="Text Box 292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59" name="Text Box 292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60" name="Text Box 292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61" name="Text Box 292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62" name="Text Box 292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63" name="Text Box 292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64" name="Text Box 292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65" name="Text Box 292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66" name="Text Box 292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67" name="Text Box 292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68" name="Text Box 293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69" name="Text Box 293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70" name="Text Box 293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71" name="Text Box 293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72" name="Text Box 293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73" name="Text Box 293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74" name="Text Box 293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75" name="Text Box 293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76" name="Text Box 293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77" name="Text Box 293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78" name="Text Box 294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79" name="Text Box 294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80" name="Text Box 294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81" name="Text Box 294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82" name="Text Box 294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83" name="Text Box 294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84" name="Text Box 294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85" name="Text Box 294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86" name="Text Box 294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87" name="Text Box 294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88" name="Text Box 295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89" name="Text Box 295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90" name="Text Box 295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91" name="Text Box 295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92" name="Text Box 295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93" name="Text Box 295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94" name="Text Box 295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95" name="Text Box 295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96" name="Text Box 295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97" name="Text Box 295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98" name="Text Box 296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199" name="Text Box 296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00" name="Text Box 296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01" name="Text Box 296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02" name="Text Box 296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03" name="Text Box 296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04" name="Text Box 296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05" name="Text Box 296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06" name="Text Box 296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07" name="Text Box 296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08" name="Text Box 297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09" name="Text Box 297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10" name="Text Box 297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11" name="Text Box 297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12" name="Text Box 297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13" name="Text Box 297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14" name="Text Box 297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15" name="Text Box 297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16" name="Text Box 297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17" name="Text Box 297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18" name="Text Box 298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19" name="Text Box 298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20" name="Text Box 298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21" name="Text Box 298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22" name="Text Box 298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23" name="Text Box 298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24" name="Text Box 298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25" name="Text Box 298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26" name="Text Box 298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27" name="Text Box 298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28" name="Text Box 299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29" name="Text Box 299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30" name="Text Box 299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31" name="Text Box 299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32" name="Text Box 299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33" name="Text Box 299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34" name="Text Box 299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35" name="Text Box 299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36" name="Text Box 299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37" name="Text Box 299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38" name="Text Box 300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39" name="Text Box 300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40" name="Text Box 300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41" name="Text Box 300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42" name="Text Box 300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43" name="Text Box 300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44" name="Text Box 300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45" name="Text Box 300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46" name="Text Box 300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47" name="Text Box 300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48" name="Text Box 301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49" name="Text Box 301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50" name="Text Box 301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51" name="Text Box 301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52" name="Text Box 301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53" name="Text Box 301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54" name="Text Box 301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55" name="Text Box 301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56" name="Text Box 301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57" name="Text Box 301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58" name="Text Box 302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59" name="Text Box 302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60" name="Text Box 302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61" name="Text Box 302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62" name="Text Box 302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63" name="Text Box 302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64" name="Text Box 302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65" name="Text Box 302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66" name="Text Box 302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67" name="Text Box 302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68" name="Text Box 303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69" name="Text Box 303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70" name="Text Box 303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71" name="Text Box 303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72" name="Text Box 303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73" name="Text Box 303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74" name="Text Box 303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75" name="Text Box 303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76" name="Text Box 303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77" name="Text Box 303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78" name="Text Box 304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79" name="Text Box 304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80" name="Text Box 304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81" name="Text Box 304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82" name="Text Box 304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83" name="Text Box 304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84" name="Text Box 304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85" name="Text Box 304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86" name="Text Box 304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87" name="Text Box 304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88" name="Text Box 305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89" name="Text Box 305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90" name="Text Box 305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91" name="Text Box 305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92" name="Text Box 305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93" name="Text Box 305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94" name="Text Box 305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95" name="Text Box 305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96" name="Text Box 305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97" name="Text Box 305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98" name="Text Box 306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299" name="Text Box 306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00" name="Text Box 306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01" name="Text Box 306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02" name="Text Box 306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03" name="Text Box 306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04" name="Text Box 306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05" name="Text Box 306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06" name="Text Box 306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07" name="Text Box 306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08" name="Text Box 307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09" name="Text Box 307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10" name="Text Box 307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11" name="Text Box 307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12" name="Text Box 307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13" name="Text Box 307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14" name="Text Box 307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15" name="Text Box 307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16" name="Text Box 307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17" name="Text Box 307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18" name="Text Box 308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19" name="Text Box 308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20" name="Text Box 308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21" name="Text Box 308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22" name="Text Box 308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23" name="Text Box 308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24" name="Text Box 308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25" name="Text Box 308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26" name="Text Box 308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27" name="Text Box 308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28" name="Text Box 309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29" name="Text Box 309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30" name="Text Box 309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31" name="Text Box 309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32" name="Text Box 309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33" name="Text Box 309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34" name="Text Box 309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35" name="Text Box 309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36" name="Text Box 309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37" name="Text Box 309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38" name="Text Box 310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39" name="Text Box 310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40" name="Text Box 310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41" name="Text Box 310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42" name="Text Box 310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43" name="Text Box 310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44" name="Text Box 310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45" name="Text Box 310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46" name="Text Box 310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47" name="Text Box 310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48" name="Text Box 311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49" name="Text Box 311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50" name="Text Box 311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51" name="Text Box 311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52" name="Text Box 311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53" name="Text Box 311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54" name="Text Box 311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55" name="Text Box 311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56" name="Text Box 311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57" name="Text Box 311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58" name="Text Box 312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59" name="Text Box 312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60" name="Text Box 312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61" name="Text Box 312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62" name="Text Box 312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63" name="Text Box 312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64" name="Text Box 312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65" name="Text Box 312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66" name="Text Box 312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67" name="Text Box 312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68" name="Text Box 313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69" name="Text Box 313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70" name="Text Box 313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71" name="Text Box 313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72" name="Text Box 313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73" name="Text Box 313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74" name="Text Box 313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75" name="Text Box 313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76" name="Text Box 313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77" name="Text Box 313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78" name="Text Box 314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79" name="Text Box 314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80" name="Text Box 314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81" name="Text Box 314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82" name="Text Box 314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83" name="Text Box 314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84" name="Text Box 314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85" name="Text Box 314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86" name="Text Box 314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87" name="Text Box 314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88" name="Text Box 315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89" name="Text Box 315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90" name="Text Box 315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91" name="Text Box 315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92" name="Text Box 315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93" name="Text Box 315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94" name="Text Box 315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95" name="Text Box 315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96" name="Text Box 315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97" name="Text Box 315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98" name="Text Box 316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399" name="Text Box 316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00" name="Text Box 316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01" name="Text Box 316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02" name="Text Box 316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03" name="Text Box 316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04" name="Text Box 316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05" name="Text Box 316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06" name="Text Box 316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07" name="Text Box 316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08" name="Text Box 317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09" name="Text Box 317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10" name="Text Box 317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11" name="Text Box 317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12" name="Text Box 317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13" name="Text Box 317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14" name="Text Box 317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15" name="Text Box 317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16" name="Text Box 317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17" name="Text Box 317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18" name="Text Box 318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19" name="Text Box 318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20" name="Text Box 318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21" name="Text Box 318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22" name="Text Box 318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23" name="Text Box 318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24" name="Text Box 318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25" name="Text Box 318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26" name="Text Box 318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27" name="Text Box 318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28" name="Text Box 319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29" name="Text Box 319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30" name="Text Box 319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31" name="Text Box 319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32" name="Text Box 319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33" name="Text Box 319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34" name="Text Box 319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35" name="Text Box 319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36" name="Text Box 319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37" name="Text Box 319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38" name="Text Box 320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39" name="Text Box 320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40" name="Text Box 320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41" name="Text Box 320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42" name="Text Box 320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43" name="Text Box 320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44" name="Text Box 320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45" name="Text Box 320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46" name="Text Box 320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47" name="Text Box 320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48" name="Text Box 321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49" name="Text Box 321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50" name="Text Box 321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51" name="Text Box 321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52" name="Text Box 321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53" name="Text Box 321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54" name="Text Box 321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55" name="Text Box 321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56" name="Text Box 321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57" name="Text Box 321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58" name="Text Box 322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59" name="Text Box 322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60" name="Text Box 322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61" name="Text Box 322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62" name="Text Box 322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63" name="Text Box 322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64" name="Text Box 322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65" name="Text Box 322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66" name="Text Box 322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67" name="Text Box 322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68" name="Text Box 323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69" name="Text Box 323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70" name="Text Box 323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71" name="Text Box 323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72" name="Text Box 323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73" name="Text Box 323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74" name="Text Box 323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75" name="Text Box 323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76" name="Text Box 323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77" name="Text Box 323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78" name="Text Box 324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79" name="Text Box 324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80" name="Text Box 324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81" name="Text Box 324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82" name="Text Box 324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83" name="Text Box 324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84" name="Text Box 324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85" name="Text Box 324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86" name="Text Box 324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87" name="Text Box 324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88" name="Text Box 325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89" name="Text Box 325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90" name="Text Box 325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91" name="Text Box 325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92" name="Text Box 325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93" name="Text Box 325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94" name="Text Box 325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95" name="Text Box 325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96" name="Text Box 325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97" name="Text Box 325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98" name="Text Box 326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499" name="Text Box 326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00" name="Text Box 326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01" name="Text Box 326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02" name="Text Box 326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03" name="Text Box 326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04" name="Text Box 326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05" name="Text Box 326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06" name="Text Box 326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07" name="Text Box 326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08" name="Text Box 327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09" name="Text Box 327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10" name="Text Box 327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11" name="Text Box 327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12" name="Text Box 327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13" name="Text Box 327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14" name="Text Box 327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15" name="Text Box 327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16" name="Text Box 327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17" name="Text Box 327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18" name="Text Box 328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19" name="Text Box 328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20" name="Text Box 328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21" name="Text Box 328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22" name="Text Box 328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23" name="Text Box 328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24" name="Text Box 328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25" name="Text Box 328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26" name="Text Box 328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27" name="Text Box 328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28" name="Text Box 329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29" name="Text Box 329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30" name="Text Box 329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31" name="Text Box 329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32" name="Text Box 329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33" name="Text Box 329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34" name="Text Box 329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35" name="Text Box 329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36" name="Text Box 329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37" name="Text Box 329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38" name="Text Box 330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39" name="Text Box 330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40" name="Text Box 330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41" name="Text Box 330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42" name="Text Box 330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43" name="Text Box 330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44" name="Text Box 330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45" name="Text Box 330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46" name="Text Box 330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47" name="Text Box 330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48" name="Text Box 331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49" name="Text Box 331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50" name="Text Box 331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51" name="Text Box 331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52" name="Text Box 331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53" name="Text Box 331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54" name="Text Box 331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55" name="Text Box 331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56" name="Text Box 331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57" name="Text Box 331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58" name="Text Box 332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59" name="Text Box 332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60" name="Text Box 332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61" name="Text Box 332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62" name="Text Box 332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63" name="Text Box 332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64" name="Text Box 332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65" name="Text Box 332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66" name="Text Box 332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67" name="Text Box 332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68" name="Text Box 333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69" name="Text Box 333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70" name="Text Box 333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71" name="Text Box 333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72" name="Text Box 333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73" name="Text Box 333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74" name="Text Box 333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75" name="Text Box 333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76" name="Text Box 333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77" name="Text Box 333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78" name="Text Box 334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79" name="Text Box 334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80" name="Text Box 334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81" name="Text Box 334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82" name="Text Box 334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83" name="Text Box 334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84" name="Text Box 334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85" name="Text Box 334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86" name="Text Box 334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87" name="Text Box 334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88" name="Text Box 335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89" name="Text Box 335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90" name="Text Box 335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91" name="Text Box 335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92" name="Text Box 335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93" name="Text Box 335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94" name="Text Box 335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95" name="Text Box 335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96" name="Text Box 335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97" name="Text Box 335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98" name="Text Box 336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599" name="Text Box 336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00" name="Text Box 336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01" name="Text Box 336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02" name="Text Box 336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03" name="Text Box 336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04" name="Text Box 336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05" name="Text Box 336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06" name="Text Box 336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07" name="Text Box 336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08" name="Text Box 337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09" name="Text Box 337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10" name="Text Box 337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11" name="Text Box 337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12" name="Text Box 337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13" name="Text Box 337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14" name="Text Box 337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15" name="Text Box 337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16" name="Text Box 337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17" name="Text Box 337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18" name="Text Box 338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19" name="Text Box 338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20" name="Text Box 338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21" name="Text Box 338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22" name="Text Box 338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23" name="Text Box 338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24" name="Text Box 338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25" name="Text Box 338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26" name="Text Box 338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27" name="Text Box 338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28" name="Text Box 339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29" name="Text Box 339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30" name="Text Box 339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31" name="Text Box 339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32" name="Text Box 339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33" name="Text Box 339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34" name="Text Box 339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35" name="Text Box 339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36" name="Text Box 339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37" name="Text Box 339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38" name="Text Box 340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39" name="Text Box 340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40" name="Text Box 340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41" name="Text Box 340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42" name="Text Box 340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43" name="Text Box 340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44" name="Text Box 340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45" name="Text Box 340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46" name="Text Box 340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47" name="Text Box 340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48" name="Text Box 341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49" name="Text Box 341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50" name="Text Box 341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51" name="Text Box 341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52" name="Text Box 341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53" name="Text Box 341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54" name="Text Box 341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55" name="Text Box 341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56" name="Text Box 341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57" name="Text Box 341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58" name="Text Box 342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59" name="Text Box 342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60" name="Text Box 342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61" name="Text Box 342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62" name="Text Box 342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63" name="Text Box 342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64" name="Text Box 342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65" name="Text Box 342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66" name="Text Box 342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67" name="Text Box 342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68" name="Text Box 343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69" name="Text Box 343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70" name="Text Box 343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71" name="Text Box 343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72" name="Text Box 343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73" name="Text Box 343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74" name="Text Box 343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75" name="Text Box 343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76" name="Text Box 343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77" name="Text Box 343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78" name="Text Box 344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79" name="Text Box 344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80" name="Text Box 344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81" name="Text Box 344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82" name="Text Box 344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83" name="Text Box 344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84" name="Text Box 344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85" name="Text Box 344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86" name="Text Box 344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87" name="Text Box 344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88" name="Text Box 345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89" name="Text Box 345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90" name="Text Box 345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91" name="Text Box 345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92" name="Text Box 345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93" name="Text Box 345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94" name="Text Box 345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95" name="Text Box 345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96" name="Text Box 345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97" name="Text Box 345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98" name="Text Box 346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699" name="Text Box 346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00" name="Text Box 346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01" name="Text Box 346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02" name="Text Box 346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03" name="Text Box 346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04" name="Text Box 346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05" name="Text Box 346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06" name="Text Box 346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07" name="Text Box 346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08" name="Text Box 347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09" name="Text Box 347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10" name="Text Box 347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11" name="Text Box 347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12" name="Text Box 347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13" name="Text Box 347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14" name="Text Box 347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15" name="Text Box 347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16" name="Text Box 347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17" name="Text Box 347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18" name="Text Box 348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19" name="Text Box 348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20" name="Text Box 348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21" name="Text Box 348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22" name="Text Box 348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23" name="Text Box 348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24" name="Text Box 348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25" name="Text Box 348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26" name="Text Box 348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27" name="Text Box 348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28" name="Text Box 349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29" name="Text Box 349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30" name="Text Box 349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31" name="Text Box 349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32" name="Text Box 349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33" name="Text Box 349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34" name="Text Box 349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35" name="Text Box 349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36" name="Text Box 349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37" name="Text Box 349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38" name="Text Box 350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39" name="Text Box 350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40" name="Text Box 350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41" name="Text Box 350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42" name="Text Box 350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43" name="Text Box 350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44" name="Text Box 350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45" name="Text Box 350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46" name="Text Box 350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47" name="Text Box 350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48" name="Text Box 351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49" name="Text Box 351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50" name="Text Box 351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51" name="Text Box 351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52" name="Text Box 351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53" name="Text Box 351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54" name="Text Box 351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55" name="Text Box 351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56" name="Text Box 351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57" name="Text Box 351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58" name="Text Box 352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59" name="Text Box 352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60" name="Text Box 352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61" name="Text Box 352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62" name="Text Box 352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63" name="Text Box 352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64" name="Text Box 352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65" name="Text Box 352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66" name="Text Box 352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67" name="Text Box 352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68" name="Text Box 353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69" name="Text Box 353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70" name="Text Box 353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71" name="Text Box 353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72" name="Text Box 353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73" name="Text Box 353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74" name="Text Box 353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75" name="Text Box 353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76" name="Text Box 353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77" name="Text Box 353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78" name="Text Box 354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79" name="Text Box 354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80" name="Text Box 354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81" name="Text Box 354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82" name="Text Box 354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83" name="Text Box 354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84" name="Text Box 354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85" name="Text Box 354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86" name="Text Box 354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87" name="Text Box 354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88" name="Text Box 355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89" name="Text Box 355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90" name="Text Box 355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91" name="Text Box 355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92" name="Text Box 355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93" name="Text Box 355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94" name="Text Box 355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95" name="Text Box 355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96" name="Text Box 355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97" name="Text Box 355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98" name="Text Box 356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799" name="Text Box 356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00" name="Text Box 356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01" name="Text Box 356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02" name="Text Box 356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03" name="Text Box 356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04" name="Text Box 356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05" name="Text Box 356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06" name="Text Box 356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07" name="Text Box 356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08" name="Text Box 357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09" name="Text Box 357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10" name="Text Box 357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11" name="Text Box 357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12" name="Text Box 357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13" name="Text Box 357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14" name="Text Box 357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15" name="Text Box 357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16" name="Text Box 357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17" name="Text Box 357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18" name="Text Box 358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19" name="Text Box 358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20" name="Text Box 358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21" name="Text Box 358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22" name="Text Box 358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23" name="Text Box 358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24" name="Text Box 358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25" name="Text Box 358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26" name="Text Box 358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27" name="Text Box 358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28" name="Text Box 359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29" name="Text Box 359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30" name="Text Box 359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31" name="Text Box 359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32" name="Text Box 359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33" name="Text Box 359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34" name="Text Box 359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35" name="Text Box 359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36" name="Text Box 359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37" name="Text Box 359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38" name="Text Box 360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39" name="Text Box 360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40" name="Text Box 360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41" name="Text Box 360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42" name="Text Box 360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43" name="Text Box 360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44" name="Text Box 360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45" name="Text Box 360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46" name="Text Box 360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47" name="Text Box 360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48" name="Text Box 361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49" name="Text Box 361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50" name="Text Box 361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51" name="Text Box 361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52" name="Text Box 361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53" name="Text Box 361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54" name="Text Box 361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55" name="Text Box 361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56" name="Text Box 361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57" name="Text Box 361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58" name="Text Box 362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59" name="Text Box 362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60" name="Text Box 362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61" name="Text Box 362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62" name="Text Box 362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63" name="Text Box 362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64" name="Text Box 362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65" name="Text Box 362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66" name="Text Box 362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67" name="Text Box 362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68" name="Text Box 363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69" name="Text Box 363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70" name="Text Box 363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71" name="Text Box 363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72" name="Text Box 363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73" name="Text Box 363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74" name="Text Box 363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75" name="Text Box 363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76" name="Text Box 363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77" name="Text Box 363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78" name="Text Box 364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79" name="Text Box 364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80" name="Text Box 364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81" name="Text Box 364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82" name="Text Box 364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83" name="Text Box 364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84" name="Text Box 364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85" name="Text Box 364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86" name="Text Box 364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87" name="Text Box 364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88" name="Text Box 365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89" name="Text Box 365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90" name="Text Box 365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91" name="Text Box 365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92" name="Text Box 365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93" name="Text Box 365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94" name="Text Box 365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95" name="Text Box 365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96" name="Text Box 365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97" name="Text Box 365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98" name="Text Box 366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899" name="Text Box 366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00" name="Text Box 366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01" name="Text Box 366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02" name="Text Box 366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03" name="Text Box 366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04" name="Text Box 366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05" name="Text Box 366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06" name="Text Box 366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07" name="Text Box 366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08" name="Text Box 367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09" name="Text Box 367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10" name="Text Box 367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11" name="Text Box 367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12" name="Text Box 367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13" name="Text Box 367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14" name="Text Box 367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15" name="Text Box 367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16" name="Text Box 367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17" name="Text Box 367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18" name="Text Box 368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19" name="Text Box 368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20" name="Text Box 368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21" name="Text Box 368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22" name="Text Box 368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23" name="Text Box 368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24" name="Text Box 368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25" name="Text Box 368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26" name="Text Box 368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27" name="Text Box 368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28" name="Text Box 369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29" name="Text Box 369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30" name="Text Box 369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31" name="Text Box 369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32" name="Text Box 369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33" name="Text Box 369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34" name="Text Box 369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35" name="Text Box 369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36" name="Text Box 369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37" name="Text Box 369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38" name="Text Box 370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39" name="Text Box 370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40" name="Text Box 370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41" name="Text Box 370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42" name="Text Box 370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43" name="Text Box 370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44" name="Text Box 370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45" name="Text Box 370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46" name="Text Box 370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47" name="Text Box 370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48" name="Text Box 371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49" name="Text Box 371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50" name="Text Box 371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51" name="Text Box 371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52" name="Text Box 371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53" name="Text Box 371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54" name="Text Box 371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55" name="Text Box 371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56" name="Text Box 371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57" name="Text Box 371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58" name="Text Box 372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59" name="Text Box 372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60" name="Text Box 372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61" name="Text Box 372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62" name="Text Box 372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63" name="Text Box 372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64" name="Text Box 372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65" name="Text Box 372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66" name="Text Box 372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67" name="Text Box 372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68" name="Text Box 373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69" name="Text Box 373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70" name="Text Box 373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71" name="Text Box 373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72" name="Text Box 373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73" name="Text Box 373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74" name="Text Box 373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75" name="Text Box 373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76" name="Text Box 373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77" name="Text Box 373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78" name="Text Box 374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79" name="Text Box 374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80" name="Text Box 374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81" name="Text Box 374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82" name="Text Box 374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83" name="Text Box 374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84" name="Text Box 374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85" name="Text Box 374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86" name="Text Box 374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87" name="Text Box 374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88" name="Text Box 375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89" name="Text Box 375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90" name="Text Box 375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91" name="Text Box 375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92" name="Text Box 375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93" name="Text Box 375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94" name="Text Box 375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95" name="Text Box 375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96" name="Text Box 375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97" name="Text Box 375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98" name="Text Box 376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3999" name="Text Box 376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00" name="Text Box 376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01" name="Text Box 376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02" name="Text Box 376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03" name="Text Box 376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04" name="Text Box 376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05" name="Text Box 376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06" name="Text Box 376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07" name="Text Box 376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08" name="Text Box 377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09" name="Text Box 377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10" name="Text Box 377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11" name="Text Box 377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12" name="Text Box 377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13" name="Text Box 377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14" name="Text Box 377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15" name="Text Box 377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16" name="Text Box 377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17" name="Text Box 377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18" name="Text Box 378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19" name="Text Box 378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20" name="Text Box 378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21" name="Text Box 378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22" name="Text Box 378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23" name="Text Box 378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24" name="Text Box 378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25" name="Text Box 378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26" name="Text Box 378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27" name="Text Box 378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28" name="Text Box 379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29" name="Text Box 379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30" name="Text Box 379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31" name="Text Box 379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32" name="Text Box 379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33" name="Text Box 379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34" name="Text Box 379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35" name="Text Box 379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36" name="Text Box 379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37" name="Text Box 379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38" name="Text Box 380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39" name="Text Box 380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40" name="Text Box 380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41" name="Text Box 380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42" name="Text Box 380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43" name="Text Box 380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44" name="Text Box 380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45" name="Text Box 380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46" name="Text Box 380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47" name="Text Box 380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48" name="Text Box 381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49" name="Text Box 381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50" name="Text Box 381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51" name="Text Box 381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52" name="Text Box 381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53" name="Text Box 381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54" name="Text Box 381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55" name="Text Box 381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56" name="Text Box 381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57" name="Text Box 381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58" name="Text Box 382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59" name="Text Box 382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60" name="Text Box 382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61" name="Text Box 382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62" name="Text Box 382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63" name="Text Box 382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64" name="Text Box 382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65" name="Text Box 382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66" name="Text Box 382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67" name="Text Box 382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68" name="Text Box 383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69" name="Text Box 383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70" name="Text Box 383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71" name="Text Box 383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72" name="Text Box 383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73" name="Text Box 383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74" name="Text Box 383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75" name="Text Box 383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76" name="Text Box 383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77" name="Text Box 383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78" name="Text Box 384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79" name="Text Box 384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80" name="Text Box 384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81" name="Text Box 384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82" name="Text Box 384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83" name="Text Box 384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84" name="Text Box 384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85" name="Text Box 384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86" name="Text Box 384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87" name="Text Box 384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88" name="Text Box 385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89" name="Text Box 385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90" name="Text Box 385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91" name="Text Box 385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92" name="Text Box 385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93" name="Text Box 385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94" name="Text Box 385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95" name="Text Box 385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96" name="Text Box 385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97" name="Text Box 385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98" name="Text Box 386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099" name="Text Box 386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00" name="Text Box 386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01" name="Text Box 386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02" name="Text Box 386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03" name="Text Box 386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04" name="Text Box 386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05" name="Text Box 386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06" name="Text Box 386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07" name="Text Box 386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08" name="Text Box 387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09" name="Text Box 387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10" name="Text Box 387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11" name="Text Box 387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12" name="Text Box 387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13" name="Text Box 387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14" name="Text Box 387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15" name="Text Box 387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16" name="Text Box 387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17" name="Text Box 387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18" name="Text Box 388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19" name="Text Box 388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20" name="Text Box 388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21" name="Text Box 388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22" name="Text Box 388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23" name="Text Box 388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24" name="Text Box 388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25" name="Text Box 388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26" name="Text Box 388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27" name="Text Box 388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28" name="Text Box 389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29" name="Text Box 389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30" name="Text Box 389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31" name="Text Box 389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32" name="Text Box 389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33" name="Text Box 389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34" name="Text Box 389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35" name="Text Box 389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36" name="Text Box 389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37" name="Text Box 389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38" name="Text Box 390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39" name="Text Box 390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40" name="Text Box 390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41" name="Text Box 390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42" name="Text Box 390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43" name="Text Box 390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44" name="Text Box 390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45" name="Text Box 390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46" name="Text Box 390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47" name="Text Box 390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48" name="Text Box 391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49" name="Text Box 391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50" name="Text Box 391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51" name="Text Box 391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52" name="Text Box 391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53" name="Text Box 391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54" name="Text Box 391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55" name="Text Box 391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56" name="Text Box 391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57" name="Text Box 391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58" name="Text Box 392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59" name="Text Box 392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60" name="Text Box 392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61" name="Text Box 392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62" name="Text Box 392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63" name="Text Box 392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64" name="Text Box 392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65" name="Text Box 392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66" name="Text Box 392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67" name="Text Box 392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68" name="Text Box 393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69" name="Text Box 393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70" name="Text Box 393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71" name="Text Box 393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72" name="Text Box 393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73" name="Text Box 393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74" name="Text Box 393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75" name="Text Box 393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76" name="Text Box 393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77" name="Text Box 393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78" name="Text Box 394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79" name="Text Box 394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80" name="Text Box 394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81" name="Text Box 394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82" name="Text Box 394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83" name="Text Box 394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84" name="Text Box 394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85" name="Text Box 394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86" name="Text Box 394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87" name="Text Box 394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88" name="Text Box 395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89" name="Text Box 395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90" name="Text Box 395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91" name="Text Box 395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92" name="Text Box 395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93" name="Text Box 395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94" name="Text Box 395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95" name="Text Box 395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96" name="Text Box 395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97" name="Text Box 395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98" name="Text Box 396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199" name="Text Box 396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00" name="Text Box 396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01" name="Text Box 396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02" name="Text Box 396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03" name="Text Box 396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04" name="Text Box 396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05" name="Text Box 396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06" name="Text Box 396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07" name="Text Box 396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08" name="Text Box 397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09" name="Text Box 397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10" name="Text Box 397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11" name="Text Box 397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12" name="Text Box 397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13" name="Text Box 397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14" name="Text Box 397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15" name="Text Box 397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16" name="Text Box 397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17" name="Text Box 397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18" name="Text Box 398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19" name="Text Box 398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20" name="Text Box 398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21" name="Text Box 398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22" name="Text Box 398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23" name="Text Box 398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24" name="Text Box 398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25" name="Text Box 398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26" name="Text Box 398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27" name="Text Box 398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28" name="Text Box 399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29" name="Text Box 399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30" name="Text Box 399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31" name="Text Box 399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32" name="Text Box 399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33" name="Text Box 399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34" name="Text Box 399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35" name="Text Box 399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36" name="Text Box 399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37" name="Text Box 399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38" name="Text Box 400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39" name="Text Box 400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40" name="Text Box 400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41" name="Text Box 400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42" name="Text Box 400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43" name="Text Box 400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44" name="Text Box 400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45" name="Text Box 400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46" name="Text Box 400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47" name="Text Box 400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48" name="Text Box 401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49" name="Text Box 401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50" name="Text Box 401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51" name="Text Box 401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52" name="Text Box 401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53" name="Text Box 401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54" name="Text Box 401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55" name="Text Box 401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56" name="Text Box 401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57" name="Text Box 401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58" name="Text Box 402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59" name="Text Box 402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60" name="Text Box 402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61" name="Text Box 402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62" name="Text Box 402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63" name="Text Box 402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64" name="Text Box 402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65" name="Text Box 402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66" name="Text Box 402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67" name="Text Box 402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68" name="Text Box 403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69" name="Text Box 403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70" name="Text Box 403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71" name="Text Box 403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72" name="Text Box 403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73" name="Text Box 403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74" name="Text Box 403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75" name="Text Box 403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76" name="Text Box 403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77" name="Text Box 403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78" name="Text Box 404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79" name="Text Box 404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80" name="Text Box 404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81" name="Text Box 404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82" name="Text Box 404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83" name="Text Box 404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84" name="Text Box 404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85" name="Text Box 404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86" name="Text Box 404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87" name="Text Box 404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88" name="Text Box 405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89" name="Text Box 405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90" name="Text Box 405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91" name="Text Box 405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92" name="Text Box 405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93" name="Text Box 405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94" name="Text Box 405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95" name="Text Box 405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96" name="Text Box 405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97" name="Text Box 405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98" name="Text Box 406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299" name="Text Box 406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00" name="Text Box 406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01" name="Text Box 406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02" name="Text Box 406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03" name="Text Box 406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04" name="Text Box 406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05" name="Text Box 406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06" name="Text Box 406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07" name="Text Box 406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08" name="Text Box 407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09" name="Text Box 407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10" name="Text Box 407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11" name="Text Box 407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12" name="Text Box 407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13" name="Text Box 407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14" name="Text Box 407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15" name="Text Box 407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16" name="Text Box 407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17" name="Text Box 407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18" name="Text Box 408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19" name="Text Box 408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20" name="Text Box 408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21" name="Text Box 408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22" name="Text Box 408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23" name="Text Box 408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24" name="Text Box 408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25" name="Text Box 408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26" name="Text Box 408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27" name="Text Box 408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28" name="Text Box 409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29" name="Text Box 409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30" name="Text Box 409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31" name="Text Box 409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32" name="Text Box 409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33" name="Text Box 409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34" name="Text Box 409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35" name="Text Box 409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36" name="Text Box 409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37" name="Text Box 409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38" name="Text Box 410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39" name="Text Box 410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40" name="Text Box 410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41" name="Text Box 410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42" name="Text Box 410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43" name="Text Box 410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44" name="Text Box 410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45" name="Text Box 410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46" name="Text Box 410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47" name="Text Box 410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48" name="Text Box 411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49" name="Text Box 411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50" name="Text Box 411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51" name="Text Box 411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52" name="Text Box 411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53" name="Text Box 411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54" name="Text Box 411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55" name="Text Box 411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56" name="Text Box 411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57" name="Text Box 411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58" name="Text Box 412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59" name="Text Box 412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60" name="Text Box 412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61" name="Text Box 412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62" name="Text Box 412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63" name="Text Box 412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64" name="Text Box 412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65" name="Text Box 412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66" name="Text Box 412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67" name="Text Box 412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68" name="Text Box 413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69" name="Text Box 413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70" name="Text Box 413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71" name="Text Box 413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72" name="Text Box 413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73" name="Text Box 413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74" name="Text Box 413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75" name="Text Box 413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76" name="Text Box 413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77" name="Text Box 413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78" name="Text Box 414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79" name="Text Box 414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80" name="Text Box 414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81" name="Text Box 414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82" name="Text Box 414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83" name="Text Box 414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84" name="Text Box 414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85" name="Text Box 414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86" name="Text Box 414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87" name="Text Box 414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88" name="Text Box 415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89" name="Text Box 415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90" name="Text Box 415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91" name="Text Box 415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92" name="Text Box 415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93" name="Text Box 415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94" name="Text Box 415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95" name="Text Box 415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96" name="Text Box 415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97" name="Text Box 415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98" name="Text Box 416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399" name="Text Box 416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00" name="Text Box 416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01" name="Text Box 416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02" name="Text Box 416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03" name="Text Box 416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04" name="Text Box 416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05" name="Text Box 416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06" name="Text Box 416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07" name="Text Box 416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08" name="Text Box 417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09" name="Text Box 417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10" name="Text Box 417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11" name="Text Box 417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12" name="Text Box 417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13" name="Text Box 417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14" name="Text Box 417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15" name="Text Box 417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16" name="Text Box 417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17" name="Text Box 417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18" name="Text Box 418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19" name="Text Box 418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20" name="Text Box 418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21" name="Text Box 418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22" name="Text Box 418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23" name="Text Box 418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24" name="Text Box 418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25" name="Text Box 418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26" name="Text Box 418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27" name="Text Box 418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28" name="Text Box 419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29" name="Text Box 419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30" name="Text Box 419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31" name="Text Box 419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32" name="Text Box 419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33" name="Text Box 419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34" name="Text Box 419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35" name="Text Box 419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36" name="Text Box 419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37" name="Text Box 419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38" name="Text Box 420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39" name="Text Box 420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40" name="Text Box 420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41" name="Text Box 420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42" name="Text Box 420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43" name="Text Box 420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44" name="Text Box 420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45" name="Text Box 420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46" name="Text Box 420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47" name="Text Box 420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48" name="Text Box 421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49" name="Text Box 421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50" name="Text Box 421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51" name="Text Box 421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52" name="Text Box 421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53" name="Text Box 421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54" name="Text Box 421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55" name="Text Box 421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56" name="Text Box 421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57" name="Text Box 421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58" name="Text Box 422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59" name="Text Box 422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60" name="Text Box 422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61" name="Text Box 422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62" name="Text Box 422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63" name="Text Box 422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64" name="Text Box 422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65" name="Text Box 422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66" name="Text Box 422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67" name="Text Box 422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68" name="Text Box 423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69" name="Text Box 423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70" name="Text Box 423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71" name="Text Box 423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72" name="Text Box 423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73" name="Text Box 423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74" name="Text Box 423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75" name="Text Box 423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76" name="Text Box 423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77" name="Text Box 423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78" name="Text Box 424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79" name="Text Box 424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80" name="Text Box 424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81" name="Text Box 424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82" name="Text Box 424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83" name="Text Box 424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84" name="Text Box 424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85" name="Text Box 424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86" name="Text Box 424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87" name="Text Box 424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88" name="Text Box 425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89" name="Text Box 425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90" name="Text Box 425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91" name="Text Box 425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92" name="Text Box 425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93" name="Text Box 425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94" name="Text Box 425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95" name="Text Box 425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96" name="Text Box 425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97" name="Text Box 425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98" name="Text Box 426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499" name="Text Box 426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00" name="Text Box 426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01" name="Text Box 426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02" name="Text Box 426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03" name="Text Box 426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04" name="Text Box 426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05" name="Text Box 426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06" name="Text Box 426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07" name="Text Box 426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08" name="Text Box 427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09" name="Text Box 427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10" name="Text Box 427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11" name="Text Box 427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12" name="Text Box 427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13" name="Text Box 427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14" name="Text Box 427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15" name="Text Box 427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16" name="Text Box 427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17" name="Text Box 427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18" name="Text Box 428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19" name="Text Box 428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20" name="Text Box 428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21" name="Text Box 428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22" name="Text Box 428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23" name="Text Box 428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24" name="Text Box 428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25" name="Text Box 428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26" name="Text Box 428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27" name="Text Box 428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28" name="Text Box 429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29" name="Text Box 429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30" name="Text Box 429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31" name="Text Box 429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32" name="Text Box 429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33" name="Text Box 429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34" name="Text Box 429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35" name="Text Box 429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36" name="Text Box 429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37" name="Text Box 429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38" name="Text Box 430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39" name="Text Box 430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40" name="Text Box 430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41" name="Text Box 430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42" name="Text Box 430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43" name="Text Box 430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44" name="Text Box 430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45" name="Text Box 430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46" name="Text Box 430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47" name="Text Box 430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48" name="Text Box 431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49" name="Text Box 431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50" name="Text Box 431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51" name="Text Box 431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52" name="Text Box 431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53" name="Text Box 431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54" name="Text Box 431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55" name="Text Box 431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56" name="Text Box 431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57" name="Text Box 431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58" name="Text Box 432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59" name="Text Box 432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60" name="Text Box 432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61" name="Text Box 432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62" name="Text Box 432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63" name="Text Box 432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64" name="Text Box 432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65" name="Text Box 432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66" name="Text Box 432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67" name="Text Box 432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68" name="Text Box 433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69" name="Text Box 433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70" name="Text Box 433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71" name="Text Box 433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72" name="Text Box 433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73" name="Text Box 433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74" name="Text Box 433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75" name="Text Box 433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76" name="Text Box 433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77" name="Text Box 433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78" name="Text Box 434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79" name="Text Box 434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80" name="Text Box 434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81" name="Text Box 434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82" name="Text Box 434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83" name="Text Box 434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84" name="Text Box 434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85" name="Text Box 434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86" name="Text Box 434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87" name="Text Box 434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88" name="Text Box 435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89" name="Text Box 435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90" name="Text Box 435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91" name="Text Box 435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92" name="Text Box 435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93" name="Text Box 435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94" name="Text Box 435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95" name="Text Box 435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96" name="Text Box 435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97" name="Text Box 435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98" name="Text Box 436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599" name="Text Box 436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00" name="Text Box 436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01" name="Text Box 436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02" name="Text Box 436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03" name="Text Box 436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04" name="Text Box 436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05" name="Text Box 436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06" name="Text Box 436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07" name="Text Box 436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08" name="Text Box 437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09" name="Text Box 437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10" name="Text Box 437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11" name="Text Box 437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12" name="Text Box 437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13" name="Text Box 437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14" name="Text Box 437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15" name="Text Box 437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16" name="Text Box 437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17" name="Text Box 437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18" name="Text Box 438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19" name="Text Box 438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20" name="Text Box 438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21" name="Text Box 438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22" name="Text Box 438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23" name="Text Box 438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24" name="Text Box 438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25" name="Text Box 438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26" name="Text Box 438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27" name="Text Box 438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28" name="Text Box 439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29" name="Text Box 439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30" name="Text Box 439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31" name="Text Box 439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32" name="Text Box 439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33" name="Text Box 439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34" name="Text Box 439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35" name="Text Box 439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36" name="Text Box 439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37" name="Text Box 439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38" name="Text Box 440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39" name="Text Box 440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40" name="Text Box 440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41" name="Text Box 440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42" name="Text Box 440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43" name="Text Box 440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44" name="Text Box 440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45" name="Text Box 440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46" name="Text Box 440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47" name="Text Box 440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48" name="Text Box 441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49" name="Text Box 441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50" name="Text Box 441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51" name="Text Box 441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52" name="Text Box 441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53" name="Text Box 441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54" name="Text Box 441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55" name="Text Box 441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56" name="Text Box 441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57" name="Text Box 441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58" name="Text Box 442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59" name="Text Box 442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60" name="Text Box 442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61" name="Text Box 442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62" name="Text Box 442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63" name="Text Box 442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64" name="Text Box 442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65" name="Text Box 442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66" name="Text Box 442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67" name="Text Box 442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68" name="Text Box 443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69" name="Text Box 443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70" name="Text Box 443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71" name="Text Box 443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72" name="Text Box 443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73" name="Text Box 443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74" name="Text Box 443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75" name="Text Box 443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76" name="Text Box 443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77" name="Text Box 443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78" name="Text Box 444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79" name="Text Box 444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80" name="Text Box 444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81" name="Text Box 444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82" name="Text Box 444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83" name="Text Box 444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84" name="Text Box 444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85" name="Text Box 444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86" name="Text Box 444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87" name="Text Box 444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88" name="Text Box 445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89" name="Text Box 445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90" name="Text Box 445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91" name="Text Box 445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92" name="Text Box 445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93" name="Text Box 445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94" name="Text Box 445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95" name="Text Box 445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96" name="Text Box 445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97" name="Text Box 445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98" name="Text Box 446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699" name="Text Box 446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00" name="Text Box 446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01" name="Text Box 446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02" name="Text Box 446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03" name="Text Box 446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04" name="Text Box 446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05" name="Text Box 446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06" name="Text Box 446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07" name="Text Box 446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08" name="Text Box 447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09" name="Text Box 447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10" name="Text Box 447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11" name="Text Box 447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12" name="Text Box 447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13" name="Text Box 447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14" name="Text Box 447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15" name="Text Box 447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16" name="Text Box 447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17" name="Text Box 447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18" name="Text Box 448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19" name="Text Box 448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20" name="Text Box 448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21" name="Text Box 448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22" name="Text Box 448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23" name="Text Box 448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24" name="Text Box 448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25" name="Text Box 448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26" name="Text Box 448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27" name="Text Box 448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28" name="Text Box 449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29" name="Text Box 449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30" name="Text Box 449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31" name="Text Box 449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32" name="Text Box 449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33" name="Text Box 449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34" name="Text Box 449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35" name="Text Box 449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36" name="Text Box 449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37" name="Text Box 449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38" name="Text Box 450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39" name="Text Box 450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40" name="Text Box 450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41" name="Text Box 450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42" name="Text Box 450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43" name="Text Box 450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44" name="Text Box 450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45" name="Text Box 450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46" name="Text Box 450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47" name="Text Box 450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48" name="Text Box 451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49" name="Text Box 451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50" name="Text Box 451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51" name="Text Box 451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52" name="Text Box 451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53" name="Text Box 451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54" name="Text Box 451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55" name="Text Box 451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56" name="Text Box 451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57" name="Text Box 451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58" name="Text Box 452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59" name="Text Box 452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60" name="Text Box 452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61" name="Text Box 452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62" name="Text Box 452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63" name="Text Box 452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64" name="Text Box 452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65" name="Text Box 452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66" name="Text Box 452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67" name="Text Box 452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68" name="Text Box 453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69" name="Text Box 453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70" name="Text Box 453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71" name="Text Box 453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72" name="Text Box 453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73" name="Text Box 453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74" name="Text Box 453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75" name="Text Box 453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76" name="Text Box 453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77" name="Text Box 453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78" name="Text Box 454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79" name="Text Box 454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80" name="Text Box 454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81" name="Text Box 454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82" name="Text Box 454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83" name="Text Box 454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84" name="Text Box 454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85" name="Text Box 454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86" name="Text Box 454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87" name="Text Box 454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88" name="Text Box 455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89" name="Text Box 455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90" name="Text Box 455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91" name="Text Box 455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92" name="Text Box 455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93" name="Text Box 455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94" name="Text Box 455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95" name="Text Box 455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96" name="Text Box 455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97" name="Text Box 455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98" name="Text Box 456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799" name="Text Box 456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00" name="Text Box 456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01" name="Text Box 456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02" name="Text Box 456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03" name="Text Box 456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04" name="Text Box 456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05" name="Text Box 456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06" name="Text Box 456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07" name="Text Box 456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08" name="Text Box 457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09" name="Text Box 457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10" name="Text Box 457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11" name="Text Box 457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12" name="Text Box 457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13" name="Text Box 457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14" name="Text Box 457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15" name="Text Box 457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16" name="Text Box 457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17" name="Text Box 457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18" name="Text Box 458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19" name="Text Box 458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20" name="Text Box 458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21" name="Text Box 458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22" name="Text Box 458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23" name="Text Box 458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24" name="Text Box 458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25" name="Text Box 458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26" name="Text Box 458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27" name="Text Box 458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28" name="Text Box 459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29" name="Text Box 459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30" name="Text Box 459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31" name="Text Box 459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32" name="Text Box 459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33" name="Text Box 459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34" name="Text Box 459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35" name="Text Box 459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36" name="Text Box 459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37" name="Text Box 459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38" name="Text Box 460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39" name="Text Box 460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40" name="Text Box 460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41" name="Text Box 460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42" name="Text Box 460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43" name="Text Box 460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44" name="Text Box 460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45" name="Text Box 460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46" name="Text Box 460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47" name="Text Box 460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48" name="Text Box 461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49" name="Text Box 461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50" name="Text Box 461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51" name="Text Box 461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52" name="Text Box 461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53" name="Text Box 461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54" name="Text Box 461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55" name="Text Box 461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56" name="Text Box 461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57" name="Text Box 461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58" name="Text Box 462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59" name="Text Box 462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60" name="Text Box 462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61" name="Text Box 462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62" name="Text Box 462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63" name="Text Box 462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64" name="Text Box 462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65" name="Text Box 462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66" name="Text Box 462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67" name="Text Box 462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68" name="Text Box 463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69" name="Text Box 463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70" name="Text Box 463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71" name="Text Box 463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72" name="Text Box 463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73" name="Text Box 463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74" name="Text Box 463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75" name="Text Box 463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76" name="Text Box 463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77" name="Text Box 463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78" name="Text Box 464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79" name="Text Box 464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80" name="Text Box 464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81" name="Text Box 464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82" name="Text Box 464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83" name="Text Box 464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84" name="Text Box 464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85" name="Text Box 464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86" name="Text Box 464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87" name="Text Box 464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88" name="Text Box 465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89" name="Text Box 465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90" name="Text Box 465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91" name="Text Box 465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92" name="Text Box 465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93" name="Text Box 465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94" name="Text Box 465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95" name="Text Box 465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96" name="Text Box 465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97" name="Text Box 465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98" name="Text Box 466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899" name="Text Box 466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00" name="Text Box 466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01" name="Text Box 466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02" name="Text Box 466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03" name="Text Box 466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04" name="Text Box 466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05" name="Text Box 466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06" name="Text Box 466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07" name="Text Box 466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08" name="Text Box 467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09" name="Text Box 467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10" name="Text Box 467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11" name="Text Box 467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12" name="Text Box 467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13" name="Text Box 467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14" name="Text Box 467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15" name="Text Box 467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16" name="Text Box 467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17" name="Text Box 467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18" name="Text Box 468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19" name="Text Box 468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20" name="Text Box 468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21" name="Text Box 468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22" name="Text Box 468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23" name="Text Box 468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24" name="Text Box 468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25" name="Text Box 468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26" name="Text Box 468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27" name="Text Box 468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28" name="Text Box 469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29" name="Text Box 469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30" name="Text Box 469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31" name="Text Box 469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32" name="Text Box 469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33" name="Text Box 469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34" name="Text Box 469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35" name="Text Box 469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36" name="Text Box 469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37" name="Text Box 469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38" name="Text Box 470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39" name="Text Box 470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40" name="Text Box 470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41" name="Text Box 470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42" name="Text Box 470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43" name="Text Box 470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44" name="Text Box 470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45" name="Text Box 470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46" name="Text Box 470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47" name="Text Box 470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48" name="Text Box 471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49" name="Text Box 471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50" name="Text Box 471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51" name="Text Box 471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52" name="Text Box 471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53" name="Text Box 471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54" name="Text Box 471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55" name="Text Box 471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56" name="Text Box 471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57" name="Text Box 471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58" name="Text Box 472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59" name="Text Box 472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60" name="Text Box 472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61" name="Text Box 472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62" name="Text Box 472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63" name="Text Box 472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64" name="Text Box 472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65" name="Text Box 472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66" name="Text Box 472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67" name="Text Box 472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68" name="Text Box 473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69" name="Text Box 473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70" name="Text Box 473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71" name="Text Box 473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72" name="Text Box 473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73" name="Text Box 473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74" name="Text Box 473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75" name="Text Box 473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76" name="Text Box 473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77" name="Text Box 473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78" name="Text Box 474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79" name="Text Box 474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80" name="Text Box 474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81" name="Text Box 474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82" name="Text Box 474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83" name="Text Box 474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84" name="Text Box 474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85" name="Text Box 474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86" name="Text Box 474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87" name="Text Box 474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88" name="Text Box 475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89" name="Text Box 475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90" name="Text Box 475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91" name="Text Box 475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92" name="Text Box 475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93" name="Text Box 475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94" name="Text Box 475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95" name="Text Box 475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96" name="Text Box 475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97" name="Text Box 475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98" name="Text Box 476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4999" name="Text Box 476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00" name="Text Box 476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01" name="Text Box 476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02" name="Text Box 476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03" name="Text Box 476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04" name="Text Box 476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05" name="Text Box 476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06" name="Text Box 476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07" name="Text Box 476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08" name="Text Box 477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09" name="Text Box 477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10" name="Text Box 477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11" name="Text Box 477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12" name="Text Box 477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13" name="Text Box 477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14" name="Text Box 477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15" name="Text Box 477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16" name="Text Box 477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17" name="Text Box 477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18" name="Text Box 478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19" name="Text Box 478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20" name="Text Box 478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21" name="Text Box 478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22" name="Text Box 478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23" name="Text Box 478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24" name="Text Box 478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25" name="Text Box 478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26" name="Text Box 478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27" name="Text Box 478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28" name="Text Box 479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29" name="Text Box 479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30" name="Text Box 479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31" name="Text Box 479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32" name="Text Box 479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33" name="Text Box 479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34" name="Text Box 479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35" name="Text Box 479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36" name="Text Box 479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37" name="Text Box 479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38" name="Text Box 480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39" name="Text Box 480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40" name="Text Box 480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41" name="Text Box 480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42" name="Text Box 480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43" name="Text Box 480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44" name="Text Box 480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45" name="Text Box 480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46" name="Text Box 480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47" name="Text Box 480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48" name="Text Box 481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49" name="Text Box 481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50" name="Text Box 481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51" name="Text Box 481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52" name="Text Box 481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53" name="Text Box 481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54" name="Text Box 481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55" name="Text Box 481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56" name="Text Box 481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57" name="Text Box 481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58" name="Text Box 482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59" name="Text Box 482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60" name="Text Box 482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61" name="Text Box 482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62" name="Text Box 482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63" name="Text Box 482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64" name="Text Box 482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65" name="Text Box 482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66" name="Text Box 482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67" name="Text Box 482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68" name="Text Box 483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69" name="Text Box 483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70" name="Text Box 483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71" name="Text Box 483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72" name="Text Box 483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73" name="Text Box 483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74" name="Text Box 483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75" name="Text Box 483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76" name="Text Box 483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77" name="Text Box 483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78" name="Text Box 484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79" name="Text Box 484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80" name="Text Box 484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81" name="Text Box 484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82" name="Text Box 484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83" name="Text Box 484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84" name="Text Box 484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85" name="Text Box 484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86" name="Text Box 484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87" name="Text Box 484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88" name="Text Box 485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89" name="Text Box 485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90" name="Text Box 485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91" name="Text Box 485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92" name="Text Box 485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93" name="Text Box 485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94" name="Text Box 485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95" name="Text Box 485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96" name="Text Box 485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97" name="Text Box 485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98" name="Text Box 486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099" name="Text Box 486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00" name="Text Box 486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01" name="Text Box 486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02" name="Text Box 486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03" name="Text Box 486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04" name="Text Box 486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05" name="Text Box 486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06" name="Text Box 486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07" name="Text Box 486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08" name="Text Box 487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09" name="Text Box 487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10" name="Text Box 487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11" name="Text Box 487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12" name="Text Box 487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13" name="Text Box 487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14" name="Text Box 487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15" name="Text Box 487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16" name="Text Box 487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17" name="Text Box 487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18" name="Text Box 488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19" name="Text Box 488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20" name="Text Box 488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21" name="Text Box 488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22" name="Text Box 488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23" name="Text Box 488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24" name="Text Box 488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25" name="Text Box 488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26" name="Text Box 488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27" name="Text Box 488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28" name="Text Box 489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29" name="Text Box 489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30" name="Text Box 489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31" name="Text Box 489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32" name="Text Box 489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33" name="Text Box 489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34" name="Text Box 489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35" name="Text Box 489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36" name="Text Box 489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37" name="Text Box 489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38" name="Text Box 490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39" name="Text Box 490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40" name="Text Box 490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41" name="Text Box 490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42" name="Text Box 490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43" name="Text Box 490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44" name="Text Box 490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45" name="Text Box 490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46" name="Text Box 490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47" name="Text Box 490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48" name="Text Box 491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49" name="Text Box 491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50" name="Text Box 491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51" name="Text Box 491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52" name="Text Box 491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53" name="Text Box 491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54" name="Text Box 491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55" name="Text Box 491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56" name="Text Box 491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57" name="Text Box 491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58" name="Text Box 492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59" name="Text Box 492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60" name="Text Box 492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61" name="Text Box 492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62" name="Text Box 492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63" name="Text Box 492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64" name="Text Box 492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65" name="Text Box 492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66" name="Text Box 492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67" name="Text Box 492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68" name="Text Box 493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69" name="Text Box 493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70" name="Text Box 493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71" name="Text Box 493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72" name="Text Box 493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73" name="Text Box 493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74" name="Text Box 493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75" name="Text Box 493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76" name="Text Box 493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77" name="Text Box 493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78" name="Text Box 494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79" name="Text Box 494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80" name="Text Box 494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81" name="Text Box 494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82" name="Text Box 494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83" name="Text Box 494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84" name="Text Box 494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85" name="Text Box 494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86" name="Text Box 494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87" name="Text Box 494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88" name="Text Box 495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89" name="Text Box 495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90" name="Text Box 495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91" name="Text Box 495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92" name="Text Box 495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93" name="Text Box 495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94" name="Text Box 495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95" name="Text Box 495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96" name="Text Box 495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97" name="Text Box 495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98" name="Text Box 496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199" name="Text Box 496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00" name="Text Box 496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01" name="Text Box 496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02" name="Text Box 496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03" name="Text Box 496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04" name="Text Box 496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05" name="Text Box 496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06" name="Text Box 496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07" name="Text Box 496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08" name="Text Box 497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09" name="Text Box 497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10" name="Text Box 497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11" name="Text Box 497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12" name="Text Box 497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13" name="Text Box 497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14" name="Text Box 497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15" name="Text Box 497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16" name="Text Box 497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17" name="Text Box 497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18" name="Text Box 498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19" name="Text Box 498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20" name="Text Box 498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21" name="Text Box 498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22" name="Text Box 498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23" name="Text Box 498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24" name="Text Box 498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25" name="Text Box 498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26" name="Text Box 498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27" name="Text Box 498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28" name="Text Box 499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29" name="Text Box 499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30" name="Text Box 499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31" name="Text Box 499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32" name="Text Box 499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33" name="Text Box 499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34" name="Text Box 499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35" name="Text Box 499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36" name="Text Box 499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37" name="Text Box 499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38" name="Text Box 500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39" name="Text Box 500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40" name="Text Box 500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41" name="Text Box 500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42" name="Text Box 500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43" name="Text Box 500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44" name="Text Box 500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45" name="Text Box 500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46" name="Text Box 500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47" name="Text Box 500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48" name="Text Box 501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49" name="Text Box 501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50" name="Text Box 501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51" name="Text Box 501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52" name="Text Box 501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53" name="Text Box 501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54" name="Text Box 501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55" name="Text Box 501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56" name="Text Box 501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57" name="Text Box 501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58" name="Text Box 502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59" name="Text Box 502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60" name="Text Box 502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61" name="Text Box 502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62" name="Text Box 502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63" name="Text Box 502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64" name="Text Box 502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65" name="Text Box 502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66" name="Text Box 502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67" name="Text Box 502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68" name="Text Box 503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69" name="Text Box 503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70" name="Text Box 503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71" name="Text Box 503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72" name="Text Box 503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73" name="Text Box 503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74" name="Text Box 503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75" name="Text Box 503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76" name="Text Box 503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77" name="Text Box 503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78" name="Text Box 504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79" name="Text Box 504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80" name="Text Box 504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81" name="Text Box 504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82" name="Text Box 504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83" name="Text Box 504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84" name="Text Box 504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85" name="Text Box 504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86" name="Text Box 504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87" name="Text Box 504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88" name="Text Box 505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89" name="Text Box 505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90" name="Text Box 505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91" name="Text Box 505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92" name="Text Box 505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93" name="Text Box 505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94" name="Text Box 505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95" name="Text Box 505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96" name="Text Box 505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97" name="Text Box 505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98" name="Text Box 506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299" name="Text Box 506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00" name="Text Box 506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01" name="Text Box 506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02" name="Text Box 506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03" name="Text Box 506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04" name="Text Box 506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05" name="Text Box 506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06" name="Text Box 506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07" name="Text Box 506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08" name="Text Box 507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09" name="Text Box 507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10" name="Text Box 507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11" name="Text Box 507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12" name="Text Box 507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13" name="Text Box 507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14" name="Text Box 507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15" name="Text Box 507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16" name="Text Box 507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17" name="Text Box 507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18" name="Text Box 508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19" name="Text Box 508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20" name="Text Box 508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21" name="Text Box 508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22" name="Text Box 508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23" name="Text Box 508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24" name="Text Box 508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25" name="Text Box 508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26" name="Text Box 508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27" name="Text Box 508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28" name="Text Box 509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29" name="Text Box 509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30" name="Text Box 509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31" name="Text Box 509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32" name="Text Box 509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33" name="Text Box 509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34" name="Text Box 509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35" name="Text Box 509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36" name="Text Box 509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37" name="Text Box 509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38" name="Text Box 510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39" name="Text Box 510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40" name="Text Box 510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41" name="Text Box 510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42" name="Text Box 510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43" name="Text Box 510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44" name="Text Box 510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45" name="Text Box 510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46" name="Text Box 510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47" name="Text Box 510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48" name="Text Box 511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49" name="Text Box 511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50" name="Text Box 511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51" name="Text Box 511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52" name="Text Box 511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53" name="Text Box 511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54" name="Text Box 511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55" name="Text Box 511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56" name="Text Box 511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57" name="Text Box 511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58" name="Text Box 512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59" name="Text Box 512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60" name="Text Box 512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61" name="Text Box 512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62" name="Text Box 512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63" name="Text Box 512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64" name="Text Box 512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65" name="Text Box 512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66" name="Text Box 512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67" name="Text Box 512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68" name="Text Box 513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69" name="Text Box 513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70" name="Text Box 513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71" name="Text Box 513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72" name="Text Box 513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73" name="Text Box 513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74" name="Text Box 513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75" name="Text Box 513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76" name="Text Box 513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77" name="Text Box 513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78" name="Text Box 514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79" name="Text Box 514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80" name="Text Box 514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81" name="Text Box 514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82" name="Text Box 514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83" name="Text Box 514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84" name="Text Box 514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85" name="Text Box 514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86" name="Text Box 514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87" name="Text Box 514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88" name="Text Box 515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89" name="Text Box 515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90" name="Text Box 515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91" name="Text Box 515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92" name="Text Box 515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93" name="Text Box 515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94" name="Text Box 515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95" name="Text Box 515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96" name="Text Box 515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97" name="Text Box 515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98" name="Text Box 516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399" name="Text Box 516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00" name="Text Box 516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01" name="Text Box 516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02" name="Text Box 516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03" name="Text Box 516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04" name="Text Box 516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05" name="Text Box 516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06" name="Text Box 516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07" name="Text Box 516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08" name="Text Box 517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09" name="Text Box 517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10" name="Text Box 517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11" name="Text Box 517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12" name="Text Box 517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13" name="Text Box 517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14" name="Text Box 517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15" name="Text Box 517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16" name="Text Box 517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17" name="Text Box 517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18" name="Text Box 518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19" name="Text Box 518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20" name="Text Box 518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21" name="Text Box 518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22" name="Text Box 518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23" name="Text Box 518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24" name="Text Box 518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25" name="Text Box 518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26" name="Text Box 518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27" name="Text Box 518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28" name="Text Box 519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29" name="Text Box 519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30" name="Text Box 519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31" name="Text Box 519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32" name="Text Box 519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33" name="Text Box 519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34" name="Text Box 519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35" name="Text Box 519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36" name="Text Box 519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37" name="Text Box 519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38" name="Text Box 520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39" name="Text Box 520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40" name="Text Box 520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41" name="Text Box 520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42" name="Text Box 520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43" name="Text Box 520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44" name="Text Box 520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45" name="Text Box 520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46" name="Text Box 520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47" name="Text Box 520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48" name="Text Box 521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49" name="Text Box 521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50" name="Text Box 521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51" name="Text Box 521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52" name="Text Box 521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53" name="Text Box 521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54" name="Text Box 521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55" name="Text Box 521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56" name="Text Box 521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57" name="Text Box 521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58" name="Text Box 522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59" name="Text Box 522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60" name="Text Box 522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61" name="Text Box 522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62" name="Text Box 522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63" name="Text Box 522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64" name="Text Box 522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65" name="Text Box 522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66" name="Text Box 522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67" name="Text Box 522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68" name="Text Box 523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69" name="Text Box 523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70" name="Text Box 523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71" name="Text Box 523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72" name="Text Box 523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73" name="Text Box 523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74" name="Text Box 523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75" name="Text Box 523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76" name="Text Box 523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77" name="Text Box 523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78" name="Text Box 524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79" name="Text Box 524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80" name="Text Box 524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81" name="Text Box 524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82" name="Text Box 524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83" name="Text Box 524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84" name="Text Box 524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85" name="Text Box 524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86" name="Text Box 524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87" name="Text Box 524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88" name="Text Box 525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89" name="Text Box 525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90" name="Text Box 525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91" name="Text Box 525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92" name="Text Box 525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93" name="Text Box 525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94" name="Text Box 525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95" name="Text Box 525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96" name="Text Box 525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97" name="Text Box 525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98" name="Text Box 526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499" name="Text Box 526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00" name="Text Box 526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01" name="Text Box 526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02" name="Text Box 526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03" name="Text Box 526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04" name="Text Box 526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05" name="Text Box 526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06" name="Text Box 526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07" name="Text Box 526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08" name="Text Box 527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09" name="Text Box 527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10" name="Text Box 527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11" name="Text Box 527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12" name="Text Box 527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13" name="Text Box 527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14" name="Text Box 527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15" name="Text Box 527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16" name="Text Box 527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17" name="Text Box 527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18" name="Text Box 528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19" name="Text Box 528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20" name="Text Box 528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21" name="Text Box 528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22" name="Text Box 528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23" name="Text Box 528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24" name="Text Box 528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25" name="Text Box 528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26" name="Text Box 528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27" name="Text Box 5289"/>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28" name="Text Box 5290"/>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29" name="Text Box 5291"/>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30" name="Text Box 5292"/>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31" name="Text Box 5293"/>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32" name="Text Box 5294"/>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33" name="Text Box 5295"/>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34" name="Text Box 5296"/>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35" name="Text Box 5297"/>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xdr:row>
      <xdr:rowOff>0</xdr:rowOff>
    </xdr:from>
    <xdr:to>
      <xdr:col>4</xdr:col>
      <xdr:colOff>85725</xdr:colOff>
      <xdr:row>26</xdr:row>
      <xdr:rowOff>331</xdr:rowOff>
    </xdr:to>
    <xdr:sp macro="" textlink="">
      <xdr:nvSpPr>
        <xdr:cNvPr id="5536" name="Text Box 5298"/>
        <xdr:cNvSpPr txBox="1">
          <a:spLocks noChangeArrowheads="1"/>
        </xdr:cNvSpPr>
      </xdr:nvSpPr>
      <xdr:spPr bwMode="auto">
        <a:xfrm>
          <a:off x="4667250" y="4762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37" name="Text Box 25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38" name="Text Box 25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39" name="Text Box 25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40" name="Text Box 25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41" name="Text Box 25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42" name="Text Box 25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43" name="Text Box 25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44" name="Text Box 25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45" name="Text Box 25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46" name="Text Box 25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47" name="Text Box 25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48" name="Text Box 25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49" name="Text Box 25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50" name="Text Box 25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51" name="Text Box 26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52" name="Text Box 26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53" name="Text Box 26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54" name="Text Box 26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55" name="Text Box 26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56" name="Text Box 26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57" name="Text Box 26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58" name="Text Box 26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59" name="Text Box 26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60" name="Text Box 26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61" name="Text Box 26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62" name="Text Box 26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63" name="Text Box 26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64" name="Text Box 26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65" name="Text Box 26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66" name="Text Box 26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67" name="Text Box 26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68" name="Text Box 26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69" name="Text Box 26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70" name="Text Box 26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71" name="Text Box 26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72" name="Text Box 26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73" name="Text Box 26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74" name="Text Box 26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75" name="Text Box 26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76" name="Text Box 26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77" name="Text Box 26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78" name="Text Box 26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79" name="Text Box 26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80" name="Text Box 26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81" name="Text Box 26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82" name="Text Box 26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83" name="Text Box 26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84" name="Text Box 26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85" name="Text Box 26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86" name="Text Box 26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87" name="Text Box 26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88" name="Text Box 26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89" name="Text Box 26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90" name="Text Box 26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91" name="Text Box 26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92" name="Text Box 26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93" name="Text Box 26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94" name="Text Box 26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95" name="Text Box 26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96" name="Text Box 26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97" name="Text Box 26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98" name="Text Box 26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99" name="Text Box 26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00" name="Text Box 26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01" name="Text Box 26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02" name="Text Box 26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03" name="Text Box 26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04" name="Text Box 26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05" name="Text Box 26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06" name="Text Box 26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07" name="Text Box 26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08" name="Text Box 26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09" name="Text Box 27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10" name="Text Box 27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11" name="Text Box 27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12" name="Text Box 27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13" name="Text Box 27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14" name="Text Box 27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15" name="Text Box 27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16" name="Text Box 27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17" name="Text Box 27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18" name="Text Box 27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19" name="Text Box 27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20" name="Text Box 27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21" name="Text Box 27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22" name="Text Box 27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23" name="Text Box 27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24" name="Text Box 27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25" name="Text Box 27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26" name="Text Box 27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27" name="Text Box 27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28" name="Text Box 27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29" name="Text Box 27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30" name="Text Box 27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31" name="Text Box 27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32" name="Text Box 27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33" name="Text Box 27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34" name="Text Box 27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35" name="Text Box 27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36" name="Text Box 27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37" name="Text Box 27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38" name="Text Box 27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39" name="Text Box 27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40" name="Text Box 27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41" name="Text Box 27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42" name="Text Box 27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43" name="Text Box 27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44" name="Text Box 27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45" name="Text Box 27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46" name="Text Box 27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47" name="Text Box 27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48" name="Text Box 27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49" name="Text Box 27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50" name="Text Box 27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51" name="Text Box 27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52" name="Text Box 27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53" name="Text Box 27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54" name="Text Box 27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55" name="Text Box 27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56" name="Text Box 27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57" name="Text Box 27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58" name="Text Box 27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59" name="Text Box 27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60" name="Text Box 27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61" name="Text Box 27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62" name="Text Box 27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63" name="Text Box 27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64" name="Text Box 27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65" name="Text Box 27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66" name="Text Box 27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67" name="Text Box 27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68" name="Text Box 27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69" name="Text Box 27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70" name="Text Box 27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71" name="Text Box 27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72" name="Text Box 27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73" name="Text Box 27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74" name="Text Box 27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75" name="Text Box 27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76" name="Text Box 27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77" name="Text Box 27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78" name="Text Box 27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79" name="Text Box 27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80" name="Text Box 27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81" name="Text Box 27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82" name="Text Box 27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83" name="Text Box 27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84" name="Text Box 27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85" name="Text Box 27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86" name="Text Box 27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87" name="Text Box 27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88" name="Text Box 27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89" name="Text Box 27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90" name="Text Box 27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91" name="Text Box 27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92" name="Text Box 27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93" name="Text Box 27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94" name="Text Box 27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95" name="Text Box 27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96" name="Text Box 27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97" name="Text Box 27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98" name="Text Box 27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99" name="Text Box 27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00" name="Text Box 27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01" name="Text Box 27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02" name="Text Box 27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03" name="Text Box 27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04" name="Text Box 27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05" name="Text Box 27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06" name="Text Box 27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07" name="Text Box 27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08" name="Text Box 27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09" name="Text Box 28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10" name="Text Box 28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11" name="Text Box 28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12" name="Text Box 28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13" name="Text Box 28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14" name="Text Box 28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15" name="Text Box 28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16" name="Text Box 28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17" name="Text Box 28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18" name="Text Box 28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19" name="Text Box 28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20" name="Text Box 28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21" name="Text Box 28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22" name="Text Box 28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23" name="Text Box 28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24" name="Text Box 28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25" name="Text Box 28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26" name="Text Box 28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27" name="Text Box 28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28" name="Text Box 28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29" name="Text Box 28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30" name="Text Box 28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31" name="Text Box 28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32" name="Text Box 28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33" name="Text Box 28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34" name="Text Box 28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35" name="Text Box 28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36" name="Text Box 28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37" name="Text Box 28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38" name="Text Box 28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39" name="Text Box 28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40" name="Text Box 28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41" name="Text Box 28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42" name="Text Box 28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43" name="Text Box 28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44" name="Text Box 28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45" name="Text Box 28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46" name="Text Box 28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47" name="Text Box 28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48" name="Text Box 28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49" name="Text Box 28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50" name="Text Box 28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51" name="Text Box 28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52" name="Text Box 28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53" name="Text Box 28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54" name="Text Box 28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55" name="Text Box 28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56" name="Text Box 28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57" name="Text Box 28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58" name="Text Box 28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59" name="Text Box 28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60" name="Text Box 28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61" name="Text Box 28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62" name="Text Box 28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63" name="Text Box 28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64" name="Text Box 28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65" name="Text Box 28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66" name="Text Box 28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67" name="Text Box 28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68" name="Text Box 28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69" name="Text Box 28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70" name="Text Box 28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71" name="Text Box 28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72" name="Text Box 28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73" name="Text Box 28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74" name="Text Box 28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75" name="Text Box 28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76" name="Text Box 28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77" name="Text Box 28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78" name="Text Box 28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79" name="Text Box 28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80" name="Text Box 28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81" name="Text Box 28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82" name="Text Box 28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83" name="Text Box 28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84" name="Text Box 28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85" name="Text Box 28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86" name="Text Box 28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87" name="Text Box 28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88" name="Text Box 28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89" name="Text Box 28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90" name="Text Box 28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91" name="Text Box 28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92" name="Text Box 28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93" name="Text Box 28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94" name="Text Box 28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95" name="Text Box 28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96" name="Text Box 28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97" name="Text Box 28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98" name="Text Box 28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99" name="Text Box 28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00" name="Text Box 28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01" name="Text Box 28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02" name="Text Box 28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03" name="Text Box 28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04" name="Text Box 28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05" name="Text Box 28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06" name="Text Box 28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07" name="Text Box 28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08" name="Text Box 28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09" name="Text Box 29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10" name="Text Box 29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11" name="Text Box 29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12" name="Text Box 29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13" name="Text Box 29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14" name="Text Box 29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15" name="Text Box 29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16" name="Text Box 29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17" name="Text Box 29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18" name="Text Box 29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19" name="Text Box 29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20" name="Text Box 29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21" name="Text Box 29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22" name="Text Box 29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23" name="Text Box 29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24" name="Text Box 29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25" name="Text Box 29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26" name="Text Box 29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27" name="Text Box 29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28" name="Text Box 29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29" name="Text Box 29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30" name="Text Box 29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31" name="Text Box 29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32" name="Text Box 29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33" name="Text Box 29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34" name="Text Box 29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35" name="Text Box 29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36" name="Text Box 29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37" name="Text Box 29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38" name="Text Box 29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39" name="Text Box 29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40" name="Text Box 29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41" name="Text Box 29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42" name="Text Box 29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43" name="Text Box 29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44" name="Text Box 29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45" name="Text Box 29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46" name="Text Box 29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47" name="Text Box 29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48" name="Text Box 29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49" name="Text Box 29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50" name="Text Box 29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51" name="Text Box 29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52" name="Text Box 29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53" name="Text Box 29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54" name="Text Box 29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55" name="Text Box 29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56" name="Text Box 29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57" name="Text Box 29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58" name="Text Box 29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59" name="Text Box 29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60" name="Text Box 29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61" name="Text Box 29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62" name="Text Box 29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63" name="Text Box 29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64" name="Text Box 29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65" name="Text Box 29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66" name="Text Box 29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67" name="Text Box 29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68" name="Text Box 29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69" name="Text Box 29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70" name="Text Box 29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71" name="Text Box 29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72" name="Text Box 29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73" name="Text Box 29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74" name="Text Box 29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75" name="Text Box 29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76" name="Text Box 29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77" name="Text Box 29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78" name="Text Box 29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79" name="Text Box 29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80" name="Text Box 29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81" name="Text Box 29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82" name="Text Box 29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83" name="Text Box 29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84" name="Text Box 29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85" name="Text Box 29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86" name="Text Box 29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87" name="Text Box 29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88" name="Text Box 29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89" name="Text Box 29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90" name="Text Box 29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91" name="Text Box 29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92" name="Text Box 29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93" name="Text Box 29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94" name="Text Box 29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95" name="Text Box 29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96" name="Text Box 29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97" name="Text Box 29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98" name="Text Box 29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99" name="Text Box 29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00" name="Text Box 29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01" name="Text Box 29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02" name="Text Box 29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03" name="Text Box 29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04" name="Text Box 29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05" name="Text Box 29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06" name="Text Box 29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07" name="Text Box 29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08" name="Text Box 29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09" name="Text Box 30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10" name="Text Box 30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11" name="Text Box 30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12" name="Text Box 30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13" name="Text Box 30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14" name="Text Box 30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15" name="Text Box 30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16" name="Text Box 30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17" name="Text Box 30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18" name="Text Box 30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19" name="Text Box 30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20" name="Text Box 30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21" name="Text Box 30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22" name="Text Box 30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23" name="Text Box 30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24" name="Text Box 30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25" name="Text Box 30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26" name="Text Box 30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27" name="Text Box 30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28" name="Text Box 30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29" name="Text Box 30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30" name="Text Box 30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31" name="Text Box 30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32" name="Text Box 30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33" name="Text Box 30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34" name="Text Box 30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35" name="Text Box 30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36" name="Text Box 30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37" name="Text Box 30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38" name="Text Box 30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39" name="Text Box 30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40" name="Text Box 30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41" name="Text Box 30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42" name="Text Box 30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43" name="Text Box 30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44" name="Text Box 30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45" name="Text Box 30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46" name="Text Box 30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47" name="Text Box 30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48" name="Text Box 30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49" name="Text Box 30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50" name="Text Box 30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51" name="Text Box 30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52" name="Text Box 30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53" name="Text Box 30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54" name="Text Box 30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55" name="Text Box 30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56" name="Text Box 30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57" name="Text Box 30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58" name="Text Box 30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59" name="Text Box 30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60" name="Text Box 30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61" name="Text Box 30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62" name="Text Box 30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63" name="Text Box 30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64" name="Text Box 30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65" name="Text Box 30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66" name="Text Box 30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67" name="Text Box 30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68" name="Text Box 30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69" name="Text Box 30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70" name="Text Box 30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71" name="Text Box 30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72" name="Text Box 30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73" name="Text Box 30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74" name="Text Box 30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75" name="Text Box 30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76" name="Text Box 30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77" name="Text Box 30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78" name="Text Box 30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79" name="Text Box 30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80" name="Text Box 30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81" name="Text Box 30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82" name="Text Box 30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83" name="Text Box 30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84" name="Text Box 30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85" name="Text Box 30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86" name="Text Box 30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87" name="Text Box 30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88" name="Text Box 30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89" name="Text Box 30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90" name="Text Box 30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91" name="Text Box 30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92" name="Text Box 30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93" name="Text Box 30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94" name="Text Box 30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95" name="Text Box 30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96" name="Text Box 30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97" name="Text Box 30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98" name="Text Box 30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99" name="Text Box 30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00" name="Text Box 30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01" name="Text Box 30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02" name="Text Box 30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03" name="Text Box 30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04" name="Text Box 30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05" name="Text Box 30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06" name="Text Box 30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07" name="Text Box 30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08" name="Text Box 30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09" name="Text Box 31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10" name="Text Box 31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11" name="Text Box 31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12" name="Text Box 31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13" name="Text Box 31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14" name="Text Box 31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15" name="Text Box 31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16" name="Text Box 31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17" name="Text Box 31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18" name="Text Box 31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19" name="Text Box 31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20" name="Text Box 31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21" name="Text Box 31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22" name="Text Box 31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23" name="Text Box 31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24" name="Text Box 31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25" name="Text Box 31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26" name="Text Box 31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27" name="Text Box 31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28" name="Text Box 31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29" name="Text Box 31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30" name="Text Box 31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31" name="Text Box 31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32" name="Text Box 31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33" name="Text Box 31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34" name="Text Box 31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35" name="Text Box 31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36" name="Text Box 31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37" name="Text Box 31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38" name="Text Box 31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39" name="Text Box 31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40" name="Text Box 31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41" name="Text Box 31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42" name="Text Box 31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43" name="Text Box 31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44" name="Text Box 31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45" name="Text Box 31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46" name="Text Box 31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47" name="Text Box 31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48" name="Text Box 31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49" name="Text Box 31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50" name="Text Box 31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51" name="Text Box 31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52" name="Text Box 31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53" name="Text Box 31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54" name="Text Box 31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55" name="Text Box 31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56" name="Text Box 31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57" name="Text Box 31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58" name="Text Box 31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59" name="Text Box 31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60" name="Text Box 31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61" name="Text Box 31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62" name="Text Box 31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63" name="Text Box 31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64" name="Text Box 31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65" name="Text Box 31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66" name="Text Box 31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67" name="Text Box 31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68" name="Text Box 31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69" name="Text Box 31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70" name="Text Box 31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71" name="Text Box 31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72" name="Text Box 31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73" name="Text Box 31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74" name="Text Box 31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75" name="Text Box 31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76" name="Text Box 31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77" name="Text Box 31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78" name="Text Box 31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79" name="Text Box 31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80" name="Text Box 31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81" name="Text Box 31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82" name="Text Box 31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83" name="Text Box 31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84" name="Text Box 31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85" name="Text Box 31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86" name="Text Box 31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87" name="Text Box 31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88" name="Text Box 31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89" name="Text Box 31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90" name="Text Box 31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91" name="Text Box 31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92" name="Text Box 31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93" name="Text Box 31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94" name="Text Box 31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95" name="Text Box 31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96" name="Text Box 31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97" name="Text Box 31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98" name="Text Box 31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99" name="Text Box 31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00" name="Text Box 31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01" name="Text Box 31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02" name="Text Box 31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03" name="Text Box 31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04" name="Text Box 31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05" name="Text Box 31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06" name="Text Box 31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07" name="Text Box 31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08" name="Text Box 31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09" name="Text Box 32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10" name="Text Box 32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11" name="Text Box 32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12" name="Text Box 32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13" name="Text Box 32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14" name="Text Box 32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15" name="Text Box 32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16" name="Text Box 32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17" name="Text Box 32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18" name="Text Box 32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19" name="Text Box 32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20" name="Text Box 32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21" name="Text Box 32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22" name="Text Box 32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23" name="Text Box 32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24" name="Text Box 32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25" name="Text Box 32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26" name="Text Box 32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27" name="Text Box 32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28" name="Text Box 32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29" name="Text Box 32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30" name="Text Box 32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31" name="Text Box 32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32" name="Text Box 32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33" name="Text Box 32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34" name="Text Box 32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35" name="Text Box 32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36" name="Text Box 32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37" name="Text Box 32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38" name="Text Box 32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39" name="Text Box 32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40" name="Text Box 32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41" name="Text Box 32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42" name="Text Box 32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43" name="Text Box 32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44" name="Text Box 32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45" name="Text Box 32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46" name="Text Box 32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47" name="Text Box 32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48" name="Text Box 32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49" name="Text Box 32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50" name="Text Box 32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51" name="Text Box 32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52" name="Text Box 32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53" name="Text Box 32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54" name="Text Box 32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55" name="Text Box 32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56" name="Text Box 32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57" name="Text Box 32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58" name="Text Box 32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59" name="Text Box 32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60" name="Text Box 32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61" name="Text Box 32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62" name="Text Box 32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63" name="Text Box 32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64" name="Text Box 32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65" name="Text Box 32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66" name="Text Box 32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67" name="Text Box 32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68" name="Text Box 32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69" name="Text Box 32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70" name="Text Box 32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71" name="Text Box 32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72" name="Text Box 32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73" name="Text Box 32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74" name="Text Box 32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75" name="Text Box 32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76" name="Text Box 32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77" name="Text Box 32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78" name="Text Box 32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79" name="Text Box 32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80" name="Text Box 32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81" name="Text Box 32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82" name="Text Box 32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83" name="Text Box 32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84" name="Text Box 32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85" name="Text Box 32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86" name="Text Box 32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87" name="Text Box 32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88" name="Text Box 32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89" name="Text Box 32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90" name="Text Box 32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91" name="Text Box 32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92" name="Text Box 32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93" name="Text Box 32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94" name="Text Box 32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95" name="Text Box 32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96" name="Text Box 32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97" name="Text Box 32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98" name="Text Box 32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99" name="Text Box 32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00" name="Text Box 32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01" name="Text Box 32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02" name="Text Box 32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03" name="Text Box 32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04" name="Text Box 32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05" name="Text Box 32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06" name="Text Box 32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07" name="Text Box 32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08" name="Text Box 32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09" name="Text Box 33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10" name="Text Box 33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11" name="Text Box 33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12" name="Text Box 33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13" name="Text Box 33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14" name="Text Box 33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15" name="Text Box 33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16" name="Text Box 33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17" name="Text Box 33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18" name="Text Box 33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19" name="Text Box 33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20" name="Text Box 33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21" name="Text Box 33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22" name="Text Box 33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23" name="Text Box 33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24" name="Text Box 33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25" name="Text Box 33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26" name="Text Box 33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27" name="Text Box 33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28" name="Text Box 33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29" name="Text Box 33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30" name="Text Box 33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31" name="Text Box 33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32" name="Text Box 33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33" name="Text Box 33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34" name="Text Box 33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35" name="Text Box 33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36" name="Text Box 33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37" name="Text Box 33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38" name="Text Box 33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39" name="Text Box 33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40" name="Text Box 33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41" name="Text Box 33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42" name="Text Box 33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43" name="Text Box 33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44" name="Text Box 33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45" name="Text Box 33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46" name="Text Box 33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47" name="Text Box 33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48" name="Text Box 33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49" name="Text Box 33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50" name="Text Box 33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51" name="Text Box 33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52" name="Text Box 33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53" name="Text Box 33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54" name="Text Box 33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55" name="Text Box 33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56" name="Text Box 33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57" name="Text Box 33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58" name="Text Box 33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59" name="Text Box 33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60" name="Text Box 33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61" name="Text Box 33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62" name="Text Box 33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63" name="Text Box 33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64" name="Text Box 33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65" name="Text Box 33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66" name="Text Box 33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67" name="Text Box 33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68" name="Text Box 33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69" name="Text Box 33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70" name="Text Box 33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71" name="Text Box 33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72" name="Text Box 33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73" name="Text Box 33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74" name="Text Box 33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75" name="Text Box 33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76" name="Text Box 33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77" name="Text Box 33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78" name="Text Box 33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79" name="Text Box 33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80" name="Text Box 33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81" name="Text Box 33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82" name="Text Box 33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83" name="Text Box 33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84" name="Text Box 33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85" name="Text Box 33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86" name="Text Box 33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87" name="Text Box 33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88" name="Text Box 33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89" name="Text Box 33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90" name="Text Box 33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91" name="Text Box 33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92" name="Text Box 33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93" name="Text Box 33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94" name="Text Box 33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95" name="Text Box 33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96" name="Text Box 33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97" name="Text Box 33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98" name="Text Box 33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99" name="Text Box 33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00" name="Text Box 33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01" name="Text Box 33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02" name="Text Box 33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03" name="Text Box 33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04" name="Text Box 33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05" name="Text Box 33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06" name="Text Box 33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07" name="Text Box 33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08" name="Text Box 33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09" name="Text Box 34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10" name="Text Box 34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11" name="Text Box 34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12" name="Text Box 34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13" name="Text Box 34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14" name="Text Box 34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15" name="Text Box 34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16" name="Text Box 34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17" name="Text Box 34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18" name="Text Box 34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19" name="Text Box 34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20" name="Text Box 34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21" name="Text Box 34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22" name="Text Box 34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23" name="Text Box 34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24" name="Text Box 34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25" name="Text Box 34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26" name="Text Box 34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27" name="Text Box 34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28" name="Text Box 34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29" name="Text Box 34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30" name="Text Box 34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31" name="Text Box 34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32" name="Text Box 34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33" name="Text Box 34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34" name="Text Box 34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35" name="Text Box 34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36" name="Text Box 34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37" name="Text Box 34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38" name="Text Box 34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39" name="Text Box 34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40" name="Text Box 34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41" name="Text Box 34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42" name="Text Box 34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43" name="Text Box 34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44" name="Text Box 34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45" name="Text Box 34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46" name="Text Box 34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47" name="Text Box 34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48" name="Text Box 34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49" name="Text Box 34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50" name="Text Box 34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51" name="Text Box 34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52" name="Text Box 34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53" name="Text Box 34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54" name="Text Box 34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55" name="Text Box 34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56" name="Text Box 34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57" name="Text Box 34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58" name="Text Box 34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59" name="Text Box 34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60" name="Text Box 34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61" name="Text Box 34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62" name="Text Box 34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63" name="Text Box 34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64" name="Text Box 34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65" name="Text Box 34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66" name="Text Box 34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67" name="Text Box 34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68" name="Text Box 34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69" name="Text Box 34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70" name="Text Box 34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71" name="Text Box 34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72" name="Text Box 34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73" name="Text Box 34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74" name="Text Box 34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75" name="Text Box 34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76" name="Text Box 34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77" name="Text Box 34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78" name="Text Box 34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79" name="Text Box 34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80" name="Text Box 34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81" name="Text Box 34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82" name="Text Box 34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83" name="Text Box 34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84" name="Text Box 34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85" name="Text Box 34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86" name="Text Box 34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87" name="Text Box 34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88" name="Text Box 34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89" name="Text Box 34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90" name="Text Box 34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91" name="Text Box 34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92" name="Text Box 34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93" name="Text Box 34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94" name="Text Box 34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95" name="Text Box 34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96" name="Text Box 34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97" name="Text Box 34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98" name="Text Box 34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99" name="Text Box 34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00" name="Text Box 34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01" name="Text Box 34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02" name="Text Box 34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03" name="Text Box 34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04" name="Text Box 34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05" name="Text Box 34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06" name="Text Box 34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07" name="Text Box 34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08" name="Text Box 34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09" name="Text Box 35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10" name="Text Box 35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11" name="Text Box 35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12" name="Text Box 35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13" name="Text Box 35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14" name="Text Box 35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15" name="Text Box 35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16" name="Text Box 35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17" name="Text Box 35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18" name="Text Box 35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19" name="Text Box 35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20" name="Text Box 35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21" name="Text Box 35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22" name="Text Box 35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23" name="Text Box 35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24" name="Text Box 35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25" name="Text Box 35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26" name="Text Box 35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27" name="Text Box 35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28" name="Text Box 35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29" name="Text Box 35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30" name="Text Box 35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31" name="Text Box 35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32" name="Text Box 35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33" name="Text Box 35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34" name="Text Box 35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35" name="Text Box 35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36" name="Text Box 35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37" name="Text Box 35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38" name="Text Box 35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39" name="Text Box 35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40" name="Text Box 35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41" name="Text Box 35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42" name="Text Box 35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43" name="Text Box 35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44" name="Text Box 35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45" name="Text Box 35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46" name="Text Box 35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47" name="Text Box 35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48" name="Text Box 35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49" name="Text Box 35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50" name="Text Box 35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51" name="Text Box 35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52" name="Text Box 35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53" name="Text Box 35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54" name="Text Box 35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55" name="Text Box 35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56" name="Text Box 35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57" name="Text Box 35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58" name="Text Box 35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59" name="Text Box 35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60" name="Text Box 35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61" name="Text Box 35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62" name="Text Box 35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63" name="Text Box 35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64" name="Text Box 35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65" name="Text Box 35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66" name="Text Box 35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67" name="Text Box 35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68" name="Text Box 35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69" name="Text Box 35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70" name="Text Box 35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71" name="Text Box 35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72" name="Text Box 35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73" name="Text Box 35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74" name="Text Box 35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75" name="Text Box 35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76" name="Text Box 35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77" name="Text Box 35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78" name="Text Box 35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79" name="Text Box 35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80" name="Text Box 35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81" name="Text Box 35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82" name="Text Box 35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83" name="Text Box 35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84" name="Text Box 35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85" name="Text Box 35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86" name="Text Box 35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87" name="Text Box 35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88" name="Text Box 35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89" name="Text Box 35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90" name="Text Box 35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91" name="Text Box 35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92" name="Text Box 35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93" name="Text Box 35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94" name="Text Box 35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95" name="Text Box 35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96" name="Text Box 35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97" name="Text Box 35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98" name="Text Box 35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99" name="Text Box 35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00" name="Text Box 35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01" name="Text Box 35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02" name="Text Box 35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03" name="Text Box 35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04" name="Text Box 35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05" name="Text Box 35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06" name="Text Box 35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07" name="Text Box 35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08" name="Text Box 35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09" name="Text Box 36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10" name="Text Box 36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11" name="Text Box 36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12" name="Text Box 36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13" name="Text Box 36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14" name="Text Box 36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15" name="Text Box 36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16" name="Text Box 36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17" name="Text Box 36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18" name="Text Box 36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19" name="Text Box 36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20" name="Text Box 36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21" name="Text Box 36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22" name="Text Box 36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23" name="Text Box 36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24" name="Text Box 36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25" name="Text Box 36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26" name="Text Box 36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27" name="Text Box 36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28" name="Text Box 36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29" name="Text Box 36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30" name="Text Box 36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31" name="Text Box 36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32" name="Text Box 36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33" name="Text Box 36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34" name="Text Box 36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35" name="Text Box 36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36" name="Text Box 36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37" name="Text Box 36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38" name="Text Box 36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39" name="Text Box 36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40" name="Text Box 36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41" name="Text Box 36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42" name="Text Box 36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43" name="Text Box 36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44" name="Text Box 36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45" name="Text Box 36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46" name="Text Box 36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47" name="Text Box 36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48" name="Text Box 36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49" name="Text Box 36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50" name="Text Box 36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51" name="Text Box 36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52" name="Text Box 36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53" name="Text Box 36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54" name="Text Box 36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55" name="Text Box 36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56" name="Text Box 36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57" name="Text Box 36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58" name="Text Box 36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59" name="Text Box 36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60" name="Text Box 36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61" name="Text Box 36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62" name="Text Box 36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63" name="Text Box 36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64" name="Text Box 36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65" name="Text Box 36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66" name="Text Box 36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67" name="Text Box 36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68" name="Text Box 36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69" name="Text Box 36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70" name="Text Box 36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71" name="Text Box 36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72" name="Text Box 36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73" name="Text Box 36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74" name="Text Box 36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75" name="Text Box 36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76" name="Text Box 36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77" name="Text Box 36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78" name="Text Box 36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79" name="Text Box 36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80" name="Text Box 36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81" name="Text Box 36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82" name="Text Box 36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83" name="Text Box 36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84" name="Text Box 36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85" name="Text Box 36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86" name="Text Box 36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87" name="Text Box 36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88" name="Text Box 36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89" name="Text Box 36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90" name="Text Box 36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91" name="Text Box 36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92" name="Text Box 36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93" name="Text Box 36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94" name="Text Box 36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95" name="Text Box 36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96" name="Text Box 36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97" name="Text Box 36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98" name="Text Box 36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99" name="Text Box 36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00" name="Text Box 36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01" name="Text Box 36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02" name="Text Box 36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03" name="Text Box 36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04" name="Text Box 36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05" name="Text Box 36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06" name="Text Box 36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07" name="Text Box 36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08" name="Text Box 36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09" name="Text Box 37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10" name="Text Box 37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11" name="Text Box 37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12" name="Text Box 37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13" name="Text Box 37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14" name="Text Box 37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15" name="Text Box 37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16" name="Text Box 37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17" name="Text Box 37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18" name="Text Box 37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19" name="Text Box 37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20" name="Text Box 37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21" name="Text Box 37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22" name="Text Box 37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23" name="Text Box 37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24" name="Text Box 37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25" name="Text Box 37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26" name="Text Box 37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27" name="Text Box 37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28" name="Text Box 37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29" name="Text Box 37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30" name="Text Box 37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31" name="Text Box 37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32" name="Text Box 37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33" name="Text Box 37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34" name="Text Box 37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35" name="Text Box 37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36" name="Text Box 37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37" name="Text Box 37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38" name="Text Box 37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39" name="Text Box 37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40" name="Text Box 37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41" name="Text Box 37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42" name="Text Box 37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43" name="Text Box 37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44" name="Text Box 37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45" name="Text Box 37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46" name="Text Box 37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47" name="Text Box 37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48" name="Text Box 37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49" name="Text Box 37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50" name="Text Box 37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51" name="Text Box 37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52" name="Text Box 37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53" name="Text Box 37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54" name="Text Box 37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55" name="Text Box 37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56" name="Text Box 37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57" name="Text Box 37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58" name="Text Box 37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59" name="Text Box 37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60" name="Text Box 37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61" name="Text Box 37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62" name="Text Box 37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63" name="Text Box 37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64" name="Text Box 37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65" name="Text Box 37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66" name="Text Box 37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67" name="Text Box 37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68" name="Text Box 37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69" name="Text Box 37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70" name="Text Box 37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71" name="Text Box 37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72" name="Text Box 37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73" name="Text Box 37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74" name="Text Box 37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75" name="Text Box 37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76" name="Text Box 37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77" name="Text Box 37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78" name="Text Box 37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79" name="Text Box 37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80" name="Text Box 37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81" name="Text Box 37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82" name="Text Box 37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83" name="Text Box 37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84" name="Text Box 37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85" name="Text Box 37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86" name="Text Box 37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87" name="Text Box 37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88" name="Text Box 37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89" name="Text Box 37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90" name="Text Box 37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91" name="Text Box 37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92" name="Text Box 37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93" name="Text Box 37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94" name="Text Box 37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95" name="Text Box 37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96" name="Text Box 37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97" name="Text Box 37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98" name="Text Box 37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99" name="Text Box 37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00" name="Text Box 37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01" name="Text Box 37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02" name="Text Box 37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03" name="Text Box 37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04" name="Text Box 37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05" name="Text Box 37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06" name="Text Box 37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07" name="Text Box 37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08" name="Text Box 37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09" name="Text Box 38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10" name="Text Box 38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11" name="Text Box 38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12" name="Text Box 38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13" name="Text Box 38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14" name="Text Box 38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15" name="Text Box 38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16" name="Text Box 38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17" name="Text Box 38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18" name="Text Box 38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19" name="Text Box 38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20" name="Text Box 38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21" name="Text Box 38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22" name="Text Box 38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23" name="Text Box 38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24" name="Text Box 38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25" name="Text Box 38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26" name="Text Box 38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27" name="Text Box 38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28" name="Text Box 38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29" name="Text Box 38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30" name="Text Box 38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31" name="Text Box 38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32" name="Text Box 38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33" name="Text Box 38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34" name="Text Box 38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35" name="Text Box 38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36" name="Text Box 38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37" name="Text Box 38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38" name="Text Box 38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39" name="Text Box 38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40" name="Text Box 38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41" name="Text Box 38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42" name="Text Box 38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43" name="Text Box 38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44" name="Text Box 38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45" name="Text Box 38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46" name="Text Box 38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47" name="Text Box 38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48" name="Text Box 38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49" name="Text Box 38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50" name="Text Box 38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51" name="Text Box 38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52" name="Text Box 38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53" name="Text Box 38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54" name="Text Box 38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55" name="Text Box 38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56" name="Text Box 38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57" name="Text Box 38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58" name="Text Box 38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59" name="Text Box 38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60" name="Text Box 38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61" name="Text Box 38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62" name="Text Box 38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63" name="Text Box 38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64" name="Text Box 38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65" name="Text Box 38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66" name="Text Box 38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67" name="Text Box 38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68" name="Text Box 38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69" name="Text Box 38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70" name="Text Box 38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71" name="Text Box 38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72" name="Text Box 38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73" name="Text Box 38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74" name="Text Box 38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75" name="Text Box 38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76" name="Text Box 38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77" name="Text Box 38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78" name="Text Box 38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79" name="Text Box 38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80" name="Text Box 38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81" name="Text Box 38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82" name="Text Box 38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83" name="Text Box 38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84" name="Text Box 38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85" name="Text Box 38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86" name="Text Box 38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87" name="Text Box 38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88" name="Text Box 38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89" name="Text Box 38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90" name="Text Box 38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91" name="Text Box 38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92" name="Text Box 38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93" name="Text Box 38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94" name="Text Box 38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95" name="Text Box 38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96" name="Text Box 38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97" name="Text Box 38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98" name="Text Box 38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99" name="Text Box 38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00" name="Text Box 38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01" name="Text Box 38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02" name="Text Box 38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03" name="Text Box 38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04" name="Text Box 38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05" name="Text Box 38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06" name="Text Box 38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07" name="Text Box 38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08" name="Text Box 38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09" name="Text Box 39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10" name="Text Box 39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11" name="Text Box 39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12" name="Text Box 39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13" name="Text Box 39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14" name="Text Box 39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15" name="Text Box 39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16" name="Text Box 39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17" name="Text Box 39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18" name="Text Box 39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19" name="Text Box 39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20" name="Text Box 39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21" name="Text Box 39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22" name="Text Box 39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23" name="Text Box 39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24" name="Text Box 39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25" name="Text Box 39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26" name="Text Box 39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27" name="Text Box 39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28" name="Text Box 39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29" name="Text Box 39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30" name="Text Box 39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31" name="Text Box 39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32" name="Text Box 39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33" name="Text Box 39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34" name="Text Box 39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35" name="Text Box 39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36" name="Text Box 39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37" name="Text Box 39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38" name="Text Box 39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39" name="Text Box 39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40" name="Text Box 39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41" name="Text Box 39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42" name="Text Box 39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43" name="Text Box 39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44" name="Text Box 39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45" name="Text Box 39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46" name="Text Box 39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47" name="Text Box 39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48" name="Text Box 39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49" name="Text Box 39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50" name="Text Box 39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51" name="Text Box 39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52" name="Text Box 39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53" name="Text Box 39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54" name="Text Box 39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55" name="Text Box 39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56" name="Text Box 39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57" name="Text Box 39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58" name="Text Box 39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59" name="Text Box 39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60" name="Text Box 39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61" name="Text Box 39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62" name="Text Box 39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63" name="Text Box 39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64" name="Text Box 39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65" name="Text Box 39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66" name="Text Box 39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67" name="Text Box 39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68" name="Text Box 39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69" name="Text Box 39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70" name="Text Box 39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71" name="Text Box 39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72" name="Text Box 39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73" name="Text Box 39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74" name="Text Box 39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75" name="Text Box 39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76" name="Text Box 39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77" name="Text Box 39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78" name="Text Box 39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79" name="Text Box 39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80" name="Text Box 39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81" name="Text Box 39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82" name="Text Box 39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83" name="Text Box 39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84" name="Text Box 39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85" name="Text Box 39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86" name="Text Box 39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87" name="Text Box 39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88" name="Text Box 39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89" name="Text Box 39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90" name="Text Box 39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91" name="Text Box 39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92" name="Text Box 39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93" name="Text Box 39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94" name="Text Box 39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95" name="Text Box 39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96" name="Text Box 39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97" name="Text Box 39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98" name="Text Box 39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99" name="Text Box 39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00" name="Text Box 39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01" name="Text Box 39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02" name="Text Box 39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03" name="Text Box 39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04" name="Text Box 39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05" name="Text Box 39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06" name="Text Box 39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07" name="Text Box 39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08" name="Text Box 39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09" name="Text Box 40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10" name="Text Box 40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11" name="Text Box 40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12" name="Text Box 40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13" name="Text Box 40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14" name="Text Box 40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15" name="Text Box 40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16" name="Text Box 40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17" name="Text Box 40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18" name="Text Box 40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19" name="Text Box 40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20" name="Text Box 40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21" name="Text Box 40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22" name="Text Box 40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23" name="Text Box 40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24" name="Text Box 40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25" name="Text Box 40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26" name="Text Box 40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27" name="Text Box 40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28" name="Text Box 40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29" name="Text Box 40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30" name="Text Box 40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31" name="Text Box 40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32" name="Text Box 40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33" name="Text Box 40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34" name="Text Box 40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35" name="Text Box 40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36" name="Text Box 40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37" name="Text Box 40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38" name="Text Box 40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39" name="Text Box 40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40" name="Text Box 40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41" name="Text Box 40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42" name="Text Box 40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43" name="Text Box 40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44" name="Text Box 40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45" name="Text Box 40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46" name="Text Box 40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47" name="Text Box 40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48" name="Text Box 40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49" name="Text Box 40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50" name="Text Box 40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51" name="Text Box 40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52" name="Text Box 40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53" name="Text Box 40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54" name="Text Box 40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55" name="Text Box 40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56" name="Text Box 40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57" name="Text Box 40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58" name="Text Box 40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59" name="Text Box 40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60" name="Text Box 40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61" name="Text Box 40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62" name="Text Box 40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63" name="Text Box 40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64" name="Text Box 40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65" name="Text Box 40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66" name="Text Box 40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67" name="Text Box 40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68" name="Text Box 40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69" name="Text Box 40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70" name="Text Box 40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71" name="Text Box 40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72" name="Text Box 40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73" name="Text Box 40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74" name="Text Box 40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75" name="Text Box 40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76" name="Text Box 40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77" name="Text Box 40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78" name="Text Box 40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79" name="Text Box 40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80" name="Text Box 40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81" name="Text Box 40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82" name="Text Box 40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83" name="Text Box 40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84" name="Text Box 40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85" name="Text Box 40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86" name="Text Box 40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87" name="Text Box 40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88" name="Text Box 40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89" name="Text Box 40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90" name="Text Box 40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91" name="Text Box 40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92" name="Text Box 40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93" name="Text Box 40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94" name="Text Box 40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95" name="Text Box 40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96" name="Text Box 40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97" name="Text Box 40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98" name="Text Box 40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99" name="Text Box 40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00" name="Text Box 40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01" name="Text Box 40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02" name="Text Box 40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03" name="Text Box 40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04" name="Text Box 40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05" name="Text Box 40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06" name="Text Box 40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07" name="Text Box 40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08" name="Text Box 40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09" name="Text Box 41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10" name="Text Box 41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11" name="Text Box 41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12" name="Text Box 41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13" name="Text Box 41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14" name="Text Box 41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15" name="Text Box 41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16" name="Text Box 41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17" name="Text Box 41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18" name="Text Box 41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19" name="Text Box 41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20" name="Text Box 41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21" name="Text Box 41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22" name="Text Box 41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23" name="Text Box 41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24" name="Text Box 41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25" name="Text Box 41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26" name="Text Box 41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27" name="Text Box 41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28" name="Text Box 41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29" name="Text Box 41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30" name="Text Box 41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31" name="Text Box 41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32" name="Text Box 41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33" name="Text Box 41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34" name="Text Box 41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35" name="Text Box 41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36" name="Text Box 41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37" name="Text Box 41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38" name="Text Box 41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39" name="Text Box 41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40" name="Text Box 41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41" name="Text Box 41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42" name="Text Box 41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43" name="Text Box 41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44" name="Text Box 41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45" name="Text Box 41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46" name="Text Box 41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47" name="Text Box 41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48" name="Text Box 41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49" name="Text Box 41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50" name="Text Box 41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51" name="Text Box 41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52" name="Text Box 41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53" name="Text Box 41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54" name="Text Box 41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55" name="Text Box 41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56" name="Text Box 41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57" name="Text Box 41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58" name="Text Box 41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59" name="Text Box 41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60" name="Text Box 41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61" name="Text Box 41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62" name="Text Box 41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63" name="Text Box 41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64" name="Text Box 41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65" name="Text Box 41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66" name="Text Box 41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67" name="Text Box 41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68" name="Text Box 41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69" name="Text Box 41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70" name="Text Box 41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71" name="Text Box 41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72" name="Text Box 41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73" name="Text Box 41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74" name="Text Box 41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75" name="Text Box 41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76" name="Text Box 41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77" name="Text Box 41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78" name="Text Box 41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79" name="Text Box 41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80" name="Text Box 41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81" name="Text Box 41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82" name="Text Box 41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83" name="Text Box 41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84" name="Text Box 41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85" name="Text Box 41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86" name="Text Box 41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87" name="Text Box 41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88" name="Text Box 41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89" name="Text Box 41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90" name="Text Box 41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91" name="Text Box 41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92" name="Text Box 41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93" name="Text Box 41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94" name="Text Box 41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95" name="Text Box 41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96" name="Text Box 41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97" name="Text Box 41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98" name="Text Box 41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99" name="Text Box 41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00" name="Text Box 41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01" name="Text Box 41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02" name="Text Box 41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03" name="Text Box 41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04" name="Text Box 41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05" name="Text Box 41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06" name="Text Box 41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07" name="Text Box 41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08" name="Text Box 41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09" name="Text Box 42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10" name="Text Box 42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11" name="Text Box 42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12" name="Text Box 42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13" name="Text Box 42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14" name="Text Box 42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15" name="Text Box 42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16" name="Text Box 42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17" name="Text Box 42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18" name="Text Box 42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19" name="Text Box 42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20" name="Text Box 42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21" name="Text Box 42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22" name="Text Box 42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23" name="Text Box 42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24" name="Text Box 42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25" name="Text Box 42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26" name="Text Box 42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27" name="Text Box 42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28" name="Text Box 42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29" name="Text Box 42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30" name="Text Box 42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31" name="Text Box 42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32" name="Text Box 42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33" name="Text Box 42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34" name="Text Box 42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35" name="Text Box 42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36" name="Text Box 42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37" name="Text Box 42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38" name="Text Box 42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39" name="Text Box 42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40" name="Text Box 42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41" name="Text Box 42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42" name="Text Box 42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43" name="Text Box 42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44" name="Text Box 42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45" name="Text Box 42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46" name="Text Box 42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47" name="Text Box 42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48" name="Text Box 42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49" name="Text Box 42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50" name="Text Box 42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51" name="Text Box 42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52" name="Text Box 42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53" name="Text Box 42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54" name="Text Box 42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55" name="Text Box 42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56" name="Text Box 42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57" name="Text Box 42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58" name="Text Box 42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59" name="Text Box 42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60" name="Text Box 42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61" name="Text Box 42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62" name="Text Box 42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63" name="Text Box 42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64" name="Text Box 42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65" name="Text Box 42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66" name="Text Box 42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67" name="Text Box 42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68" name="Text Box 42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69" name="Text Box 42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70" name="Text Box 42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71" name="Text Box 42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72" name="Text Box 42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73" name="Text Box 42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74" name="Text Box 42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75" name="Text Box 42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76" name="Text Box 42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77" name="Text Box 42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78" name="Text Box 42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79" name="Text Box 42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80" name="Text Box 42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81" name="Text Box 42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82" name="Text Box 42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83" name="Text Box 42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84" name="Text Box 42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85" name="Text Box 42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86" name="Text Box 42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87" name="Text Box 42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88" name="Text Box 42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89" name="Text Box 42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90" name="Text Box 42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91" name="Text Box 42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92" name="Text Box 42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93" name="Text Box 42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94" name="Text Box 42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95" name="Text Box 42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96" name="Text Box 42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97" name="Text Box 42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98" name="Text Box 42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99" name="Text Box 42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00" name="Text Box 42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01" name="Text Box 42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02" name="Text Box 42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03" name="Text Box 42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04" name="Text Box 42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05" name="Text Box 42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06" name="Text Box 42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07" name="Text Box 42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08" name="Text Box 42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09" name="Text Box 43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10" name="Text Box 43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11" name="Text Box 43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12" name="Text Box 43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13" name="Text Box 43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14" name="Text Box 43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15" name="Text Box 43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16" name="Text Box 43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17" name="Text Box 43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18" name="Text Box 43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19" name="Text Box 43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20" name="Text Box 43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21" name="Text Box 43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22" name="Text Box 43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23" name="Text Box 43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24" name="Text Box 43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25" name="Text Box 43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26" name="Text Box 43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27" name="Text Box 43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28" name="Text Box 43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29" name="Text Box 43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30" name="Text Box 43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31" name="Text Box 43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32" name="Text Box 43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33" name="Text Box 43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34" name="Text Box 43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35" name="Text Box 43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36" name="Text Box 43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37" name="Text Box 43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38" name="Text Box 43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39" name="Text Box 43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40" name="Text Box 43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41" name="Text Box 43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42" name="Text Box 43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43" name="Text Box 43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44" name="Text Box 43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45" name="Text Box 43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46" name="Text Box 43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47" name="Text Box 43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48" name="Text Box 43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49" name="Text Box 43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50" name="Text Box 43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51" name="Text Box 43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52" name="Text Box 43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53" name="Text Box 43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54" name="Text Box 43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55" name="Text Box 43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56" name="Text Box 43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57" name="Text Box 43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58" name="Text Box 43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59" name="Text Box 43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60" name="Text Box 43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61" name="Text Box 43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62" name="Text Box 43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63" name="Text Box 43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64" name="Text Box 43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65" name="Text Box 43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66" name="Text Box 43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67" name="Text Box 43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68" name="Text Box 43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69" name="Text Box 43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70" name="Text Box 43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71" name="Text Box 43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72" name="Text Box 43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73" name="Text Box 43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74" name="Text Box 43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75" name="Text Box 43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76" name="Text Box 43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77" name="Text Box 43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78" name="Text Box 43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79" name="Text Box 43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80" name="Text Box 43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81" name="Text Box 43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82" name="Text Box 43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83" name="Text Box 43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84" name="Text Box 43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85" name="Text Box 43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86" name="Text Box 43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87" name="Text Box 43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88" name="Text Box 43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89" name="Text Box 43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90" name="Text Box 43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91" name="Text Box 43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92" name="Text Box 43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93" name="Text Box 43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94" name="Text Box 43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95" name="Text Box 43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96" name="Text Box 43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97" name="Text Box 43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98" name="Text Box 43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99" name="Text Box 43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00" name="Text Box 43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01" name="Text Box 43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02" name="Text Box 43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03" name="Text Box 43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04" name="Text Box 43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05" name="Text Box 43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06" name="Text Box 43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07" name="Text Box 43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08" name="Text Box 43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09" name="Text Box 44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10" name="Text Box 44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11" name="Text Box 44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12" name="Text Box 44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13" name="Text Box 44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14" name="Text Box 44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15" name="Text Box 44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16" name="Text Box 44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17" name="Text Box 44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18" name="Text Box 44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19" name="Text Box 44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20" name="Text Box 44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21" name="Text Box 44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22" name="Text Box 44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23" name="Text Box 44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24" name="Text Box 44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25" name="Text Box 44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26" name="Text Box 44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27" name="Text Box 44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28" name="Text Box 44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29" name="Text Box 44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30" name="Text Box 44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31" name="Text Box 44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32" name="Text Box 44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33" name="Text Box 44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34" name="Text Box 44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35" name="Text Box 44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36" name="Text Box 44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37" name="Text Box 44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38" name="Text Box 44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39" name="Text Box 44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40" name="Text Box 44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41" name="Text Box 44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42" name="Text Box 44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43" name="Text Box 44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44" name="Text Box 44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45" name="Text Box 44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46" name="Text Box 44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47" name="Text Box 44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48" name="Text Box 44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49" name="Text Box 44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50" name="Text Box 44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51" name="Text Box 44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52" name="Text Box 44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53" name="Text Box 44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54" name="Text Box 44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55" name="Text Box 44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56" name="Text Box 44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57" name="Text Box 44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58" name="Text Box 44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59" name="Text Box 44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60" name="Text Box 44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61" name="Text Box 44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62" name="Text Box 44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63" name="Text Box 44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64" name="Text Box 44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65" name="Text Box 44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66" name="Text Box 44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67" name="Text Box 44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68" name="Text Box 44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69" name="Text Box 44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70" name="Text Box 44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71" name="Text Box 44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72" name="Text Box 44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73" name="Text Box 44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74" name="Text Box 44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75" name="Text Box 44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76" name="Text Box 44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77" name="Text Box 44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78" name="Text Box 44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79" name="Text Box 44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80" name="Text Box 44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81" name="Text Box 44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82" name="Text Box 44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83" name="Text Box 44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84" name="Text Box 44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85" name="Text Box 44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86" name="Text Box 44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87" name="Text Box 44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88" name="Text Box 44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89" name="Text Box 44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90" name="Text Box 44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91" name="Text Box 44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92" name="Text Box 44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93" name="Text Box 44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94" name="Text Box 44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95" name="Text Box 44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96" name="Text Box 44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97" name="Text Box 44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98" name="Text Box 44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99" name="Text Box 44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00" name="Text Box 44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01" name="Text Box 44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02" name="Text Box 44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03" name="Text Box 44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04" name="Text Box 44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05" name="Text Box 44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06" name="Text Box 44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07" name="Text Box 44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08" name="Text Box 44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09" name="Text Box 45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10" name="Text Box 45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11" name="Text Box 45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12" name="Text Box 45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13" name="Text Box 45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14" name="Text Box 45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15" name="Text Box 45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16" name="Text Box 45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17" name="Text Box 45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18" name="Text Box 45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19" name="Text Box 45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20" name="Text Box 45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21" name="Text Box 45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22" name="Text Box 45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23" name="Text Box 45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24" name="Text Box 45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25" name="Text Box 45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26" name="Text Box 45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27" name="Text Box 45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28" name="Text Box 45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29" name="Text Box 45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30" name="Text Box 45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31" name="Text Box 45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32" name="Text Box 45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33" name="Text Box 45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34" name="Text Box 45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35" name="Text Box 45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36" name="Text Box 45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37" name="Text Box 45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38" name="Text Box 45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39" name="Text Box 45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40" name="Text Box 45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41" name="Text Box 45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42" name="Text Box 45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43" name="Text Box 45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44" name="Text Box 45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45" name="Text Box 45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46" name="Text Box 45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47" name="Text Box 45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48" name="Text Box 45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49" name="Text Box 45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50" name="Text Box 45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51" name="Text Box 45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52" name="Text Box 45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53" name="Text Box 45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54" name="Text Box 45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55" name="Text Box 45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56" name="Text Box 45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57" name="Text Box 45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58" name="Text Box 45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59" name="Text Box 45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60" name="Text Box 45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61" name="Text Box 45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62" name="Text Box 45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63" name="Text Box 45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64" name="Text Box 45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65" name="Text Box 45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66" name="Text Box 45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67" name="Text Box 45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68" name="Text Box 45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69" name="Text Box 45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70" name="Text Box 45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71" name="Text Box 45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72" name="Text Box 45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73" name="Text Box 45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74" name="Text Box 45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75" name="Text Box 45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76" name="Text Box 45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77" name="Text Box 45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78" name="Text Box 45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79" name="Text Box 45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80" name="Text Box 45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81" name="Text Box 45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82" name="Text Box 45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83" name="Text Box 45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84" name="Text Box 45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85" name="Text Box 45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86" name="Text Box 45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87" name="Text Box 45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88" name="Text Box 45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89" name="Text Box 45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90" name="Text Box 45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91" name="Text Box 45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92" name="Text Box 45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93" name="Text Box 45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94" name="Text Box 45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95" name="Text Box 45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96" name="Text Box 45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97" name="Text Box 45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98" name="Text Box 45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99" name="Text Box 45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00" name="Text Box 45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01" name="Text Box 45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02" name="Text Box 45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03" name="Text Box 45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04" name="Text Box 45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05" name="Text Box 45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06" name="Text Box 45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07" name="Text Box 45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08" name="Text Box 45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09" name="Text Box 46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10" name="Text Box 46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11" name="Text Box 46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12" name="Text Box 46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13" name="Text Box 46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14" name="Text Box 46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15" name="Text Box 46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16" name="Text Box 46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17" name="Text Box 46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18" name="Text Box 46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19" name="Text Box 46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20" name="Text Box 46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21" name="Text Box 46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22" name="Text Box 46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23" name="Text Box 46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24" name="Text Box 46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25" name="Text Box 46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26" name="Text Box 46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27" name="Text Box 46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28" name="Text Box 46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29" name="Text Box 46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30" name="Text Box 46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31" name="Text Box 46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32" name="Text Box 46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33" name="Text Box 46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34" name="Text Box 46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35" name="Text Box 46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36" name="Text Box 46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37" name="Text Box 46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38" name="Text Box 46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39" name="Text Box 46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40" name="Text Box 46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41" name="Text Box 46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42" name="Text Box 46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43" name="Text Box 46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44" name="Text Box 46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45" name="Text Box 46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46" name="Text Box 46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47" name="Text Box 46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48" name="Text Box 46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49" name="Text Box 46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50" name="Text Box 46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51" name="Text Box 46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52" name="Text Box 46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53" name="Text Box 46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54" name="Text Box 46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55" name="Text Box 46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56" name="Text Box 46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57" name="Text Box 46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58" name="Text Box 46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59" name="Text Box 46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60" name="Text Box 46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61" name="Text Box 46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62" name="Text Box 46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63" name="Text Box 46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64" name="Text Box 46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65" name="Text Box 46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66" name="Text Box 46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67" name="Text Box 46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68" name="Text Box 46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69" name="Text Box 46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70" name="Text Box 46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71" name="Text Box 46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72" name="Text Box 46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73" name="Text Box 46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74" name="Text Box 46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75" name="Text Box 46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76" name="Text Box 46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77" name="Text Box 46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78" name="Text Box 46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79" name="Text Box 46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80" name="Text Box 46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81" name="Text Box 46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82" name="Text Box 46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83" name="Text Box 46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84" name="Text Box 46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85" name="Text Box 46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86" name="Text Box 46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87" name="Text Box 46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88" name="Text Box 46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89" name="Text Box 46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90" name="Text Box 46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91" name="Text Box 46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92" name="Text Box 46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93" name="Text Box 46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94" name="Text Box 46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95" name="Text Box 46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96" name="Text Box 46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97" name="Text Box 46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98" name="Text Box 46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99" name="Text Box 46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00" name="Text Box 46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01" name="Text Box 46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02" name="Text Box 46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03" name="Text Box 46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04" name="Text Box 46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05" name="Text Box 46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06" name="Text Box 46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07" name="Text Box 46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08" name="Text Box 46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09" name="Text Box 47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10" name="Text Box 47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11" name="Text Box 47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12" name="Text Box 47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13" name="Text Box 47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14" name="Text Box 47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15" name="Text Box 47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16" name="Text Box 47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17" name="Text Box 47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18" name="Text Box 47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19" name="Text Box 47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20" name="Text Box 47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21" name="Text Box 47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22" name="Text Box 47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23" name="Text Box 47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24" name="Text Box 47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25" name="Text Box 47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26" name="Text Box 47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27" name="Text Box 47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28" name="Text Box 47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29" name="Text Box 47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30" name="Text Box 47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31" name="Text Box 47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32" name="Text Box 47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33" name="Text Box 47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34" name="Text Box 47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35" name="Text Box 47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36" name="Text Box 47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37" name="Text Box 47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38" name="Text Box 47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39" name="Text Box 47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40" name="Text Box 47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41" name="Text Box 47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42" name="Text Box 47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43" name="Text Box 47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44" name="Text Box 47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45" name="Text Box 47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46" name="Text Box 47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47" name="Text Box 47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48" name="Text Box 47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49" name="Text Box 47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50" name="Text Box 47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51" name="Text Box 47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52" name="Text Box 47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53" name="Text Box 47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54" name="Text Box 47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55" name="Text Box 47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56" name="Text Box 47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57" name="Text Box 47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58" name="Text Box 47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59" name="Text Box 47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60" name="Text Box 47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61" name="Text Box 47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62" name="Text Box 47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63" name="Text Box 47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64" name="Text Box 47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65" name="Text Box 47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66" name="Text Box 47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67" name="Text Box 47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68" name="Text Box 47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69" name="Text Box 47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70" name="Text Box 47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71" name="Text Box 47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72" name="Text Box 47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73" name="Text Box 47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74" name="Text Box 47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75" name="Text Box 47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76" name="Text Box 47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77" name="Text Box 47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78" name="Text Box 47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79" name="Text Box 47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80" name="Text Box 47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81" name="Text Box 47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82" name="Text Box 47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83" name="Text Box 47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84" name="Text Box 47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85" name="Text Box 47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86" name="Text Box 47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87" name="Text Box 47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88" name="Text Box 47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89" name="Text Box 47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90" name="Text Box 47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91" name="Text Box 47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92" name="Text Box 47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93" name="Text Box 47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94" name="Text Box 47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95" name="Text Box 47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96" name="Text Box 47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97" name="Text Box 47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98" name="Text Box 47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99" name="Text Box 47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00" name="Text Box 47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01" name="Text Box 47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02" name="Text Box 47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03" name="Text Box 47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04" name="Text Box 47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05" name="Text Box 47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06" name="Text Box 47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07" name="Text Box 47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08" name="Text Box 47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09" name="Text Box 48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10" name="Text Box 48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11" name="Text Box 48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12" name="Text Box 48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13" name="Text Box 48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14" name="Text Box 48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15" name="Text Box 48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16" name="Text Box 48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17" name="Text Box 48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18" name="Text Box 48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19" name="Text Box 48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20" name="Text Box 48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21" name="Text Box 48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22" name="Text Box 48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23" name="Text Box 48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24" name="Text Box 48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25" name="Text Box 48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26" name="Text Box 48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27" name="Text Box 48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28" name="Text Box 48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29" name="Text Box 48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30" name="Text Box 48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31" name="Text Box 48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32" name="Text Box 48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33" name="Text Box 48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34" name="Text Box 48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35" name="Text Box 48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36" name="Text Box 48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37" name="Text Box 48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38" name="Text Box 48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39" name="Text Box 48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40" name="Text Box 48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41" name="Text Box 48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42" name="Text Box 48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43" name="Text Box 48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44" name="Text Box 48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45" name="Text Box 48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46" name="Text Box 48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47" name="Text Box 48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48" name="Text Box 48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49" name="Text Box 48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50" name="Text Box 48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51" name="Text Box 48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52" name="Text Box 48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53" name="Text Box 48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54" name="Text Box 48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55" name="Text Box 48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56" name="Text Box 48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57" name="Text Box 48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58" name="Text Box 48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59" name="Text Box 48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60" name="Text Box 48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61" name="Text Box 48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62" name="Text Box 48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63" name="Text Box 48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64" name="Text Box 48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65" name="Text Box 48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66" name="Text Box 48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67" name="Text Box 48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68" name="Text Box 48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69" name="Text Box 48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70" name="Text Box 48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71" name="Text Box 48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72" name="Text Box 48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73" name="Text Box 48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74" name="Text Box 48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75" name="Text Box 48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76" name="Text Box 48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77" name="Text Box 48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78" name="Text Box 48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79" name="Text Box 48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80" name="Text Box 48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81" name="Text Box 48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82" name="Text Box 48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83" name="Text Box 48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84" name="Text Box 48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85" name="Text Box 48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86" name="Text Box 48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87" name="Text Box 48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88" name="Text Box 48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89" name="Text Box 48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90" name="Text Box 48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91" name="Text Box 48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92" name="Text Box 48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93" name="Text Box 48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94" name="Text Box 48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95" name="Text Box 48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96" name="Text Box 48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97" name="Text Box 48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98" name="Text Box 48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99" name="Text Box 48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00" name="Text Box 48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01" name="Text Box 48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02" name="Text Box 48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03" name="Text Box 48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04" name="Text Box 48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05" name="Text Box 48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06" name="Text Box 48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07" name="Text Box 48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08" name="Text Box 48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09" name="Text Box 49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10" name="Text Box 49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11" name="Text Box 49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12" name="Text Box 49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13" name="Text Box 49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14" name="Text Box 49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15" name="Text Box 49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16" name="Text Box 49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17" name="Text Box 49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18" name="Text Box 49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19" name="Text Box 49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20" name="Text Box 49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21" name="Text Box 49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22" name="Text Box 49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23" name="Text Box 49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24" name="Text Box 49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25" name="Text Box 49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26" name="Text Box 49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27" name="Text Box 49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28" name="Text Box 49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29" name="Text Box 49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30" name="Text Box 49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31" name="Text Box 49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32" name="Text Box 49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33" name="Text Box 49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34" name="Text Box 49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35" name="Text Box 49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36" name="Text Box 49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37" name="Text Box 49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38" name="Text Box 49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39" name="Text Box 49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40" name="Text Box 49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41" name="Text Box 49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42" name="Text Box 49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43" name="Text Box 49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44" name="Text Box 49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45" name="Text Box 49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46" name="Text Box 49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47" name="Text Box 49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48" name="Text Box 49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49" name="Text Box 49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50" name="Text Box 49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51" name="Text Box 49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52" name="Text Box 49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53" name="Text Box 49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54" name="Text Box 49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55" name="Text Box 49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56" name="Text Box 49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57" name="Text Box 49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58" name="Text Box 49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59" name="Text Box 49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60" name="Text Box 49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61" name="Text Box 49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62" name="Text Box 49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63" name="Text Box 49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64" name="Text Box 49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65" name="Text Box 49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66" name="Text Box 49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67" name="Text Box 49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68" name="Text Box 49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69" name="Text Box 49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70" name="Text Box 49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71" name="Text Box 49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72" name="Text Box 49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73" name="Text Box 49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74" name="Text Box 49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75" name="Text Box 49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76" name="Text Box 49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77" name="Text Box 49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78" name="Text Box 49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79" name="Text Box 49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80" name="Text Box 49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81" name="Text Box 49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82" name="Text Box 49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83" name="Text Box 49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84" name="Text Box 49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85" name="Text Box 49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86" name="Text Box 49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87" name="Text Box 49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88" name="Text Box 49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89" name="Text Box 49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90" name="Text Box 49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91" name="Text Box 49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92" name="Text Box 49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93" name="Text Box 49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94" name="Text Box 49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95" name="Text Box 49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96" name="Text Box 49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97" name="Text Box 49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98" name="Text Box 49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99" name="Text Box 49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00" name="Text Box 49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01" name="Text Box 49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02" name="Text Box 49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03" name="Text Box 49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04" name="Text Box 49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05" name="Text Box 49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06" name="Text Box 49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07" name="Text Box 49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08" name="Text Box 49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09" name="Text Box 50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10" name="Text Box 50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11" name="Text Box 50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12" name="Text Box 50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13" name="Text Box 50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14" name="Text Box 50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15" name="Text Box 50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16" name="Text Box 50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17" name="Text Box 50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18" name="Text Box 50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19" name="Text Box 50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20" name="Text Box 50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21" name="Text Box 50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22" name="Text Box 50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23" name="Text Box 50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24" name="Text Box 50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25" name="Text Box 50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26" name="Text Box 50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27" name="Text Box 50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28" name="Text Box 50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29" name="Text Box 50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30" name="Text Box 50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31" name="Text Box 50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32" name="Text Box 50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33" name="Text Box 50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34" name="Text Box 50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35" name="Text Box 50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36" name="Text Box 50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37" name="Text Box 50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38" name="Text Box 50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39" name="Text Box 50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40" name="Text Box 50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41" name="Text Box 50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42" name="Text Box 50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43" name="Text Box 50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44" name="Text Box 50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45" name="Text Box 50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46" name="Text Box 50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47" name="Text Box 50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48" name="Text Box 50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49" name="Text Box 50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50" name="Text Box 50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51" name="Text Box 50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52" name="Text Box 50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53" name="Text Box 50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54" name="Text Box 50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55" name="Text Box 50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56" name="Text Box 50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57" name="Text Box 50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58" name="Text Box 50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59" name="Text Box 50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60" name="Text Box 50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61" name="Text Box 50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62" name="Text Box 50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63" name="Text Box 50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64" name="Text Box 50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65" name="Text Box 50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66" name="Text Box 50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67" name="Text Box 50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68" name="Text Box 50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69" name="Text Box 50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70" name="Text Box 50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71" name="Text Box 50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72" name="Text Box 50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73" name="Text Box 50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74" name="Text Box 50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75" name="Text Box 50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76" name="Text Box 50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77" name="Text Box 50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78" name="Text Box 50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79" name="Text Box 50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80" name="Text Box 50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81" name="Text Box 50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82" name="Text Box 50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83" name="Text Box 50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84" name="Text Box 50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85" name="Text Box 50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86" name="Text Box 50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87" name="Text Box 50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88" name="Text Box 50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89" name="Text Box 50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90" name="Text Box 50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91" name="Text Box 50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92" name="Text Box 50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93" name="Text Box 50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94" name="Text Box 50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95" name="Text Box 50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96" name="Text Box 50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97" name="Text Box 50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98" name="Text Box 50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99" name="Text Box 50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00" name="Text Box 50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01" name="Text Box 50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02" name="Text Box 50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03" name="Text Box 50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04" name="Text Box 50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05" name="Text Box 50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06" name="Text Box 50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07" name="Text Box 50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08" name="Text Box 50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09" name="Text Box 51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10" name="Text Box 51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11" name="Text Box 51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12" name="Text Box 51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13" name="Text Box 51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14" name="Text Box 51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15" name="Text Box 51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16" name="Text Box 51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17" name="Text Box 51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18" name="Text Box 51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19" name="Text Box 51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20" name="Text Box 51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21" name="Text Box 51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22" name="Text Box 51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23" name="Text Box 51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24" name="Text Box 51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25" name="Text Box 51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26" name="Text Box 51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27" name="Text Box 51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28" name="Text Box 51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29" name="Text Box 51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30" name="Text Box 51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31" name="Text Box 51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32" name="Text Box 51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33" name="Text Box 51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34" name="Text Box 51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35" name="Text Box 51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36" name="Text Box 51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37" name="Text Box 51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38" name="Text Box 51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39" name="Text Box 51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40" name="Text Box 51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41" name="Text Box 51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42" name="Text Box 51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43" name="Text Box 51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44" name="Text Box 51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45" name="Text Box 51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46" name="Text Box 51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47" name="Text Box 51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48" name="Text Box 51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49" name="Text Box 51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50" name="Text Box 51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51" name="Text Box 51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52" name="Text Box 51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53" name="Text Box 51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54" name="Text Box 51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55" name="Text Box 51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56" name="Text Box 51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57" name="Text Box 51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58" name="Text Box 51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59" name="Text Box 51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60" name="Text Box 51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61" name="Text Box 51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62" name="Text Box 51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63" name="Text Box 51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64" name="Text Box 51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65" name="Text Box 51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66" name="Text Box 51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67" name="Text Box 51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68" name="Text Box 51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69" name="Text Box 51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70" name="Text Box 51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71" name="Text Box 51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72" name="Text Box 51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73" name="Text Box 51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74" name="Text Box 51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75" name="Text Box 51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76" name="Text Box 51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77" name="Text Box 51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78" name="Text Box 51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79" name="Text Box 51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80" name="Text Box 51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81" name="Text Box 51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82" name="Text Box 51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83" name="Text Box 51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84" name="Text Box 51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85" name="Text Box 51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86" name="Text Box 51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87" name="Text Box 51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88" name="Text Box 51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89" name="Text Box 51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90" name="Text Box 51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91" name="Text Box 51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92" name="Text Box 51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93" name="Text Box 51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94" name="Text Box 51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95" name="Text Box 51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96" name="Text Box 51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97" name="Text Box 51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98" name="Text Box 51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99" name="Text Box 51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00" name="Text Box 51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01" name="Text Box 51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02" name="Text Box 51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03" name="Text Box 51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04" name="Text Box 51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05" name="Text Box 51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06" name="Text Box 51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07" name="Text Box 51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08" name="Text Box 51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09" name="Text Box 52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10" name="Text Box 52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11" name="Text Box 52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12" name="Text Box 52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13" name="Text Box 52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14" name="Text Box 52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15" name="Text Box 52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16" name="Text Box 52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17" name="Text Box 52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18" name="Text Box 52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19" name="Text Box 52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20" name="Text Box 52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21" name="Text Box 52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22" name="Text Box 52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23" name="Text Box 52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24" name="Text Box 52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25" name="Text Box 52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26" name="Text Box 52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27" name="Text Box 52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28" name="Text Box 52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29" name="Text Box 52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30" name="Text Box 52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31" name="Text Box 52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32" name="Text Box 52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33" name="Text Box 52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34" name="Text Box 52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35" name="Text Box 52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36" name="Text Box 52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37" name="Text Box 52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38" name="Text Box 52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39" name="Text Box 52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40" name="Text Box 52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41" name="Text Box 52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42" name="Text Box 52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43" name="Text Box 52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44" name="Text Box 52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45" name="Text Box 52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46" name="Text Box 52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47" name="Text Box 52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48" name="Text Box 52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49" name="Text Box 52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50" name="Text Box 52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51" name="Text Box 52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52" name="Text Box 52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53" name="Text Box 52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54" name="Text Box 52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55" name="Text Box 52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56" name="Text Box 52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57" name="Text Box 52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58" name="Text Box 52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59" name="Text Box 52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60" name="Text Box 52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61" name="Text Box 52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62" name="Text Box 52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63" name="Text Box 52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64" name="Text Box 52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65" name="Text Box 52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66" name="Text Box 52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67" name="Text Box 52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68" name="Text Box 52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69" name="Text Box 52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70" name="Text Box 52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71" name="Text Box 52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72" name="Text Box 52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73" name="Text Box 52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74" name="Text Box 52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75" name="Text Box 52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76" name="Text Box 52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77" name="Text Box 52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78" name="Text Box 52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79" name="Text Box 52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80" name="Text Box 52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81" name="Text Box 52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82" name="Text Box 52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83" name="Text Box 52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84" name="Text Box 52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85" name="Text Box 52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86" name="Text Box 52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87" name="Text Box 52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88" name="Text Box 52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89" name="Text Box 52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90" name="Text Box 52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91" name="Text Box 52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92" name="Text Box 52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93" name="Text Box 52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94" name="Text Box 52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95" name="Text Box 52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96" name="Text Box 52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97" name="Text Box 52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98" name="Text Box 52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99" name="Text Box 52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00" name="Text Box 52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01" name="Text Box 52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02" name="Text Box 52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03" name="Text Box 52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04" name="Text Box 52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05" name="Text Box 52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06" name="Text Box 52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07" name="Text Box 52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08" name="Text Box 52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09" name="Text Box 53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10" name="Text Box 53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11" name="Text Box 53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12" name="Text Box 53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13" name="Text Box 53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14" name="Text Box 53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15" name="Text Box 53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16" name="Text Box 53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17" name="Text Box 53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18" name="Text Box 53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19" name="Text Box 53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20" name="Text Box 53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21" name="Text Box 53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22" name="Text Box 53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23" name="Text Box 53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24" name="Text Box 53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25" name="Text Box 53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26" name="Text Box 53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27" name="Text Box 53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28" name="Text Box 53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29" name="Text Box 53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30" name="Text Box 53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31" name="Text Box 53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32" name="Text Box 53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33" name="Text Box 53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34" name="Text Box 53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35" name="Text Box 53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36" name="Text Box 53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37" name="Text Box 53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38" name="Text Box 53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39" name="Text Box 53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40" name="Text Box 53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41" name="Text Box 53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42" name="Text Box 53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43" name="Text Box 53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44" name="Text Box 53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45" name="Text Box 53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46" name="Text Box 53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47" name="Text Box 53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48" name="Text Box 53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49" name="Text Box 53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50" name="Text Box 53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51" name="Text Box 53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52" name="Text Box 53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53" name="Text Box 53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54" name="Text Box 53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55" name="Text Box 53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56" name="Text Box 53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57" name="Text Box 53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58" name="Text Box 53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59" name="Text Box 53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60" name="Text Box 53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61" name="Text Box 53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62" name="Text Box 53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63" name="Text Box 53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64" name="Text Box 53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65" name="Text Box 53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66" name="Text Box 53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67" name="Text Box 53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68" name="Text Box 53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69" name="Text Box 53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70" name="Text Box 53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71" name="Text Box 53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72" name="Text Box 53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73" name="Text Box 53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74" name="Text Box 53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75" name="Text Box 53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76" name="Text Box 53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77" name="Text Box 53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78" name="Text Box 53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79" name="Text Box 53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80" name="Text Box 53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81" name="Text Box 53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82" name="Text Box 53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83" name="Text Box 53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84" name="Text Box 53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85" name="Text Box 53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86" name="Text Box 53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87" name="Text Box 53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88" name="Text Box 53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89" name="Text Box 53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90" name="Text Box 53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91" name="Text Box 53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92" name="Text Box 53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93" name="Text Box 53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94" name="Text Box 53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95" name="Text Box 53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96" name="Text Box 53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97" name="Text Box 53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98" name="Text Box 53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99" name="Text Box 53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00" name="Text Box 53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01" name="Text Box 53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02" name="Text Box 53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03" name="Text Box 53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04" name="Text Box 53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05" name="Text Box 53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06" name="Text Box 53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07" name="Text Box 53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08" name="Text Box 53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09" name="Text Box 54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10" name="Text Box 54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11" name="Text Box 54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12" name="Text Box 54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13" name="Text Box 54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14" name="Text Box 54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15" name="Text Box 54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16" name="Text Box 54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17" name="Text Box 25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18" name="Text Box 25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19" name="Text Box 25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20" name="Text Box 25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21" name="Text Box 25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22" name="Text Box 25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23" name="Text Box 25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24" name="Text Box 25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25" name="Text Box 25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26" name="Text Box 25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27" name="Text Box 25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28" name="Text Box 25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29" name="Text Box 25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30" name="Text Box 25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31" name="Text Box 26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32" name="Text Box 26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33" name="Text Box 26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34" name="Text Box 26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35" name="Text Box 26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36" name="Text Box 26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37" name="Text Box 26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38" name="Text Box 26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39" name="Text Box 26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40" name="Text Box 26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41" name="Text Box 26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42" name="Text Box 26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43" name="Text Box 26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44" name="Text Box 26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45" name="Text Box 26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46" name="Text Box 26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47" name="Text Box 26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48" name="Text Box 26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49" name="Text Box 26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50" name="Text Box 26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51" name="Text Box 26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52" name="Text Box 26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53" name="Text Box 26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54" name="Text Box 26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55" name="Text Box 26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56" name="Text Box 26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57" name="Text Box 26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58" name="Text Box 26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59" name="Text Box 26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60" name="Text Box 26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61" name="Text Box 26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62" name="Text Box 26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63" name="Text Box 26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64" name="Text Box 26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65" name="Text Box 26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66" name="Text Box 26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67" name="Text Box 26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68" name="Text Box 26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69" name="Text Box 26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70" name="Text Box 26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71" name="Text Box 26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72" name="Text Box 26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73" name="Text Box 26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74" name="Text Box 26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75" name="Text Box 26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76" name="Text Box 26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77" name="Text Box 26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78" name="Text Box 26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79" name="Text Box 26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80" name="Text Box 26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81" name="Text Box 26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82" name="Text Box 26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83" name="Text Box 26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84" name="Text Box 26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85" name="Text Box 26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86" name="Text Box 26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87" name="Text Box 26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88" name="Text Box 26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89" name="Text Box 27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90" name="Text Box 27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91" name="Text Box 27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92" name="Text Box 27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93" name="Text Box 27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94" name="Text Box 27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95" name="Text Box 27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96" name="Text Box 27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97" name="Text Box 27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98" name="Text Box 27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399" name="Text Box 27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00" name="Text Box 27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01" name="Text Box 27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02" name="Text Box 27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03" name="Text Box 27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04" name="Text Box 27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05" name="Text Box 27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06" name="Text Box 27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07" name="Text Box 27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08" name="Text Box 27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09" name="Text Box 27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10" name="Text Box 27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11" name="Text Box 27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12" name="Text Box 27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13" name="Text Box 27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14" name="Text Box 27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15" name="Text Box 27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16" name="Text Box 27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17" name="Text Box 27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18" name="Text Box 27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19" name="Text Box 27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20" name="Text Box 27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21" name="Text Box 27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22" name="Text Box 27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23" name="Text Box 27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24" name="Text Box 27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25" name="Text Box 27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26" name="Text Box 27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27" name="Text Box 27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28" name="Text Box 27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29" name="Text Box 27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30" name="Text Box 27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31" name="Text Box 27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32" name="Text Box 27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33" name="Text Box 27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34" name="Text Box 27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35" name="Text Box 27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36" name="Text Box 27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37" name="Text Box 27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38" name="Text Box 27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39" name="Text Box 27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40" name="Text Box 27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41" name="Text Box 27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42" name="Text Box 27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43" name="Text Box 27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44" name="Text Box 27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45" name="Text Box 27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46" name="Text Box 27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47" name="Text Box 27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48" name="Text Box 27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49" name="Text Box 27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50" name="Text Box 27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51" name="Text Box 27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52" name="Text Box 27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53" name="Text Box 27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54" name="Text Box 27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55" name="Text Box 27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56" name="Text Box 27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57" name="Text Box 27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58" name="Text Box 27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59" name="Text Box 27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60" name="Text Box 27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61" name="Text Box 27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62" name="Text Box 27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63" name="Text Box 27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64" name="Text Box 27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65" name="Text Box 27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66" name="Text Box 27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67" name="Text Box 27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68" name="Text Box 27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69" name="Text Box 27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70" name="Text Box 27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71" name="Text Box 27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72" name="Text Box 27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73" name="Text Box 27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74" name="Text Box 27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75" name="Text Box 27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76" name="Text Box 27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77" name="Text Box 27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78" name="Text Box 27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79" name="Text Box 27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80" name="Text Box 27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81" name="Text Box 27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82" name="Text Box 27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83" name="Text Box 27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84" name="Text Box 27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85" name="Text Box 27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86" name="Text Box 27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87" name="Text Box 27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88" name="Text Box 27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89" name="Text Box 28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90" name="Text Box 28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91" name="Text Box 28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92" name="Text Box 28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93" name="Text Box 28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94" name="Text Box 28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95" name="Text Box 28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96" name="Text Box 28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97" name="Text Box 28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98" name="Text Box 28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499" name="Text Box 28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00" name="Text Box 28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01" name="Text Box 28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02" name="Text Box 28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03" name="Text Box 28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04" name="Text Box 28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05" name="Text Box 28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06" name="Text Box 28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07" name="Text Box 28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08" name="Text Box 28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09" name="Text Box 28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10" name="Text Box 28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11" name="Text Box 28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12" name="Text Box 28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13" name="Text Box 28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14" name="Text Box 28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15" name="Text Box 28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16" name="Text Box 28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17" name="Text Box 28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18" name="Text Box 28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19" name="Text Box 28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20" name="Text Box 28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21" name="Text Box 28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22" name="Text Box 28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23" name="Text Box 28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24" name="Text Box 28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25" name="Text Box 28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26" name="Text Box 28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27" name="Text Box 28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28" name="Text Box 28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29" name="Text Box 28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30" name="Text Box 28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31" name="Text Box 28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32" name="Text Box 28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33" name="Text Box 28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34" name="Text Box 28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35" name="Text Box 28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36" name="Text Box 28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37" name="Text Box 28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38" name="Text Box 28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39" name="Text Box 28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40" name="Text Box 28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41" name="Text Box 28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42" name="Text Box 28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43" name="Text Box 28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44" name="Text Box 28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45" name="Text Box 28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46" name="Text Box 28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47" name="Text Box 28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48" name="Text Box 28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49" name="Text Box 28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50" name="Text Box 28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51" name="Text Box 28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52" name="Text Box 28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53" name="Text Box 28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54" name="Text Box 28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55" name="Text Box 28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56" name="Text Box 28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57" name="Text Box 28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58" name="Text Box 28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59" name="Text Box 28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60" name="Text Box 28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61" name="Text Box 28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62" name="Text Box 28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63" name="Text Box 28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64" name="Text Box 28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65" name="Text Box 28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66" name="Text Box 28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67" name="Text Box 28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68" name="Text Box 28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69" name="Text Box 28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70" name="Text Box 28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71" name="Text Box 28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72" name="Text Box 28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73" name="Text Box 28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74" name="Text Box 28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75" name="Text Box 28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76" name="Text Box 28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77" name="Text Box 28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78" name="Text Box 28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79" name="Text Box 28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80" name="Text Box 28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81" name="Text Box 28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82" name="Text Box 28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83" name="Text Box 28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84" name="Text Box 28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85" name="Text Box 28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86" name="Text Box 28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87" name="Text Box 28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88" name="Text Box 28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89" name="Text Box 29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90" name="Text Box 29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91" name="Text Box 29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92" name="Text Box 29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93" name="Text Box 29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94" name="Text Box 29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95" name="Text Box 29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96" name="Text Box 29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97" name="Text Box 29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98" name="Text Box 29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599" name="Text Box 29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00" name="Text Box 29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01" name="Text Box 29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02" name="Text Box 29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03" name="Text Box 29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04" name="Text Box 29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05" name="Text Box 29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06" name="Text Box 29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07" name="Text Box 29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08" name="Text Box 29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09" name="Text Box 29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10" name="Text Box 29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11" name="Text Box 29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12" name="Text Box 29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13" name="Text Box 29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14" name="Text Box 29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15" name="Text Box 29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16" name="Text Box 29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17" name="Text Box 29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18" name="Text Box 29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19" name="Text Box 29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20" name="Text Box 29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21" name="Text Box 29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22" name="Text Box 29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23" name="Text Box 29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24" name="Text Box 29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25" name="Text Box 29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26" name="Text Box 29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27" name="Text Box 29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28" name="Text Box 29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29" name="Text Box 29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30" name="Text Box 29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31" name="Text Box 29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32" name="Text Box 29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33" name="Text Box 29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34" name="Text Box 29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35" name="Text Box 29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36" name="Text Box 29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37" name="Text Box 29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38" name="Text Box 29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39" name="Text Box 29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40" name="Text Box 29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41" name="Text Box 29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42" name="Text Box 29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43" name="Text Box 29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44" name="Text Box 29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45" name="Text Box 29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46" name="Text Box 29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47" name="Text Box 29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48" name="Text Box 29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49" name="Text Box 29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50" name="Text Box 29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51" name="Text Box 29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52" name="Text Box 29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53" name="Text Box 29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54" name="Text Box 29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55" name="Text Box 29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56" name="Text Box 29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57" name="Text Box 29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58" name="Text Box 29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59" name="Text Box 29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60" name="Text Box 29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61" name="Text Box 29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62" name="Text Box 29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63" name="Text Box 29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64" name="Text Box 29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65" name="Text Box 29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66" name="Text Box 29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67" name="Text Box 29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68" name="Text Box 29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69" name="Text Box 29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70" name="Text Box 29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71" name="Text Box 29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72" name="Text Box 29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73" name="Text Box 29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74" name="Text Box 29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75" name="Text Box 29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76" name="Text Box 29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77" name="Text Box 29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78" name="Text Box 29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79" name="Text Box 29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80" name="Text Box 29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81" name="Text Box 29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82" name="Text Box 29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83" name="Text Box 29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84" name="Text Box 29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85" name="Text Box 29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86" name="Text Box 29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87" name="Text Box 29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88" name="Text Box 29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89" name="Text Box 30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90" name="Text Box 30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91" name="Text Box 30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92" name="Text Box 30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93" name="Text Box 30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94" name="Text Box 30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95" name="Text Box 30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96" name="Text Box 30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97" name="Text Box 30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98" name="Text Box 30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699" name="Text Box 30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00" name="Text Box 30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01" name="Text Box 30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02" name="Text Box 30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03" name="Text Box 30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04" name="Text Box 30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05" name="Text Box 30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06" name="Text Box 30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07" name="Text Box 30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08" name="Text Box 30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09" name="Text Box 30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10" name="Text Box 30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11" name="Text Box 30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12" name="Text Box 30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13" name="Text Box 30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14" name="Text Box 30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15" name="Text Box 30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16" name="Text Box 30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17" name="Text Box 30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18" name="Text Box 30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19" name="Text Box 30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20" name="Text Box 30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21" name="Text Box 30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22" name="Text Box 30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23" name="Text Box 30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24" name="Text Box 30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25" name="Text Box 30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26" name="Text Box 30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27" name="Text Box 30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28" name="Text Box 30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29" name="Text Box 30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30" name="Text Box 30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31" name="Text Box 30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32" name="Text Box 30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33" name="Text Box 30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34" name="Text Box 30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35" name="Text Box 30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36" name="Text Box 30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37" name="Text Box 30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38" name="Text Box 30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39" name="Text Box 30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40" name="Text Box 30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41" name="Text Box 30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42" name="Text Box 30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43" name="Text Box 30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44" name="Text Box 30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45" name="Text Box 30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46" name="Text Box 30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47" name="Text Box 30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48" name="Text Box 30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49" name="Text Box 30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50" name="Text Box 30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51" name="Text Box 30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52" name="Text Box 30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53" name="Text Box 30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54" name="Text Box 30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55" name="Text Box 30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56" name="Text Box 30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57" name="Text Box 30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58" name="Text Box 30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59" name="Text Box 30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60" name="Text Box 30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61" name="Text Box 30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62" name="Text Box 30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63" name="Text Box 30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64" name="Text Box 30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65" name="Text Box 30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66" name="Text Box 30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67" name="Text Box 30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68" name="Text Box 30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69" name="Text Box 30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70" name="Text Box 30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71" name="Text Box 30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72" name="Text Box 30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73" name="Text Box 30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74" name="Text Box 30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75" name="Text Box 30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76" name="Text Box 30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77" name="Text Box 30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78" name="Text Box 30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79" name="Text Box 30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80" name="Text Box 30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81" name="Text Box 30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82" name="Text Box 30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83" name="Text Box 30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84" name="Text Box 30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85" name="Text Box 30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86" name="Text Box 30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87" name="Text Box 30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88" name="Text Box 30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89" name="Text Box 31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90" name="Text Box 31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91" name="Text Box 31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92" name="Text Box 31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93" name="Text Box 31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94" name="Text Box 31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95" name="Text Box 31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96" name="Text Box 31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97" name="Text Box 31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98" name="Text Box 31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799" name="Text Box 31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00" name="Text Box 31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01" name="Text Box 31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02" name="Text Box 31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03" name="Text Box 31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04" name="Text Box 31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05" name="Text Box 31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06" name="Text Box 31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07" name="Text Box 31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08" name="Text Box 31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09" name="Text Box 31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10" name="Text Box 31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11" name="Text Box 31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12" name="Text Box 31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13" name="Text Box 31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14" name="Text Box 31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15" name="Text Box 31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16" name="Text Box 31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17" name="Text Box 31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18" name="Text Box 31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19" name="Text Box 31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20" name="Text Box 31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21" name="Text Box 31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22" name="Text Box 31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23" name="Text Box 31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24" name="Text Box 31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25" name="Text Box 31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26" name="Text Box 31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27" name="Text Box 31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28" name="Text Box 31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29" name="Text Box 31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30" name="Text Box 31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31" name="Text Box 31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32" name="Text Box 31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33" name="Text Box 31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34" name="Text Box 31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35" name="Text Box 31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36" name="Text Box 31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37" name="Text Box 31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38" name="Text Box 31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39" name="Text Box 31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40" name="Text Box 31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41" name="Text Box 31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42" name="Text Box 31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43" name="Text Box 31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44" name="Text Box 31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45" name="Text Box 31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46" name="Text Box 31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47" name="Text Box 31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48" name="Text Box 31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49" name="Text Box 31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50" name="Text Box 31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51" name="Text Box 31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52" name="Text Box 31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53" name="Text Box 31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54" name="Text Box 31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55" name="Text Box 31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56" name="Text Box 31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57" name="Text Box 31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58" name="Text Box 31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59" name="Text Box 31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60" name="Text Box 31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61" name="Text Box 31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62" name="Text Box 31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63" name="Text Box 31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64" name="Text Box 31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65" name="Text Box 31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66" name="Text Box 31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67" name="Text Box 31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68" name="Text Box 31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69" name="Text Box 31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70" name="Text Box 31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71" name="Text Box 31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72" name="Text Box 31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73" name="Text Box 31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74" name="Text Box 31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75" name="Text Box 31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76" name="Text Box 31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77" name="Text Box 31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78" name="Text Box 31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79" name="Text Box 31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80" name="Text Box 31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81" name="Text Box 31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82" name="Text Box 31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83" name="Text Box 31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84" name="Text Box 31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85" name="Text Box 31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86" name="Text Box 31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87" name="Text Box 31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88" name="Text Box 31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89" name="Text Box 32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90" name="Text Box 32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91" name="Text Box 32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92" name="Text Box 32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93" name="Text Box 32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94" name="Text Box 32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95" name="Text Box 32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96" name="Text Box 32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97" name="Text Box 32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98" name="Text Box 32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899" name="Text Box 32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00" name="Text Box 32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01" name="Text Box 32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02" name="Text Box 32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03" name="Text Box 32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04" name="Text Box 32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05" name="Text Box 32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06" name="Text Box 32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07" name="Text Box 32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08" name="Text Box 32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09" name="Text Box 32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10" name="Text Box 32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11" name="Text Box 32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12" name="Text Box 32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13" name="Text Box 32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14" name="Text Box 32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15" name="Text Box 32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16" name="Text Box 32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17" name="Text Box 32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18" name="Text Box 32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19" name="Text Box 32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20" name="Text Box 32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21" name="Text Box 32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22" name="Text Box 32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23" name="Text Box 32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24" name="Text Box 32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25" name="Text Box 32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26" name="Text Box 32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27" name="Text Box 32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28" name="Text Box 32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29" name="Text Box 32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30" name="Text Box 32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31" name="Text Box 32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32" name="Text Box 32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33" name="Text Box 32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34" name="Text Box 32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35" name="Text Box 32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36" name="Text Box 32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37" name="Text Box 32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38" name="Text Box 32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39" name="Text Box 32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40" name="Text Box 32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41" name="Text Box 32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42" name="Text Box 32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43" name="Text Box 32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44" name="Text Box 32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45" name="Text Box 32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46" name="Text Box 32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47" name="Text Box 32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48" name="Text Box 32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49" name="Text Box 32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50" name="Text Box 32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51" name="Text Box 32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52" name="Text Box 32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53" name="Text Box 32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54" name="Text Box 32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55" name="Text Box 32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56" name="Text Box 32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57" name="Text Box 32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58" name="Text Box 32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59" name="Text Box 32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60" name="Text Box 32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61" name="Text Box 32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62" name="Text Box 32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63" name="Text Box 32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64" name="Text Box 32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65" name="Text Box 32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66" name="Text Box 32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67" name="Text Box 32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68" name="Text Box 32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69" name="Text Box 32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70" name="Text Box 32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71" name="Text Box 32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72" name="Text Box 32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73" name="Text Box 32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74" name="Text Box 32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75" name="Text Box 32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76" name="Text Box 32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77" name="Text Box 32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78" name="Text Box 32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79" name="Text Box 32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80" name="Text Box 32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81" name="Text Box 32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82" name="Text Box 32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83" name="Text Box 32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84" name="Text Box 32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85" name="Text Box 32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86" name="Text Box 32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87" name="Text Box 32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88" name="Text Box 32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89" name="Text Box 33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90" name="Text Box 33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91" name="Text Box 33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92" name="Text Box 33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93" name="Text Box 33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94" name="Text Box 33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95" name="Text Box 33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96" name="Text Box 33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97" name="Text Box 33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98" name="Text Box 33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8999" name="Text Box 33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00" name="Text Box 33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01" name="Text Box 33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02" name="Text Box 33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03" name="Text Box 33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04" name="Text Box 33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05" name="Text Box 33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06" name="Text Box 33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07" name="Text Box 33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08" name="Text Box 33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09" name="Text Box 33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10" name="Text Box 33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11" name="Text Box 33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12" name="Text Box 33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13" name="Text Box 33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14" name="Text Box 33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15" name="Text Box 33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16" name="Text Box 33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17" name="Text Box 33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18" name="Text Box 33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19" name="Text Box 33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20" name="Text Box 33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21" name="Text Box 33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22" name="Text Box 33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23" name="Text Box 33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24" name="Text Box 33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25" name="Text Box 33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26" name="Text Box 33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27" name="Text Box 33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28" name="Text Box 33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29" name="Text Box 33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30" name="Text Box 33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31" name="Text Box 33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32" name="Text Box 33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33" name="Text Box 33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34" name="Text Box 33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35" name="Text Box 33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36" name="Text Box 33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37" name="Text Box 33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38" name="Text Box 33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39" name="Text Box 33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40" name="Text Box 33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41" name="Text Box 33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42" name="Text Box 33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43" name="Text Box 33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44" name="Text Box 33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45" name="Text Box 33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46" name="Text Box 33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47" name="Text Box 33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48" name="Text Box 33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49" name="Text Box 33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50" name="Text Box 33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51" name="Text Box 33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52" name="Text Box 33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53" name="Text Box 33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54" name="Text Box 33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55" name="Text Box 33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56" name="Text Box 33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57" name="Text Box 33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58" name="Text Box 33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59" name="Text Box 33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60" name="Text Box 33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61" name="Text Box 33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62" name="Text Box 33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63" name="Text Box 33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64" name="Text Box 33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65" name="Text Box 33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66" name="Text Box 33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67" name="Text Box 33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68" name="Text Box 33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69" name="Text Box 33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70" name="Text Box 33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71" name="Text Box 33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72" name="Text Box 33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73" name="Text Box 33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74" name="Text Box 33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75" name="Text Box 33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76" name="Text Box 33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77" name="Text Box 33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78" name="Text Box 33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79" name="Text Box 33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80" name="Text Box 33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81" name="Text Box 33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82" name="Text Box 33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83" name="Text Box 33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84" name="Text Box 33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85" name="Text Box 33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86" name="Text Box 33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87" name="Text Box 33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88" name="Text Box 33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89" name="Text Box 34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90" name="Text Box 34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91" name="Text Box 34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92" name="Text Box 34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93" name="Text Box 34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94" name="Text Box 34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95" name="Text Box 34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96" name="Text Box 34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97" name="Text Box 34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98" name="Text Box 34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099" name="Text Box 34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00" name="Text Box 34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01" name="Text Box 34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02" name="Text Box 34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03" name="Text Box 34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04" name="Text Box 34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05" name="Text Box 34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06" name="Text Box 34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07" name="Text Box 34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08" name="Text Box 34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09" name="Text Box 34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10" name="Text Box 34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11" name="Text Box 34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12" name="Text Box 34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13" name="Text Box 34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14" name="Text Box 34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15" name="Text Box 34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16" name="Text Box 34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17" name="Text Box 34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18" name="Text Box 34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19" name="Text Box 34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20" name="Text Box 34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21" name="Text Box 34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22" name="Text Box 34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23" name="Text Box 34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24" name="Text Box 34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25" name="Text Box 34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26" name="Text Box 34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27" name="Text Box 34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28" name="Text Box 34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29" name="Text Box 34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30" name="Text Box 34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31" name="Text Box 34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32" name="Text Box 34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33" name="Text Box 34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34" name="Text Box 34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35" name="Text Box 34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36" name="Text Box 34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37" name="Text Box 34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38" name="Text Box 34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39" name="Text Box 34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40" name="Text Box 34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41" name="Text Box 34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42" name="Text Box 34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43" name="Text Box 34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44" name="Text Box 34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45" name="Text Box 34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46" name="Text Box 34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47" name="Text Box 34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48" name="Text Box 34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49" name="Text Box 34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50" name="Text Box 34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51" name="Text Box 34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52" name="Text Box 34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53" name="Text Box 34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54" name="Text Box 34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55" name="Text Box 34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56" name="Text Box 34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57" name="Text Box 34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58" name="Text Box 34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59" name="Text Box 34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60" name="Text Box 34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61" name="Text Box 34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62" name="Text Box 34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63" name="Text Box 34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64" name="Text Box 34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65" name="Text Box 34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66" name="Text Box 34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67" name="Text Box 34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68" name="Text Box 34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69" name="Text Box 34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70" name="Text Box 34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71" name="Text Box 34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72" name="Text Box 34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73" name="Text Box 34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74" name="Text Box 34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75" name="Text Box 34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76" name="Text Box 34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77" name="Text Box 34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78" name="Text Box 34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79" name="Text Box 34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80" name="Text Box 34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81" name="Text Box 34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82" name="Text Box 34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83" name="Text Box 34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84" name="Text Box 34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85" name="Text Box 34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86" name="Text Box 34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87" name="Text Box 34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88" name="Text Box 34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89" name="Text Box 35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90" name="Text Box 35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91" name="Text Box 35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92" name="Text Box 35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93" name="Text Box 35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94" name="Text Box 35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95" name="Text Box 35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96" name="Text Box 35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97" name="Text Box 35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98" name="Text Box 35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199" name="Text Box 35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00" name="Text Box 35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01" name="Text Box 35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02" name="Text Box 35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03" name="Text Box 35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04" name="Text Box 35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05" name="Text Box 35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06" name="Text Box 35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07" name="Text Box 35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08" name="Text Box 35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09" name="Text Box 35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10" name="Text Box 35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11" name="Text Box 35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12" name="Text Box 35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13" name="Text Box 35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14" name="Text Box 35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15" name="Text Box 35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16" name="Text Box 35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17" name="Text Box 35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18" name="Text Box 35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19" name="Text Box 35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20" name="Text Box 35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21" name="Text Box 35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22" name="Text Box 35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23" name="Text Box 35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24" name="Text Box 35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25" name="Text Box 35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26" name="Text Box 35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27" name="Text Box 35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28" name="Text Box 35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29" name="Text Box 35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30" name="Text Box 35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31" name="Text Box 35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32" name="Text Box 35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33" name="Text Box 35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34" name="Text Box 35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35" name="Text Box 35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36" name="Text Box 35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37" name="Text Box 35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38" name="Text Box 35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39" name="Text Box 35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40" name="Text Box 35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41" name="Text Box 35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42" name="Text Box 35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43" name="Text Box 35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44" name="Text Box 35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45" name="Text Box 35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46" name="Text Box 35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47" name="Text Box 35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48" name="Text Box 35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49" name="Text Box 35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50" name="Text Box 35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51" name="Text Box 35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52" name="Text Box 35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53" name="Text Box 35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54" name="Text Box 35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55" name="Text Box 35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56" name="Text Box 35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57" name="Text Box 35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58" name="Text Box 35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59" name="Text Box 35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60" name="Text Box 35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61" name="Text Box 35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62" name="Text Box 35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63" name="Text Box 35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64" name="Text Box 35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65" name="Text Box 35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66" name="Text Box 35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67" name="Text Box 35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68" name="Text Box 35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69" name="Text Box 35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70" name="Text Box 35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71" name="Text Box 35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72" name="Text Box 35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73" name="Text Box 35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74" name="Text Box 35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75" name="Text Box 35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76" name="Text Box 35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77" name="Text Box 35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78" name="Text Box 35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79" name="Text Box 35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80" name="Text Box 35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81" name="Text Box 35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82" name="Text Box 35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83" name="Text Box 35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84" name="Text Box 35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85" name="Text Box 35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86" name="Text Box 35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87" name="Text Box 35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88" name="Text Box 35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89" name="Text Box 36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90" name="Text Box 36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91" name="Text Box 36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92" name="Text Box 36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93" name="Text Box 36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94" name="Text Box 36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95" name="Text Box 36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96" name="Text Box 36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97" name="Text Box 36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98" name="Text Box 36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299" name="Text Box 36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00" name="Text Box 36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01" name="Text Box 36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02" name="Text Box 36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03" name="Text Box 36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04" name="Text Box 36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05" name="Text Box 36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06" name="Text Box 36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07" name="Text Box 36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08" name="Text Box 36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09" name="Text Box 36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10" name="Text Box 36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11" name="Text Box 36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12" name="Text Box 36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13" name="Text Box 36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14" name="Text Box 36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15" name="Text Box 36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16" name="Text Box 36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17" name="Text Box 36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18" name="Text Box 36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19" name="Text Box 36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20" name="Text Box 36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21" name="Text Box 36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22" name="Text Box 36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23" name="Text Box 36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24" name="Text Box 36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25" name="Text Box 36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26" name="Text Box 36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27" name="Text Box 36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28" name="Text Box 36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29" name="Text Box 36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30" name="Text Box 36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31" name="Text Box 36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32" name="Text Box 36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33" name="Text Box 36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34" name="Text Box 36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35" name="Text Box 36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36" name="Text Box 36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37" name="Text Box 36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38" name="Text Box 36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39" name="Text Box 36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40" name="Text Box 36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41" name="Text Box 36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42" name="Text Box 36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43" name="Text Box 36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44" name="Text Box 36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45" name="Text Box 36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46" name="Text Box 36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47" name="Text Box 36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48" name="Text Box 36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49" name="Text Box 36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50" name="Text Box 36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51" name="Text Box 36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52" name="Text Box 36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53" name="Text Box 36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54" name="Text Box 36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55" name="Text Box 36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56" name="Text Box 36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57" name="Text Box 36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58" name="Text Box 36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59" name="Text Box 36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60" name="Text Box 36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61" name="Text Box 36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62" name="Text Box 36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63" name="Text Box 36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64" name="Text Box 36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65" name="Text Box 36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66" name="Text Box 36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67" name="Text Box 36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68" name="Text Box 36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69" name="Text Box 36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70" name="Text Box 36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71" name="Text Box 36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72" name="Text Box 36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73" name="Text Box 36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74" name="Text Box 36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75" name="Text Box 36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76" name="Text Box 36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77" name="Text Box 36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78" name="Text Box 36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79" name="Text Box 36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80" name="Text Box 36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81" name="Text Box 36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82" name="Text Box 36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83" name="Text Box 36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84" name="Text Box 36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85" name="Text Box 36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86" name="Text Box 36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87" name="Text Box 36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88" name="Text Box 36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89" name="Text Box 37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90" name="Text Box 37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91" name="Text Box 37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92" name="Text Box 37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93" name="Text Box 37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94" name="Text Box 37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95" name="Text Box 37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96" name="Text Box 37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97" name="Text Box 37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98" name="Text Box 37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399" name="Text Box 37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00" name="Text Box 37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01" name="Text Box 37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02" name="Text Box 37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03" name="Text Box 37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04" name="Text Box 37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05" name="Text Box 37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06" name="Text Box 37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07" name="Text Box 37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08" name="Text Box 37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09" name="Text Box 37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10" name="Text Box 37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11" name="Text Box 37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12" name="Text Box 37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13" name="Text Box 37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14" name="Text Box 37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15" name="Text Box 37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16" name="Text Box 37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17" name="Text Box 37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18" name="Text Box 37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19" name="Text Box 37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20" name="Text Box 37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21" name="Text Box 37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22" name="Text Box 37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23" name="Text Box 37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24" name="Text Box 37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25" name="Text Box 37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26" name="Text Box 37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27" name="Text Box 37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28" name="Text Box 37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29" name="Text Box 37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30" name="Text Box 37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31" name="Text Box 37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32" name="Text Box 37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33" name="Text Box 37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34" name="Text Box 37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35" name="Text Box 37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36" name="Text Box 37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37" name="Text Box 37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38" name="Text Box 37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39" name="Text Box 37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40" name="Text Box 37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41" name="Text Box 37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42" name="Text Box 37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43" name="Text Box 37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44" name="Text Box 37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45" name="Text Box 37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46" name="Text Box 37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47" name="Text Box 37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48" name="Text Box 37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49" name="Text Box 37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50" name="Text Box 37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51" name="Text Box 37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52" name="Text Box 37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53" name="Text Box 37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54" name="Text Box 37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55" name="Text Box 37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56" name="Text Box 37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57" name="Text Box 37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58" name="Text Box 37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59" name="Text Box 37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60" name="Text Box 37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61" name="Text Box 37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62" name="Text Box 37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63" name="Text Box 37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64" name="Text Box 37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65" name="Text Box 37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66" name="Text Box 37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67" name="Text Box 37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68" name="Text Box 37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69" name="Text Box 37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70" name="Text Box 37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71" name="Text Box 37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72" name="Text Box 37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73" name="Text Box 37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74" name="Text Box 37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75" name="Text Box 37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76" name="Text Box 37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77" name="Text Box 37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78" name="Text Box 37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79" name="Text Box 37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80" name="Text Box 37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81" name="Text Box 37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82" name="Text Box 37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83" name="Text Box 37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84" name="Text Box 37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85" name="Text Box 37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86" name="Text Box 37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87" name="Text Box 37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88" name="Text Box 37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89" name="Text Box 38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90" name="Text Box 38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91" name="Text Box 38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92" name="Text Box 38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93" name="Text Box 38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94" name="Text Box 38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95" name="Text Box 38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96" name="Text Box 38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97" name="Text Box 38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98" name="Text Box 38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499" name="Text Box 38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00" name="Text Box 38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01" name="Text Box 38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02" name="Text Box 38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03" name="Text Box 38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04" name="Text Box 38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05" name="Text Box 38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06" name="Text Box 38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07" name="Text Box 38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08" name="Text Box 38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09" name="Text Box 38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10" name="Text Box 38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11" name="Text Box 38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12" name="Text Box 38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13" name="Text Box 38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14" name="Text Box 38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15" name="Text Box 38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16" name="Text Box 38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17" name="Text Box 38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18" name="Text Box 38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19" name="Text Box 38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20" name="Text Box 38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21" name="Text Box 38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22" name="Text Box 38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23" name="Text Box 38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24" name="Text Box 38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25" name="Text Box 38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26" name="Text Box 38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27" name="Text Box 38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28" name="Text Box 38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29" name="Text Box 38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30" name="Text Box 38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31" name="Text Box 38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32" name="Text Box 38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33" name="Text Box 38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34" name="Text Box 38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35" name="Text Box 38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36" name="Text Box 38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37" name="Text Box 38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38" name="Text Box 38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39" name="Text Box 38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40" name="Text Box 38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41" name="Text Box 38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42" name="Text Box 38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43" name="Text Box 38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44" name="Text Box 38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45" name="Text Box 38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46" name="Text Box 38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47" name="Text Box 38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48" name="Text Box 38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49" name="Text Box 38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50" name="Text Box 38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51" name="Text Box 38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52" name="Text Box 38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53" name="Text Box 38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54" name="Text Box 38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55" name="Text Box 38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56" name="Text Box 38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57" name="Text Box 38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58" name="Text Box 38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59" name="Text Box 38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60" name="Text Box 38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61" name="Text Box 38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62" name="Text Box 38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63" name="Text Box 38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64" name="Text Box 38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65" name="Text Box 38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66" name="Text Box 38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67" name="Text Box 38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68" name="Text Box 38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69" name="Text Box 38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70" name="Text Box 38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71" name="Text Box 38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72" name="Text Box 38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73" name="Text Box 38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74" name="Text Box 38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75" name="Text Box 38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76" name="Text Box 38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77" name="Text Box 38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78" name="Text Box 38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79" name="Text Box 38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80" name="Text Box 38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81" name="Text Box 38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82" name="Text Box 38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83" name="Text Box 38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84" name="Text Box 38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85" name="Text Box 38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86" name="Text Box 38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87" name="Text Box 38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88" name="Text Box 38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89" name="Text Box 39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90" name="Text Box 39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91" name="Text Box 39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92" name="Text Box 39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93" name="Text Box 39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94" name="Text Box 39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95" name="Text Box 39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96" name="Text Box 39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97" name="Text Box 39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98" name="Text Box 39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599" name="Text Box 39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00" name="Text Box 39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01" name="Text Box 39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02" name="Text Box 39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03" name="Text Box 39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04" name="Text Box 39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05" name="Text Box 39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06" name="Text Box 39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07" name="Text Box 39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08" name="Text Box 39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09" name="Text Box 39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10" name="Text Box 39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11" name="Text Box 39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12" name="Text Box 39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13" name="Text Box 39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14" name="Text Box 39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15" name="Text Box 39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16" name="Text Box 39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17" name="Text Box 39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18" name="Text Box 39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19" name="Text Box 39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20" name="Text Box 39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21" name="Text Box 39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22" name="Text Box 39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23" name="Text Box 39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24" name="Text Box 39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25" name="Text Box 39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26" name="Text Box 39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27" name="Text Box 39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28" name="Text Box 39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29" name="Text Box 39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30" name="Text Box 39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31" name="Text Box 39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32" name="Text Box 39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33" name="Text Box 39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34" name="Text Box 39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35" name="Text Box 39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36" name="Text Box 39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37" name="Text Box 39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38" name="Text Box 39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39" name="Text Box 39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40" name="Text Box 39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41" name="Text Box 39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42" name="Text Box 39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43" name="Text Box 39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44" name="Text Box 39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45" name="Text Box 39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46" name="Text Box 39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47" name="Text Box 39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48" name="Text Box 39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49" name="Text Box 39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50" name="Text Box 39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51" name="Text Box 39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52" name="Text Box 39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53" name="Text Box 39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54" name="Text Box 39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55" name="Text Box 39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56" name="Text Box 39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57" name="Text Box 39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58" name="Text Box 39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59" name="Text Box 39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60" name="Text Box 39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61" name="Text Box 39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62" name="Text Box 39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63" name="Text Box 39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64" name="Text Box 39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65" name="Text Box 39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66" name="Text Box 39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67" name="Text Box 39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68" name="Text Box 39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69" name="Text Box 39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70" name="Text Box 39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71" name="Text Box 39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72" name="Text Box 39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73" name="Text Box 39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74" name="Text Box 39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75" name="Text Box 39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76" name="Text Box 39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77" name="Text Box 39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78" name="Text Box 39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79" name="Text Box 39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80" name="Text Box 39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81" name="Text Box 39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82" name="Text Box 39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83" name="Text Box 39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84" name="Text Box 39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85" name="Text Box 39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86" name="Text Box 39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87" name="Text Box 39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88" name="Text Box 39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89" name="Text Box 40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90" name="Text Box 40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91" name="Text Box 40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92" name="Text Box 40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93" name="Text Box 40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94" name="Text Box 40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95" name="Text Box 40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96" name="Text Box 40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97" name="Text Box 40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98" name="Text Box 40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699" name="Text Box 40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00" name="Text Box 40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01" name="Text Box 40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02" name="Text Box 40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03" name="Text Box 40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04" name="Text Box 40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05" name="Text Box 40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06" name="Text Box 40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07" name="Text Box 40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08" name="Text Box 40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09" name="Text Box 40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10" name="Text Box 40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11" name="Text Box 40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12" name="Text Box 40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13" name="Text Box 40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14" name="Text Box 40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15" name="Text Box 40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16" name="Text Box 40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17" name="Text Box 40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18" name="Text Box 40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19" name="Text Box 40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20" name="Text Box 40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21" name="Text Box 40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22" name="Text Box 40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23" name="Text Box 40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24" name="Text Box 40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25" name="Text Box 40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26" name="Text Box 40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27" name="Text Box 40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28" name="Text Box 40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29" name="Text Box 40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30" name="Text Box 40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31" name="Text Box 40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32" name="Text Box 40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33" name="Text Box 40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34" name="Text Box 40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35" name="Text Box 40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36" name="Text Box 40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37" name="Text Box 40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38" name="Text Box 40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39" name="Text Box 40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40" name="Text Box 40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41" name="Text Box 40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42" name="Text Box 40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43" name="Text Box 40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44" name="Text Box 40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45" name="Text Box 40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46" name="Text Box 40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47" name="Text Box 40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48" name="Text Box 40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49" name="Text Box 40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50" name="Text Box 40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51" name="Text Box 40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52" name="Text Box 40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53" name="Text Box 40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54" name="Text Box 40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55" name="Text Box 40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56" name="Text Box 40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57" name="Text Box 40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58" name="Text Box 40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59" name="Text Box 40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60" name="Text Box 40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61" name="Text Box 40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62" name="Text Box 40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63" name="Text Box 40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64" name="Text Box 40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65" name="Text Box 40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66" name="Text Box 40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67" name="Text Box 40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68" name="Text Box 40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69" name="Text Box 40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70" name="Text Box 40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71" name="Text Box 40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72" name="Text Box 40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73" name="Text Box 40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74" name="Text Box 40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75" name="Text Box 40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76" name="Text Box 40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77" name="Text Box 40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78" name="Text Box 40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79" name="Text Box 40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80" name="Text Box 40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81" name="Text Box 40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82" name="Text Box 40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83" name="Text Box 40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84" name="Text Box 40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85" name="Text Box 40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86" name="Text Box 40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87" name="Text Box 40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88" name="Text Box 40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89" name="Text Box 41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90" name="Text Box 41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91" name="Text Box 41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92" name="Text Box 41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93" name="Text Box 41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94" name="Text Box 41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95" name="Text Box 41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96" name="Text Box 41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97" name="Text Box 41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98" name="Text Box 41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799" name="Text Box 41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00" name="Text Box 41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01" name="Text Box 41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02" name="Text Box 41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03" name="Text Box 41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04" name="Text Box 41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05" name="Text Box 41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06" name="Text Box 41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07" name="Text Box 41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08" name="Text Box 41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09" name="Text Box 41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10" name="Text Box 41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11" name="Text Box 41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12" name="Text Box 41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13" name="Text Box 41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14" name="Text Box 41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15" name="Text Box 41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16" name="Text Box 41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17" name="Text Box 41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18" name="Text Box 41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19" name="Text Box 41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20" name="Text Box 41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21" name="Text Box 41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22" name="Text Box 41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23" name="Text Box 41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24" name="Text Box 41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25" name="Text Box 41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26" name="Text Box 41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27" name="Text Box 41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28" name="Text Box 41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29" name="Text Box 41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30" name="Text Box 41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31" name="Text Box 41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32" name="Text Box 41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33" name="Text Box 41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34" name="Text Box 41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35" name="Text Box 41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36" name="Text Box 41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37" name="Text Box 41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38" name="Text Box 41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39" name="Text Box 41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40" name="Text Box 41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41" name="Text Box 41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42" name="Text Box 41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43" name="Text Box 41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44" name="Text Box 41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45" name="Text Box 41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46" name="Text Box 41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47" name="Text Box 41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48" name="Text Box 41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49" name="Text Box 41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50" name="Text Box 41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51" name="Text Box 41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52" name="Text Box 41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53" name="Text Box 41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54" name="Text Box 41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55" name="Text Box 41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56" name="Text Box 41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57" name="Text Box 41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58" name="Text Box 41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59" name="Text Box 41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60" name="Text Box 41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61" name="Text Box 41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62" name="Text Box 41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63" name="Text Box 41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64" name="Text Box 41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65" name="Text Box 41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66" name="Text Box 41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67" name="Text Box 41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68" name="Text Box 41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69" name="Text Box 41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70" name="Text Box 41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71" name="Text Box 41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72" name="Text Box 41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73" name="Text Box 41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74" name="Text Box 41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75" name="Text Box 41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76" name="Text Box 41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77" name="Text Box 41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78" name="Text Box 41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79" name="Text Box 41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80" name="Text Box 41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81" name="Text Box 41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82" name="Text Box 41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83" name="Text Box 41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84" name="Text Box 41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85" name="Text Box 41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86" name="Text Box 41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87" name="Text Box 41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88" name="Text Box 41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89" name="Text Box 42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90" name="Text Box 42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91" name="Text Box 42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92" name="Text Box 42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93" name="Text Box 42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94" name="Text Box 42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95" name="Text Box 42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96" name="Text Box 42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97" name="Text Box 42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98" name="Text Box 42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899" name="Text Box 42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00" name="Text Box 42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01" name="Text Box 42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02" name="Text Box 42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03" name="Text Box 42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04" name="Text Box 42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05" name="Text Box 42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06" name="Text Box 42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07" name="Text Box 42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08" name="Text Box 42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09" name="Text Box 42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10" name="Text Box 42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11" name="Text Box 42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12" name="Text Box 42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13" name="Text Box 42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14" name="Text Box 42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15" name="Text Box 42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16" name="Text Box 42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17" name="Text Box 42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18" name="Text Box 42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19" name="Text Box 42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20" name="Text Box 42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21" name="Text Box 42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22" name="Text Box 42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23" name="Text Box 42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24" name="Text Box 42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25" name="Text Box 42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26" name="Text Box 42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27" name="Text Box 42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28" name="Text Box 42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29" name="Text Box 42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30" name="Text Box 42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31" name="Text Box 42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32" name="Text Box 42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33" name="Text Box 42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34" name="Text Box 42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35" name="Text Box 42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36" name="Text Box 42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37" name="Text Box 42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38" name="Text Box 42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39" name="Text Box 42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40" name="Text Box 42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41" name="Text Box 42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42" name="Text Box 42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43" name="Text Box 42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44" name="Text Box 42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45" name="Text Box 42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46" name="Text Box 42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47" name="Text Box 42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48" name="Text Box 42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49" name="Text Box 42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50" name="Text Box 42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51" name="Text Box 42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52" name="Text Box 42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53" name="Text Box 42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54" name="Text Box 42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55" name="Text Box 42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56" name="Text Box 42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57" name="Text Box 42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58" name="Text Box 42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59" name="Text Box 42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60" name="Text Box 42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61" name="Text Box 42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62" name="Text Box 42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63" name="Text Box 42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64" name="Text Box 42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65" name="Text Box 42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66" name="Text Box 42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67" name="Text Box 42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68" name="Text Box 42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69" name="Text Box 42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70" name="Text Box 42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71" name="Text Box 42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72" name="Text Box 42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73" name="Text Box 42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74" name="Text Box 42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75" name="Text Box 42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76" name="Text Box 42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77" name="Text Box 42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78" name="Text Box 42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79" name="Text Box 42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80" name="Text Box 42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81" name="Text Box 42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82" name="Text Box 42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83" name="Text Box 42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84" name="Text Box 42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85" name="Text Box 42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86" name="Text Box 42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87" name="Text Box 42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88" name="Text Box 42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89" name="Text Box 43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90" name="Text Box 43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91" name="Text Box 43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92" name="Text Box 43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93" name="Text Box 43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94" name="Text Box 43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95" name="Text Box 43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96" name="Text Box 43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97" name="Text Box 43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98" name="Text Box 43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9999" name="Text Box 43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00" name="Text Box 43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01" name="Text Box 43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02" name="Text Box 43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03" name="Text Box 43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04" name="Text Box 43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05" name="Text Box 43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06" name="Text Box 43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07" name="Text Box 43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08" name="Text Box 43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09" name="Text Box 43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10" name="Text Box 43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11" name="Text Box 43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12" name="Text Box 43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13" name="Text Box 43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14" name="Text Box 43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15" name="Text Box 43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16" name="Text Box 43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17" name="Text Box 43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18" name="Text Box 43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19" name="Text Box 43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20" name="Text Box 43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21" name="Text Box 43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22" name="Text Box 43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23" name="Text Box 43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24" name="Text Box 43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25" name="Text Box 43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26" name="Text Box 43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27" name="Text Box 43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28" name="Text Box 43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29" name="Text Box 43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30" name="Text Box 43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31" name="Text Box 43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32" name="Text Box 43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33" name="Text Box 43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34" name="Text Box 43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35" name="Text Box 43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36" name="Text Box 43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37" name="Text Box 43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38" name="Text Box 43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39" name="Text Box 43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40" name="Text Box 43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41" name="Text Box 43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42" name="Text Box 43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43" name="Text Box 43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44" name="Text Box 43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45" name="Text Box 43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46" name="Text Box 43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47" name="Text Box 43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48" name="Text Box 43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49" name="Text Box 43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50" name="Text Box 43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51" name="Text Box 43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52" name="Text Box 43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53" name="Text Box 43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54" name="Text Box 43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55" name="Text Box 43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56" name="Text Box 43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57" name="Text Box 43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58" name="Text Box 43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59" name="Text Box 43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60" name="Text Box 43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61" name="Text Box 43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62" name="Text Box 43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63" name="Text Box 43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64" name="Text Box 43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65" name="Text Box 43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66" name="Text Box 43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67" name="Text Box 43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68" name="Text Box 43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69" name="Text Box 43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70" name="Text Box 43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71" name="Text Box 43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72" name="Text Box 43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73" name="Text Box 43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74" name="Text Box 43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75" name="Text Box 43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76" name="Text Box 43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77" name="Text Box 43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78" name="Text Box 43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79" name="Text Box 43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80" name="Text Box 43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81" name="Text Box 43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82" name="Text Box 43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83" name="Text Box 43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84" name="Text Box 43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85" name="Text Box 43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86" name="Text Box 43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87" name="Text Box 43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88" name="Text Box 43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89" name="Text Box 44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90" name="Text Box 44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91" name="Text Box 44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92" name="Text Box 44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93" name="Text Box 44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94" name="Text Box 44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95" name="Text Box 44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96" name="Text Box 44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97" name="Text Box 44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98" name="Text Box 44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099" name="Text Box 44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00" name="Text Box 44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01" name="Text Box 44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02" name="Text Box 44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03" name="Text Box 44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04" name="Text Box 44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05" name="Text Box 44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06" name="Text Box 44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07" name="Text Box 44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08" name="Text Box 44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09" name="Text Box 44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10" name="Text Box 44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11" name="Text Box 44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12" name="Text Box 44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13" name="Text Box 44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14" name="Text Box 44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15" name="Text Box 44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16" name="Text Box 44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17" name="Text Box 44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18" name="Text Box 44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19" name="Text Box 44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20" name="Text Box 44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21" name="Text Box 44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22" name="Text Box 44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23" name="Text Box 44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24" name="Text Box 44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25" name="Text Box 44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26" name="Text Box 44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27" name="Text Box 44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28" name="Text Box 44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29" name="Text Box 44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30" name="Text Box 44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31" name="Text Box 44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32" name="Text Box 44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33" name="Text Box 44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34" name="Text Box 44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35" name="Text Box 44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36" name="Text Box 44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37" name="Text Box 44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38" name="Text Box 44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39" name="Text Box 44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40" name="Text Box 44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41" name="Text Box 44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42" name="Text Box 44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43" name="Text Box 44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44" name="Text Box 44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45" name="Text Box 44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46" name="Text Box 44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47" name="Text Box 44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48" name="Text Box 44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49" name="Text Box 44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50" name="Text Box 44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51" name="Text Box 44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52" name="Text Box 44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53" name="Text Box 44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54" name="Text Box 44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55" name="Text Box 44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56" name="Text Box 44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57" name="Text Box 44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58" name="Text Box 44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59" name="Text Box 44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60" name="Text Box 44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61" name="Text Box 44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62" name="Text Box 44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63" name="Text Box 44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64" name="Text Box 44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65" name="Text Box 44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66" name="Text Box 44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67" name="Text Box 44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68" name="Text Box 44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69" name="Text Box 44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70" name="Text Box 44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71" name="Text Box 44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72" name="Text Box 44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73" name="Text Box 44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74" name="Text Box 44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75" name="Text Box 44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76" name="Text Box 44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77" name="Text Box 44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78" name="Text Box 44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79" name="Text Box 44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80" name="Text Box 44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81" name="Text Box 44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82" name="Text Box 44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83" name="Text Box 44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84" name="Text Box 44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85" name="Text Box 44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86" name="Text Box 44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87" name="Text Box 44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88" name="Text Box 44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89" name="Text Box 45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90" name="Text Box 45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91" name="Text Box 45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92" name="Text Box 45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93" name="Text Box 45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94" name="Text Box 45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95" name="Text Box 45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96" name="Text Box 45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97" name="Text Box 45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98" name="Text Box 45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199" name="Text Box 45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00" name="Text Box 45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01" name="Text Box 45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02" name="Text Box 45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03" name="Text Box 45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04" name="Text Box 45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05" name="Text Box 45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06" name="Text Box 45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07" name="Text Box 45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08" name="Text Box 45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09" name="Text Box 45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10" name="Text Box 45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11" name="Text Box 45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12" name="Text Box 45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13" name="Text Box 45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14" name="Text Box 45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15" name="Text Box 45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16" name="Text Box 45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17" name="Text Box 45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18" name="Text Box 45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19" name="Text Box 45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20" name="Text Box 45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21" name="Text Box 45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22" name="Text Box 45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23" name="Text Box 45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24" name="Text Box 45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25" name="Text Box 45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26" name="Text Box 45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27" name="Text Box 45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28" name="Text Box 45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29" name="Text Box 45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30" name="Text Box 45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31" name="Text Box 45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32" name="Text Box 45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33" name="Text Box 45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34" name="Text Box 45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35" name="Text Box 45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36" name="Text Box 45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37" name="Text Box 45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38" name="Text Box 45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39" name="Text Box 45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40" name="Text Box 45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41" name="Text Box 45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42" name="Text Box 45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43" name="Text Box 45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44" name="Text Box 45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45" name="Text Box 45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46" name="Text Box 45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47" name="Text Box 45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48" name="Text Box 45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49" name="Text Box 45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50" name="Text Box 45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51" name="Text Box 45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52" name="Text Box 45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53" name="Text Box 45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54" name="Text Box 45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55" name="Text Box 45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56" name="Text Box 45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57" name="Text Box 45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58" name="Text Box 45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59" name="Text Box 45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60" name="Text Box 45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61" name="Text Box 45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62" name="Text Box 45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63" name="Text Box 45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64" name="Text Box 45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65" name="Text Box 45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66" name="Text Box 45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67" name="Text Box 45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68" name="Text Box 45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69" name="Text Box 45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70" name="Text Box 45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71" name="Text Box 45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72" name="Text Box 45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73" name="Text Box 45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74" name="Text Box 45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75" name="Text Box 45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76" name="Text Box 45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77" name="Text Box 45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78" name="Text Box 45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79" name="Text Box 45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80" name="Text Box 45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81" name="Text Box 45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82" name="Text Box 45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83" name="Text Box 45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84" name="Text Box 45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85" name="Text Box 45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86" name="Text Box 45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87" name="Text Box 45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88" name="Text Box 45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89" name="Text Box 46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90" name="Text Box 46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91" name="Text Box 46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92" name="Text Box 46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93" name="Text Box 46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94" name="Text Box 46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95" name="Text Box 46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96" name="Text Box 46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97" name="Text Box 46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98" name="Text Box 46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299" name="Text Box 46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00" name="Text Box 46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01" name="Text Box 46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02" name="Text Box 46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03" name="Text Box 46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04" name="Text Box 46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05" name="Text Box 46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06" name="Text Box 46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07" name="Text Box 46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08" name="Text Box 46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09" name="Text Box 46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10" name="Text Box 46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11" name="Text Box 46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12" name="Text Box 46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13" name="Text Box 46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14" name="Text Box 46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15" name="Text Box 46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16" name="Text Box 46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17" name="Text Box 46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18" name="Text Box 46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19" name="Text Box 46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20" name="Text Box 46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21" name="Text Box 46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22" name="Text Box 46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23" name="Text Box 46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24" name="Text Box 46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25" name="Text Box 46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26" name="Text Box 46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27" name="Text Box 46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28" name="Text Box 46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29" name="Text Box 46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30" name="Text Box 46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31" name="Text Box 46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32" name="Text Box 46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33" name="Text Box 46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34" name="Text Box 46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35" name="Text Box 46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36" name="Text Box 46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37" name="Text Box 46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38" name="Text Box 46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39" name="Text Box 46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40" name="Text Box 46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41" name="Text Box 46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42" name="Text Box 46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43" name="Text Box 46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44" name="Text Box 46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45" name="Text Box 46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46" name="Text Box 46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47" name="Text Box 46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48" name="Text Box 46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49" name="Text Box 46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50" name="Text Box 46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51" name="Text Box 46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52" name="Text Box 46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53" name="Text Box 46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54" name="Text Box 46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55" name="Text Box 46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56" name="Text Box 46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57" name="Text Box 46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58" name="Text Box 46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59" name="Text Box 46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60" name="Text Box 46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61" name="Text Box 46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62" name="Text Box 46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63" name="Text Box 46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64" name="Text Box 46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65" name="Text Box 46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66" name="Text Box 46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67" name="Text Box 46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68" name="Text Box 46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69" name="Text Box 46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70" name="Text Box 46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71" name="Text Box 46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72" name="Text Box 46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73" name="Text Box 46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74" name="Text Box 46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75" name="Text Box 46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76" name="Text Box 46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77" name="Text Box 46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78" name="Text Box 46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79" name="Text Box 46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80" name="Text Box 46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81" name="Text Box 46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82" name="Text Box 46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83" name="Text Box 46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84" name="Text Box 46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85" name="Text Box 46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86" name="Text Box 46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87" name="Text Box 46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88" name="Text Box 46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89" name="Text Box 47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90" name="Text Box 47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91" name="Text Box 47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92" name="Text Box 47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93" name="Text Box 47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94" name="Text Box 47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95" name="Text Box 47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96" name="Text Box 47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97" name="Text Box 47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98" name="Text Box 47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399" name="Text Box 47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00" name="Text Box 47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01" name="Text Box 47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02" name="Text Box 47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03" name="Text Box 47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04" name="Text Box 47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05" name="Text Box 47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06" name="Text Box 47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07" name="Text Box 47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08" name="Text Box 47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09" name="Text Box 47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10" name="Text Box 47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11" name="Text Box 47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12" name="Text Box 47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13" name="Text Box 47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14" name="Text Box 47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15" name="Text Box 47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16" name="Text Box 47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17" name="Text Box 47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18" name="Text Box 47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19" name="Text Box 47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20" name="Text Box 47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21" name="Text Box 47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22" name="Text Box 47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23" name="Text Box 47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24" name="Text Box 47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25" name="Text Box 47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26" name="Text Box 47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27" name="Text Box 47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28" name="Text Box 47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29" name="Text Box 47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30" name="Text Box 47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31" name="Text Box 47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32" name="Text Box 47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33" name="Text Box 47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34" name="Text Box 47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35" name="Text Box 47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36" name="Text Box 47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37" name="Text Box 47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38" name="Text Box 47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39" name="Text Box 47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40" name="Text Box 47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41" name="Text Box 47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42" name="Text Box 47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43" name="Text Box 47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44" name="Text Box 47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45" name="Text Box 47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46" name="Text Box 47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47" name="Text Box 47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48" name="Text Box 47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49" name="Text Box 47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50" name="Text Box 47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51" name="Text Box 47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52" name="Text Box 47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53" name="Text Box 47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54" name="Text Box 47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55" name="Text Box 47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56" name="Text Box 47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57" name="Text Box 47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58" name="Text Box 47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59" name="Text Box 47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60" name="Text Box 47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61" name="Text Box 47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62" name="Text Box 47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63" name="Text Box 47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64" name="Text Box 47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65" name="Text Box 47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66" name="Text Box 47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67" name="Text Box 47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68" name="Text Box 47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69" name="Text Box 47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70" name="Text Box 47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71" name="Text Box 47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72" name="Text Box 47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73" name="Text Box 47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74" name="Text Box 47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75" name="Text Box 47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76" name="Text Box 47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77" name="Text Box 47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78" name="Text Box 47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79" name="Text Box 47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80" name="Text Box 47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81" name="Text Box 47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82" name="Text Box 47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83" name="Text Box 47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84" name="Text Box 47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85" name="Text Box 47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86" name="Text Box 47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87" name="Text Box 47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88" name="Text Box 47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89" name="Text Box 48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90" name="Text Box 48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91" name="Text Box 48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92" name="Text Box 48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93" name="Text Box 48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94" name="Text Box 48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95" name="Text Box 48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96" name="Text Box 48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97" name="Text Box 48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98" name="Text Box 48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499" name="Text Box 48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00" name="Text Box 48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01" name="Text Box 48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02" name="Text Box 48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03" name="Text Box 48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04" name="Text Box 48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05" name="Text Box 48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06" name="Text Box 48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07" name="Text Box 48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08" name="Text Box 48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09" name="Text Box 48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10" name="Text Box 48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11" name="Text Box 48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12" name="Text Box 48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13" name="Text Box 48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14" name="Text Box 48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15" name="Text Box 48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16" name="Text Box 48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17" name="Text Box 48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18" name="Text Box 48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19" name="Text Box 48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20" name="Text Box 48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21" name="Text Box 48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22" name="Text Box 48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23" name="Text Box 48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24" name="Text Box 48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25" name="Text Box 48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26" name="Text Box 48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27" name="Text Box 48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28" name="Text Box 48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29" name="Text Box 48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30" name="Text Box 48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31" name="Text Box 48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32" name="Text Box 48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33" name="Text Box 48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34" name="Text Box 48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35" name="Text Box 48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36" name="Text Box 48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37" name="Text Box 48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38" name="Text Box 48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39" name="Text Box 48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40" name="Text Box 48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41" name="Text Box 48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42" name="Text Box 48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43" name="Text Box 48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44" name="Text Box 48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45" name="Text Box 48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46" name="Text Box 48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47" name="Text Box 48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48" name="Text Box 48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49" name="Text Box 48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50" name="Text Box 48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51" name="Text Box 48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52" name="Text Box 48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53" name="Text Box 48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54" name="Text Box 48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55" name="Text Box 48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56" name="Text Box 48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57" name="Text Box 48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58" name="Text Box 48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59" name="Text Box 48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60" name="Text Box 48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61" name="Text Box 48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62" name="Text Box 48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63" name="Text Box 48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64" name="Text Box 48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65" name="Text Box 48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66" name="Text Box 48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67" name="Text Box 48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68" name="Text Box 48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69" name="Text Box 48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70" name="Text Box 48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71" name="Text Box 48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72" name="Text Box 48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73" name="Text Box 48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74" name="Text Box 48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75" name="Text Box 48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76" name="Text Box 48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77" name="Text Box 48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78" name="Text Box 48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79" name="Text Box 48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80" name="Text Box 48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81" name="Text Box 48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82" name="Text Box 48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83" name="Text Box 48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84" name="Text Box 48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85" name="Text Box 48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86" name="Text Box 48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87" name="Text Box 48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88" name="Text Box 48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89" name="Text Box 49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90" name="Text Box 49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91" name="Text Box 49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92" name="Text Box 49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93" name="Text Box 49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94" name="Text Box 49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95" name="Text Box 49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96" name="Text Box 49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97" name="Text Box 49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98" name="Text Box 49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599" name="Text Box 49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00" name="Text Box 49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01" name="Text Box 49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02" name="Text Box 49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03" name="Text Box 49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04" name="Text Box 49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05" name="Text Box 49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06" name="Text Box 49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07" name="Text Box 49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08" name="Text Box 49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09" name="Text Box 49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10" name="Text Box 49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11" name="Text Box 49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12" name="Text Box 49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13" name="Text Box 49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14" name="Text Box 49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15" name="Text Box 49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16" name="Text Box 49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17" name="Text Box 49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18" name="Text Box 49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19" name="Text Box 49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20" name="Text Box 49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21" name="Text Box 49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22" name="Text Box 49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23" name="Text Box 49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24" name="Text Box 49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25" name="Text Box 49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26" name="Text Box 49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27" name="Text Box 49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28" name="Text Box 49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29" name="Text Box 49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30" name="Text Box 49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31" name="Text Box 49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32" name="Text Box 49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33" name="Text Box 49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34" name="Text Box 49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35" name="Text Box 49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36" name="Text Box 49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37" name="Text Box 49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38" name="Text Box 49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39" name="Text Box 49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40" name="Text Box 49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41" name="Text Box 49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42" name="Text Box 49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43" name="Text Box 49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44" name="Text Box 49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45" name="Text Box 49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46" name="Text Box 49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47" name="Text Box 49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48" name="Text Box 49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49" name="Text Box 49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50" name="Text Box 49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51" name="Text Box 49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52" name="Text Box 49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53" name="Text Box 49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54" name="Text Box 49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55" name="Text Box 49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56" name="Text Box 49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57" name="Text Box 49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58" name="Text Box 49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59" name="Text Box 49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60" name="Text Box 49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61" name="Text Box 49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62" name="Text Box 49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63" name="Text Box 49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64" name="Text Box 49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65" name="Text Box 49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66" name="Text Box 49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67" name="Text Box 49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68" name="Text Box 49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69" name="Text Box 49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70" name="Text Box 49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71" name="Text Box 49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72" name="Text Box 49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73" name="Text Box 49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74" name="Text Box 49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75" name="Text Box 49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76" name="Text Box 49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77" name="Text Box 49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78" name="Text Box 49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79" name="Text Box 49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80" name="Text Box 49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81" name="Text Box 49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82" name="Text Box 49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83" name="Text Box 49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84" name="Text Box 49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85" name="Text Box 49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86" name="Text Box 49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87" name="Text Box 49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88" name="Text Box 49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89" name="Text Box 50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90" name="Text Box 50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91" name="Text Box 50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92" name="Text Box 50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93" name="Text Box 50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94" name="Text Box 50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95" name="Text Box 50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96" name="Text Box 50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97" name="Text Box 50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98" name="Text Box 50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699" name="Text Box 50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00" name="Text Box 50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01" name="Text Box 50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02" name="Text Box 50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03" name="Text Box 50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04" name="Text Box 50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05" name="Text Box 50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06" name="Text Box 50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07" name="Text Box 50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08" name="Text Box 50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09" name="Text Box 50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10" name="Text Box 50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11" name="Text Box 50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12" name="Text Box 50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13" name="Text Box 50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14" name="Text Box 50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15" name="Text Box 50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16" name="Text Box 50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17" name="Text Box 50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18" name="Text Box 50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19" name="Text Box 50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20" name="Text Box 50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21" name="Text Box 50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22" name="Text Box 50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23" name="Text Box 50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24" name="Text Box 50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25" name="Text Box 50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26" name="Text Box 50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27" name="Text Box 50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28" name="Text Box 50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29" name="Text Box 50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30" name="Text Box 50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31" name="Text Box 50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32" name="Text Box 50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33" name="Text Box 50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34" name="Text Box 50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35" name="Text Box 50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36" name="Text Box 50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37" name="Text Box 50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38" name="Text Box 50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39" name="Text Box 50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40" name="Text Box 50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41" name="Text Box 50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42" name="Text Box 50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43" name="Text Box 50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44" name="Text Box 50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45" name="Text Box 50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46" name="Text Box 50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47" name="Text Box 50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48" name="Text Box 50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49" name="Text Box 50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50" name="Text Box 50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51" name="Text Box 50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52" name="Text Box 50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53" name="Text Box 50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54" name="Text Box 50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55" name="Text Box 50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56" name="Text Box 50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57" name="Text Box 50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58" name="Text Box 50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59" name="Text Box 50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60" name="Text Box 50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61" name="Text Box 50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62" name="Text Box 50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63" name="Text Box 50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64" name="Text Box 50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65" name="Text Box 50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66" name="Text Box 50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67" name="Text Box 50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68" name="Text Box 50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69" name="Text Box 50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70" name="Text Box 50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71" name="Text Box 50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72" name="Text Box 50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73" name="Text Box 50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74" name="Text Box 50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75" name="Text Box 50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76" name="Text Box 50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77" name="Text Box 50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78" name="Text Box 50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79" name="Text Box 50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80" name="Text Box 50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81" name="Text Box 50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82" name="Text Box 50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83" name="Text Box 50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84" name="Text Box 50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85" name="Text Box 50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86" name="Text Box 50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87" name="Text Box 50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88" name="Text Box 50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89" name="Text Box 51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90" name="Text Box 51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91" name="Text Box 51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92" name="Text Box 51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93" name="Text Box 51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94" name="Text Box 51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95" name="Text Box 51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96" name="Text Box 51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97" name="Text Box 51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98" name="Text Box 51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799" name="Text Box 51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00" name="Text Box 51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01" name="Text Box 51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02" name="Text Box 51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03" name="Text Box 51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04" name="Text Box 51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05" name="Text Box 51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06" name="Text Box 51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07" name="Text Box 51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08" name="Text Box 51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09" name="Text Box 51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10" name="Text Box 51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11" name="Text Box 51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12" name="Text Box 51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13" name="Text Box 51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14" name="Text Box 51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15" name="Text Box 51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16" name="Text Box 51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17" name="Text Box 51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18" name="Text Box 51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19" name="Text Box 51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20" name="Text Box 51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21" name="Text Box 51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22" name="Text Box 51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23" name="Text Box 51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24" name="Text Box 51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25" name="Text Box 51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26" name="Text Box 51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27" name="Text Box 51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28" name="Text Box 51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29" name="Text Box 51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30" name="Text Box 51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31" name="Text Box 51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32" name="Text Box 51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33" name="Text Box 51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34" name="Text Box 51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35" name="Text Box 51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36" name="Text Box 51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37" name="Text Box 51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38" name="Text Box 51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39" name="Text Box 51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40" name="Text Box 51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41" name="Text Box 51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42" name="Text Box 51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43" name="Text Box 51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44" name="Text Box 51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45" name="Text Box 51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46" name="Text Box 51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47" name="Text Box 51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48" name="Text Box 51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49" name="Text Box 51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50" name="Text Box 51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51" name="Text Box 51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52" name="Text Box 51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53" name="Text Box 51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54" name="Text Box 51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55" name="Text Box 51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56" name="Text Box 51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57" name="Text Box 51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58" name="Text Box 51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59" name="Text Box 51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60" name="Text Box 51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61" name="Text Box 51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62" name="Text Box 51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63" name="Text Box 51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64" name="Text Box 51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65" name="Text Box 51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66" name="Text Box 51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67" name="Text Box 51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68" name="Text Box 51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69" name="Text Box 51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70" name="Text Box 51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71" name="Text Box 51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72" name="Text Box 51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73" name="Text Box 51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74" name="Text Box 51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75" name="Text Box 51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76" name="Text Box 51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77" name="Text Box 51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78" name="Text Box 51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79" name="Text Box 51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80" name="Text Box 51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81" name="Text Box 51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82" name="Text Box 51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83" name="Text Box 51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84" name="Text Box 51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85" name="Text Box 51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86" name="Text Box 51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87" name="Text Box 51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88" name="Text Box 51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89" name="Text Box 52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90" name="Text Box 52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91" name="Text Box 52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92" name="Text Box 52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93" name="Text Box 52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94" name="Text Box 52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95" name="Text Box 52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96" name="Text Box 52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97" name="Text Box 52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98" name="Text Box 52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899" name="Text Box 52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00" name="Text Box 52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01" name="Text Box 52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02" name="Text Box 52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03" name="Text Box 52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04" name="Text Box 52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05" name="Text Box 52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06" name="Text Box 52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07" name="Text Box 52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08" name="Text Box 52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09" name="Text Box 52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10" name="Text Box 52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11" name="Text Box 52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12" name="Text Box 52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13" name="Text Box 52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14" name="Text Box 52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15" name="Text Box 52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16" name="Text Box 52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17" name="Text Box 52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18" name="Text Box 52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19" name="Text Box 52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20" name="Text Box 52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21" name="Text Box 52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22" name="Text Box 52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23" name="Text Box 52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24" name="Text Box 52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25" name="Text Box 52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26" name="Text Box 52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27" name="Text Box 52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28" name="Text Box 52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29" name="Text Box 52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30" name="Text Box 52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31" name="Text Box 52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32" name="Text Box 52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33" name="Text Box 52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34" name="Text Box 52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35" name="Text Box 52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36" name="Text Box 52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37" name="Text Box 52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38" name="Text Box 52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39" name="Text Box 52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40" name="Text Box 52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41" name="Text Box 52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42" name="Text Box 52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43" name="Text Box 52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44" name="Text Box 52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45" name="Text Box 52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46" name="Text Box 52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47" name="Text Box 52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48" name="Text Box 52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49" name="Text Box 52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50" name="Text Box 52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51" name="Text Box 52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52" name="Text Box 52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53" name="Text Box 52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54" name="Text Box 52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55" name="Text Box 52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56" name="Text Box 52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57" name="Text Box 52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58" name="Text Box 52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59" name="Text Box 52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60" name="Text Box 52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61" name="Text Box 52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62" name="Text Box 52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63" name="Text Box 52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64" name="Text Box 52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65" name="Text Box 52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66" name="Text Box 52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67" name="Text Box 52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68" name="Text Box 52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69" name="Text Box 52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70" name="Text Box 52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71" name="Text Box 52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72" name="Text Box 52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73" name="Text Box 52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74" name="Text Box 52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75" name="Text Box 52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76" name="Text Box 52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77" name="Text Box 52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78" name="Text Box 52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79" name="Text Box 52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80" name="Text Box 52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81" name="Text Box 52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82" name="Text Box 52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83" name="Text Box 52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84" name="Text Box 52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85" name="Text Box 52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86" name="Text Box 52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87" name="Text Box 52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88" name="Text Box 52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89" name="Text Box 53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90" name="Text Box 53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91" name="Text Box 53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92" name="Text Box 53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93" name="Text Box 53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94" name="Text Box 53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95" name="Text Box 53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96" name="Text Box 53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97" name="Text Box 53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98" name="Text Box 53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0999" name="Text Box 53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00" name="Text Box 53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01" name="Text Box 53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02" name="Text Box 53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03" name="Text Box 53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04" name="Text Box 53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05" name="Text Box 53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06" name="Text Box 53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07" name="Text Box 53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08" name="Text Box 53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09" name="Text Box 53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10" name="Text Box 53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11" name="Text Box 53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12" name="Text Box 53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13" name="Text Box 53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14" name="Text Box 53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15" name="Text Box 53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16" name="Text Box 53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17" name="Text Box 53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18" name="Text Box 53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19" name="Text Box 53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20" name="Text Box 53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21" name="Text Box 53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22" name="Text Box 53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23" name="Text Box 53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24" name="Text Box 53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25" name="Text Box 53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26" name="Text Box 53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27" name="Text Box 53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28" name="Text Box 53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29" name="Text Box 53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30" name="Text Box 53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31" name="Text Box 53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32" name="Text Box 53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33" name="Text Box 53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34" name="Text Box 53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35" name="Text Box 53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36" name="Text Box 53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37" name="Text Box 53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38" name="Text Box 53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39" name="Text Box 53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40" name="Text Box 53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41" name="Text Box 53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42" name="Text Box 53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43" name="Text Box 53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44" name="Text Box 53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45" name="Text Box 53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46" name="Text Box 53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47" name="Text Box 53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48" name="Text Box 53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49" name="Text Box 53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50" name="Text Box 53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51" name="Text Box 53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52" name="Text Box 53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53" name="Text Box 53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54" name="Text Box 53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55" name="Text Box 53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56" name="Text Box 53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57" name="Text Box 53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58" name="Text Box 53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59" name="Text Box 53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60" name="Text Box 53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61" name="Text Box 53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62" name="Text Box 53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63" name="Text Box 53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64" name="Text Box 53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65" name="Text Box 53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66" name="Text Box 53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67" name="Text Box 53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68" name="Text Box 53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69" name="Text Box 53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70" name="Text Box 53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11071" name="Text Box 53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53"/>
  <sheetViews>
    <sheetView showGridLines="0" tabSelected="1"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 min="7" max="7" width="13.28515625" style="37" bestFit="1" customWidth="1"/>
  </cols>
  <sheetData>
    <row r="1" spans="1:5" ht="15" customHeight="1" x14ac:dyDescent="0.25">
      <c r="A1" s="36" t="s">
        <v>33</v>
      </c>
    </row>
    <row r="2" spans="1:5" ht="15" customHeight="1" x14ac:dyDescent="0.2">
      <c r="A2" s="164" t="s">
        <v>34</v>
      </c>
      <c r="B2" s="164"/>
      <c r="C2" s="164"/>
      <c r="D2" s="164"/>
      <c r="E2" s="164"/>
    </row>
    <row r="3" spans="1:5" ht="15" customHeight="1" x14ac:dyDescent="0.2">
      <c r="A3" s="164" t="s">
        <v>35</v>
      </c>
      <c r="B3" s="164"/>
      <c r="C3" s="164"/>
      <c r="D3" s="164"/>
      <c r="E3" s="164"/>
    </row>
    <row r="4" spans="1:5" ht="15" customHeight="1" x14ac:dyDescent="0.2">
      <c r="A4" s="163" t="s">
        <v>36</v>
      </c>
      <c r="B4" s="163"/>
      <c r="C4" s="163"/>
      <c r="D4" s="163"/>
      <c r="E4" s="163"/>
    </row>
    <row r="5" spans="1:5" ht="15" customHeight="1" x14ac:dyDescent="0.2">
      <c r="A5" s="163"/>
      <c r="B5" s="163"/>
      <c r="C5" s="163"/>
      <c r="D5" s="163"/>
      <c r="E5" s="163"/>
    </row>
    <row r="6" spans="1:5" ht="15" customHeight="1" x14ac:dyDescent="0.2">
      <c r="A6" s="163"/>
      <c r="B6" s="163"/>
      <c r="C6" s="163"/>
      <c r="D6" s="163"/>
      <c r="E6" s="163"/>
    </row>
    <row r="7" spans="1:5" ht="15" customHeight="1" x14ac:dyDescent="0.2">
      <c r="A7" s="163"/>
      <c r="B7" s="163"/>
      <c r="C7" s="163"/>
      <c r="D7" s="163"/>
      <c r="E7" s="163"/>
    </row>
    <row r="8" spans="1:5" ht="15" customHeight="1" x14ac:dyDescent="0.2">
      <c r="A8" s="163"/>
      <c r="B8" s="163"/>
      <c r="C8" s="163"/>
      <c r="D8" s="163"/>
      <c r="E8" s="163"/>
    </row>
    <row r="9" spans="1:5" ht="15" customHeight="1" x14ac:dyDescent="0.2">
      <c r="A9" s="163"/>
      <c r="B9" s="163"/>
      <c r="C9" s="163"/>
      <c r="D9" s="163"/>
      <c r="E9" s="163"/>
    </row>
    <row r="10" spans="1:5" ht="15" customHeight="1" x14ac:dyDescent="0.2">
      <c r="A10" s="163"/>
      <c r="B10" s="163"/>
      <c r="C10" s="163"/>
      <c r="D10" s="163"/>
      <c r="E10" s="163"/>
    </row>
    <row r="11" spans="1:5" ht="15" customHeight="1" x14ac:dyDescent="0.2">
      <c r="A11" s="38"/>
      <c r="B11" s="38"/>
      <c r="C11" s="38"/>
      <c r="D11" s="38"/>
      <c r="E11" s="38"/>
    </row>
    <row r="12" spans="1:5" ht="15" customHeight="1" x14ac:dyDescent="0.25">
      <c r="A12" s="39" t="s">
        <v>1</v>
      </c>
      <c r="B12" s="40"/>
      <c r="C12" s="40"/>
      <c r="D12" s="40"/>
      <c r="E12" s="40"/>
    </row>
    <row r="13" spans="1:5" ht="15" customHeight="1" x14ac:dyDescent="0.2">
      <c r="A13" s="41" t="s">
        <v>37</v>
      </c>
      <c r="B13" s="42"/>
      <c r="C13" s="42"/>
      <c r="D13" s="42"/>
      <c r="E13" s="43" t="s">
        <v>38</v>
      </c>
    </row>
    <row r="14" spans="1:5" ht="15" customHeight="1" x14ac:dyDescent="0.25">
      <c r="A14" s="44"/>
      <c r="B14" s="39"/>
      <c r="C14" s="40"/>
      <c r="D14" s="40"/>
      <c r="E14" s="45"/>
    </row>
    <row r="15" spans="1:5" ht="15" customHeight="1" x14ac:dyDescent="0.2">
      <c r="A15" s="46"/>
      <c r="B15" s="47" t="s">
        <v>39</v>
      </c>
      <c r="C15" s="47" t="s">
        <v>40</v>
      </c>
      <c r="D15" s="48" t="s">
        <v>41</v>
      </c>
      <c r="E15" s="47" t="s">
        <v>42</v>
      </c>
    </row>
    <row r="16" spans="1:5" ht="15" customHeight="1" x14ac:dyDescent="0.2">
      <c r="A16" s="46"/>
      <c r="B16" s="49">
        <v>33068</v>
      </c>
      <c r="C16" s="50"/>
      <c r="D16" s="51" t="s">
        <v>43</v>
      </c>
      <c r="E16" s="52">
        <v>76977</v>
      </c>
    </row>
    <row r="17" spans="1:5" ht="15" customHeight="1" x14ac:dyDescent="0.2">
      <c r="A17" s="46"/>
      <c r="B17" s="53"/>
      <c r="C17" s="54" t="s">
        <v>44</v>
      </c>
      <c r="D17" s="55"/>
      <c r="E17" s="56">
        <f>SUM(E16:E16)</f>
        <v>76977</v>
      </c>
    </row>
    <row r="18" spans="1:5" ht="15" customHeight="1" x14ac:dyDescent="0.2">
      <c r="A18" s="46"/>
      <c r="B18" s="57"/>
      <c r="C18" s="58"/>
      <c r="D18" s="40"/>
      <c r="E18" s="59"/>
    </row>
    <row r="19" spans="1:5" ht="15" customHeight="1" x14ac:dyDescent="0.25">
      <c r="A19" s="39" t="s">
        <v>17</v>
      </c>
      <c r="B19" s="40"/>
      <c r="C19" s="40"/>
      <c r="D19" s="40"/>
      <c r="E19" s="44"/>
    </row>
    <row r="20" spans="1:5" ht="15" customHeight="1" x14ac:dyDescent="0.2">
      <c r="A20" s="41" t="s">
        <v>37</v>
      </c>
      <c r="B20" s="42"/>
      <c r="C20" s="42"/>
      <c r="D20" s="42"/>
      <c r="E20" s="43" t="s">
        <v>38</v>
      </c>
    </row>
    <row r="21" spans="1:5" ht="15" customHeight="1" x14ac:dyDescent="0.2">
      <c r="A21" s="46"/>
      <c r="B21" s="46"/>
      <c r="C21" s="46"/>
      <c r="D21" s="46"/>
      <c r="E21" s="46"/>
    </row>
    <row r="22" spans="1:5" ht="15" customHeight="1" x14ac:dyDescent="0.2">
      <c r="A22" s="46"/>
      <c r="B22" s="60"/>
      <c r="C22" s="47" t="s">
        <v>40</v>
      </c>
      <c r="D22" s="61" t="s">
        <v>45</v>
      </c>
      <c r="E22" s="47" t="s">
        <v>42</v>
      </c>
    </row>
    <row r="23" spans="1:5" ht="15" customHeight="1" x14ac:dyDescent="0.2">
      <c r="A23" s="46"/>
      <c r="B23" s="62"/>
      <c r="C23" s="50">
        <v>3113</v>
      </c>
      <c r="D23" s="63" t="s">
        <v>46</v>
      </c>
      <c r="E23" s="52">
        <v>76977</v>
      </c>
    </row>
    <row r="24" spans="1:5" ht="15" customHeight="1" x14ac:dyDescent="0.2">
      <c r="A24" s="46"/>
      <c r="B24" s="64"/>
      <c r="C24" s="54" t="s">
        <v>44</v>
      </c>
      <c r="D24" s="55"/>
      <c r="E24" s="56">
        <f>SUM(E23:E23)</f>
        <v>76977</v>
      </c>
    </row>
    <row r="25" spans="1:5" ht="15" customHeight="1" x14ac:dyDescent="0.2"/>
    <row r="26" spans="1:5" ht="15" customHeight="1" x14ac:dyDescent="0.2"/>
    <row r="27" spans="1:5" ht="15" customHeight="1" x14ac:dyDescent="0.25">
      <c r="A27" s="65" t="s">
        <v>47</v>
      </c>
    </row>
    <row r="28" spans="1:5" ht="15" customHeight="1" x14ac:dyDescent="0.2">
      <c r="A28" s="164" t="s">
        <v>34</v>
      </c>
      <c r="B28" s="164"/>
      <c r="C28" s="164"/>
      <c r="D28" s="164"/>
      <c r="E28" s="164"/>
    </row>
    <row r="29" spans="1:5" ht="15" customHeight="1" x14ac:dyDescent="0.2">
      <c r="A29" s="164" t="s">
        <v>35</v>
      </c>
      <c r="B29" s="164"/>
      <c r="C29" s="164"/>
      <c r="D29" s="164"/>
      <c r="E29" s="164"/>
    </row>
    <row r="30" spans="1:5" ht="15" customHeight="1" x14ac:dyDescent="0.2">
      <c r="A30" s="163" t="s">
        <v>48</v>
      </c>
      <c r="B30" s="163"/>
      <c r="C30" s="163"/>
      <c r="D30" s="163"/>
      <c r="E30" s="163"/>
    </row>
    <row r="31" spans="1:5" ht="15" customHeight="1" x14ac:dyDescent="0.2">
      <c r="A31" s="163"/>
      <c r="B31" s="163"/>
      <c r="C31" s="163"/>
      <c r="D31" s="163"/>
      <c r="E31" s="163"/>
    </row>
    <row r="32" spans="1:5" ht="15" customHeight="1" x14ac:dyDescent="0.2">
      <c r="A32" s="163"/>
      <c r="B32" s="163"/>
      <c r="C32" s="163"/>
      <c r="D32" s="163"/>
      <c r="E32" s="163"/>
    </row>
    <row r="33" spans="1:5" ht="15" customHeight="1" x14ac:dyDescent="0.2">
      <c r="A33" s="163"/>
      <c r="B33" s="163"/>
      <c r="C33" s="163"/>
      <c r="D33" s="163"/>
      <c r="E33" s="163"/>
    </row>
    <row r="34" spans="1:5" ht="15" customHeight="1" x14ac:dyDescent="0.2">
      <c r="A34" s="163"/>
      <c r="B34" s="163"/>
      <c r="C34" s="163"/>
      <c r="D34" s="163"/>
      <c r="E34" s="163"/>
    </row>
    <row r="35" spans="1:5" ht="15" customHeight="1" x14ac:dyDescent="0.2">
      <c r="A35" s="66"/>
      <c r="B35" s="66"/>
      <c r="C35" s="66"/>
      <c r="D35" s="66"/>
      <c r="E35" s="66"/>
    </row>
    <row r="36" spans="1:5" ht="15" customHeight="1" x14ac:dyDescent="0.25">
      <c r="A36" s="39" t="s">
        <v>1</v>
      </c>
      <c r="B36" s="40"/>
      <c r="C36" s="40"/>
      <c r="D36" s="40"/>
      <c r="E36" s="40"/>
    </row>
    <row r="37" spans="1:5" ht="15" customHeight="1" x14ac:dyDescent="0.2">
      <c r="A37" s="41" t="s">
        <v>37</v>
      </c>
      <c r="B37" s="42"/>
      <c r="C37" s="42"/>
      <c r="D37" s="42"/>
      <c r="E37" s="43" t="s">
        <v>38</v>
      </c>
    </row>
    <row r="38" spans="1:5" ht="15" customHeight="1" x14ac:dyDescent="0.25">
      <c r="A38" s="67"/>
      <c r="B38" s="39"/>
      <c r="C38" s="40"/>
      <c r="D38" s="40"/>
      <c r="E38" s="45"/>
    </row>
    <row r="39" spans="1:5" ht="15" customHeight="1" x14ac:dyDescent="0.2">
      <c r="B39" s="47" t="s">
        <v>39</v>
      </c>
      <c r="C39" s="47" t="s">
        <v>40</v>
      </c>
      <c r="D39" s="48" t="s">
        <v>41</v>
      </c>
      <c r="E39" s="47" t="s">
        <v>42</v>
      </c>
    </row>
    <row r="40" spans="1:5" ht="15" customHeight="1" x14ac:dyDescent="0.2">
      <c r="B40" s="68">
        <v>103533063</v>
      </c>
      <c r="C40" s="69"/>
      <c r="D40" s="51" t="s">
        <v>43</v>
      </c>
      <c r="E40" s="52">
        <v>1105803.76</v>
      </c>
    </row>
    <row r="41" spans="1:5" ht="15" customHeight="1" x14ac:dyDescent="0.2">
      <c r="B41" s="68">
        <v>103133063</v>
      </c>
      <c r="C41" s="69"/>
      <c r="D41" s="51" t="s">
        <v>43</v>
      </c>
      <c r="E41" s="52">
        <v>195141.84</v>
      </c>
    </row>
    <row r="42" spans="1:5" ht="15" customHeight="1" x14ac:dyDescent="0.2">
      <c r="B42" s="70"/>
      <c r="C42" s="54" t="s">
        <v>44</v>
      </c>
      <c r="D42" s="55"/>
      <c r="E42" s="56">
        <f>SUM(E40:E41)</f>
        <v>1300945.6000000001</v>
      </c>
    </row>
    <row r="43" spans="1:5" ht="15" customHeight="1" x14ac:dyDescent="0.25">
      <c r="A43" s="71"/>
      <c r="B43" s="72"/>
      <c r="C43" s="72"/>
      <c r="D43" s="72"/>
      <c r="E43" s="72"/>
    </row>
    <row r="44" spans="1:5" ht="15" customHeight="1" x14ac:dyDescent="0.25">
      <c r="A44" s="39" t="s">
        <v>17</v>
      </c>
      <c r="B44" s="40"/>
      <c r="C44" s="40"/>
      <c r="D44" s="40"/>
      <c r="E44" s="67"/>
    </row>
    <row r="45" spans="1:5" ht="15" customHeight="1" x14ac:dyDescent="0.2">
      <c r="A45" s="41" t="s">
        <v>37</v>
      </c>
      <c r="B45" s="42"/>
      <c r="C45" s="42"/>
      <c r="D45" s="42"/>
      <c r="E45" s="73" t="s">
        <v>38</v>
      </c>
    </row>
    <row r="46" spans="1:5" ht="15" customHeight="1" x14ac:dyDescent="0.25">
      <c r="A46" s="67"/>
      <c r="B46" s="39"/>
      <c r="C46" s="40"/>
      <c r="D46" s="40"/>
      <c r="E46" s="45"/>
    </row>
    <row r="47" spans="1:5" ht="15" customHeight="1" x14ac:dyDescent="0.2">
      <c r="B47" s="47" t="s">
        <v>39</v>
      </c>
      <c r="C47" s="47" t="s">
        <v>40</v>
      </c>
      <c r="D47" s="48" t="s">
        <v>41</v>
      </c>
      <c r="E47" s="47" t="s">
        <v>42</v>
      </c>
    </row>
    <row r="48" spans="1:5" ht="15" customHeight="1" x14ac:dyDescent="0.2">
      <c r="B48" s="68">
        <v>103533063</v>
      </c>
      <c r="C48" s="69"/>
      <c r="D48" s="74" t="s">
        <v>49</v>
      </c>
      <c r="E48" s="52">
        <v>1105803.76</v>
      </c>
    </row>
    <row r="49" spans="1:5" ht="15" customHeight="1" x14ac:dyDescent="0.2">
      <c r="B49" s="68">
        <v>103133063</v>
      </c>
      <c r="C49" s="69"/>
      <c r="D49" s="74" t="s">
        <v>49</v>
      </c>
      <c r="E49" s="52">
        <v>195141.84</v>
      </c>
    </row>
    <row r="50" spans="1:5" ht="15" customHeight="1" x14ac:dyDescent="0.2">
      <c r="B50" s="70"/>
      <c r="C50" s="54" t="s">
        <v>44</v>
      </c>
      <c r="D50" s="55"/>
      <c r="E50" s="56">
        <f>SUM(E48:E49)</f>
        <v>1300945.6000000001</v>
      </c>
    </row>
    <row r="51" spans="1:5" ht="15" customHeight="1" x14ac:dyDescent="0.2"/>
    <row r="52" spans="1:5" ht="15" customHeight="1" x14ac:dyDescent="0.2"/>
    <row r="53" spans="1:5" ht="15" customHeight="1" x14ac:dyDescent="0.2"/>
    <row r="54" spans="1:5" ht="15" customHeight="1" x14ac:dyDescent="0.25">
      <c r="A54" s="65" t="s">
        <v>50</v>
      </c>
    </row>
    <row r="55" spans="1:5" ht="15" customHeight="1" x14ac:dyDescent="0.2">
      <c r="A55" s="164" t="s">
        <v>34</v>
      </c>
      <c r="B55" s="164"/>
      <c r="C55" s="164"/>
      <c r="D55" s="164"/>
      <c r="E55" s="164"/>
    </row>
    <row r="56" spans="1:5" ht="15" customHeight="1" x14ac:dyDescent="0.2">
      <c r="A56" s="164" t="s">
        <v>51</v>
      </c>
      <c r="B56" s="164"/>
      <c r="C56" s="164"/>
      <c r="D56" s="164"/>
      <c r="E56" s="164"/>
    </row>
    <row r="57" spans="1:5" ht="15" customHeight="1" x14ac:dyDescent="0.2">
      <c r="A57" s="163" t="s">
        <v>52</v>
      </c>
      <c r="B57" s="163"/>
      <c r="C57" s="163"/>
      <c r="D57" s="163"/>
      <c r="E57" s="163"/>
    </row>
    <row r="58" spans="1:5" ht="15" customHeight="1" x14ac:dyDescent="0.2">
      <c r="A58" s="163"/>
      <c r="B58" s="163"/>
      <c r="C58" s="163"/>
      <c r="D58" s="163"/>
      <c r="E58" s="163"/>
    </row>
    <row r="59" spans="1:5" ht="15" customHeight="1" x14ac:dyDescent="0.2">
      <c r="A59" s="163"/>
      <c r="B59" s="163"/>
      <c r="C59" s="163"/>
      <c r="D59" s="163"/>
      <c r="E59" s="163"/>
    </row>
    <row r="60" spans="1:5" ht="15" customHeight="1" x14ac:dyDescent="0.2">
      <c r="A60" s="163"/>
      <c r="B60" s="163"/>
      <c r="C60" s="163"/>
      <c r="D60" s="163"/>
      <c r="E60" s="163"/>
    </row>
    <row r="61" spans="1:5" ht="15" customHeight="1" x14ac:dyDescent="0.2">
      <c r="A61" s="163"/>
      <c r="B61" s="163"/>
      <c r="C61" s="163"/>
      <c r="D61" s="163"/>
      <c r="E61" s="163"/>
    </row>
    <row r="62" spans="1:5" ht="15" customHeight="1" x14ac:dyDescent="0.2">
      <c r="A62" s="163"/>
      <c r="B62" s="163"/>
      <c r="C62" s="163"/>
      <c r="D62" s="163"/>
      <c r="E62" s="163"/>
    </row>
    <row r="63" spans="1:5" ht="15" customHeight="1" x14ac:dyDescent="0.2">
      <c r="A63" s="75"/>
      <c r="B63" s="75"/>
      <c r="C63" s="75"/>
      <c r="D63" s="75"/>
      <c r="E63" s="75"/>
    </row>
    <row r="64" spans="1:5" ht="15" customHeight="1" x14ac:dyDescent="0.25">
      <c r="A64" s="39" t="s">
        <v>1</v>
      </c>
      <c r="B64" s="40"/>
      <c r="C64" s="40"/>
      <c r="D64" s="40"/>
      <c r="E64" s="40"/>
    </row>
    <row r="65" spans="1:5" ht="15" customHeight="1" x14ac:dyDescent="0.2">
      <c r="A65" s="76" t="s">
        <v>53</v>
      </c>
      <c r="B65" s="40"/>
      <c r="C65" s="40"/>
      <c r="D65" s="40"/>
      <c r="E65" s="73" t="s">
        <v>54</v>
      </c>
    </row>
    <row r="66" spans="1:5" ht="15" customHeight="1" x14ac:dyDescent="0.25">
      <c r="A66" s="46"/>
      <c r="B66" s="77"/>
      <c r="C66" s="42"/>
      <c r="D66" s="42"/>
      <c r="E66" s="78"/>
    </row>
    <row r="67" spans="1:5" ht="15" customHeight="1" x14ac:dyDescent="0.2">
      <c r="B67" s="79" t="s">
        <v>39</v>
      </c>
      <c r="C67" s="79" t="s">
        <v>40</v>
      </c>
      <c r="D67" s="61" t="s">
        <v>41</v>
      </c>
      <c r="E67" s="80" t="s">
        <v>42</v>
      </c>
    </row>
    <row r="68" spans="1:5" ht="15" customHeight="1" x14ac:dyDescent="0.2">
      <c r="B68" s="81">
        <v>98278</v>
      </c>
      <c r="C68" s="50"/>
      <c r="D68" s="51" t="s">
        <v>55</v>
      </c>
      <c r="E68" s="52">
        <v>89073</v>
      </c>
    </row>
    <row r="69" spans="1:5" ht="15" customHeight="1" x14ac:dyDescent="0.2">
      <c r="B69" s="82"/>
      <c r="C69" s="83" t="s">
        <v>44</v>
      </c>
      <c r="D69" s="84"/>
      <c r="E69" s="85">
        <f>SUM(E68:E68)</f>
        <v>89073</v>
      </c>
    </row>
    <row r="70" spans="1:5" ht="15" customHeight="1" x14ac:dyDescent="0.25">
      <c r="A70" s="71"/>
      <c r="B70" s="72"/>
      <c r="C70" s="72"/>
      <c r="D70" s="72"/>
      <c r="E70" s="72"/>
    </row>
    <row r="71" spans="1:5" ht="15" customHeight="1" x14ac:dyDescent="0.25">
      <c r="A71" s="39" t="s">
        <v>17</v>
      </c>
      <c r="B71" s="40"/>
      <c r="C71" s="40"/>
    </row>
    <row r="72" spans="1:5" ht="15" customHeight="1" x14ac:dyDescent="0.2">
      <c r="A72" s="76" t="s">
        <v>56</v>
      </c>
      <c r="B72" s="42"/>
      <c r="C72" s="42"/>
      <c r="D72" s="42"/>
      <c r="E72" s="43" t="s">
        <v>57</v>
      </c>
    </row>
    <row r="73" spans="1:5" ht="15" customHeight="1" x14ac:dyDescent="0.2">
      <c r="A73" s="44"/>
      <c r="B73" s="86"/>
      <c r="C73" s="40"/>
      <c r="D73" s="72"/>
      <c r="E73" s="87"/>
    </row>
    <row r="74" spans="1:5" ht="15" customHeight="1" x14ac:dyDescent="0.2">
      <c r="C74" s="47" t="s">
        <v>40</v>
      </c>
      <c r="D74" s="88" t="s">
        <v>45</v>
      </c>
      <c r="E74" s="80" t="s">
        <v>42</v>
      </c>
    </row>
    <row r="75" spans="1:5" ht="15" customHeight="1" x14ac:dyDescent="0.2">
      <c r="C75" s="89">
        <v>3769</v>
      </c>
      <c r="D75" s="90" t="s">
        <v>58</v>
      </c>
      <c r="E75" s="52">
        <v>89073</v>
      </c>
    </row>
    <row r="76" spans="1:5" ht="15" customHeight="1" x14ac:dyDescent="0.2">
      <c r="C76" s="54" t="s">
        <v>44</v>
      </c>
      <c r="D76" s="91"/>
      <c r="E76" s="92">
        <f>SUM(E75:E75)</f>
        <v>89073</v>
      </c>
    </row>
    <row r="77" spans="1:5" ht="15" customHeight="1" x14ac:dyDescent="0.2"/>
    <row r="78" spans="1:5" ht="15" customHeight="1" x14ac:dyDescent="0.2"/>
    <row r="79" spans="1:5" ht="15" customHeight="1" x14ac:dyDescent="0.25">
      <c r="A79" s="65" t="s">
        <v>59</v>
      </c>
    </row>
    <row r="80" spans="1:5" ht="15" customHeight="1" x14ac:dyDescent="0.2">
      <c r="A80" s="164" t="s">
        <v>34</v>
      </c>
      <c r="B80" s="164"/>
      <c r="C80" s="164"/>
      <c r="D80" s="164"/>
      <c r="E80" s="164"/>
    </row>
    <row r="81" spans="1:5" ht="15" customHeight="1" x14ac:dyDescent="0.2">
      <c r="A81" s="164" t="s">
        <v>51</v>
      </c>
      <c r="B81" s="164"/>
      <c r="C81" s="164"/>
      <c r="D81" s="164"/>
      <c r="E81" s="164"/>
    </row>
    <row r="82" spans="1:5" ht="15" customHeight="1" x14ac:dyDescent="0.2">
      <c r="A82" s="163" t="s">
        <v>60</v>
      </c>
      <c r="B82" s="163"/>
      <c r="C82" s="163"/>
      <c r="D82" s="163"/>
      <c r="E82" s="163"/>
    </row>
    <row r="83" spans="1:5" ht="15" customHeight="1" x14ac:dyDescent="0.2">
      <c r="A83" s="163"/>
      <c r="B83" s="163"/>
      <c r="C83" s="163"/>
      <c r="D83" s="163"/>
      <c r="E83" s="163"/>
    </row>
    <row r="84" spans="1:5" ht="15" customHeight="1" x14ac:dyDescent="0.2">
      <c r="A84" s="163"/>
      <c r="B84" s="163"/>
      <c r="C84" s="163"/>
      <c r="D84" s="163"/>
      <c r="E84" s="163"/>
    </row>
    <row r="85" spans="1:5" ht="15" customHeight="1" x14ac:dyDescent="0.2">
      <c r="A85" s="163"/>
      <c r="B85" s="163"/>
      <c r="C85" s="163"/>
      <c r="D85" s="163"/>
      <c r="E85" s="163"/>
    </row>
    <row r="86" spans="1:5" ht="15" customHeight="1" x14ac:dyDescent="0.2">
      <c r="A86" s="163"/>
      <c r="B86" s="163"/>
      <c r="C86" s="163"/>
      <c r="D86" s="163"/>
      <c r="E86" s="163"/>
    </row>
    <row r="87" spans="1:5" ht="15" customHeight="1" x14ac:dyDescent="0.2">
      <c r="A87" s="163"/>
      <c r="B87" s="163"/>
      <c r="C87" s="163"/>
      <c r="D87" s="163"/>
      <c r="E87" s="163"/>
    </row>
    <row r="88" spans="1:5" ht="15" customHeight="1" x14ac:dyDescent="0.2">
      <c r="A88" s="75"/>
      <c r="B88" s="75"/>
      <c r="C88" s="75"/>
      <c r="D88" s="75"/>
      <c r="E88" s="75"/>
    </row>
    <row r="89" spans="1:5" ht="15" customHeight="1" x14ac:dyDescent="0.25">
      <c r="A89" s="39" t="s">
        <v>1</v>
      </c>
      <c r="B89" s="40"/>
      <c r="C89" s="40"/>
      <c r="D89" s="40"/>
      <c r="E89" s="40"/>
    </row>
    <row r="90" spans="1:5" ht="15" customHeight="1" x14ac:dyDescent="0.2">
      <c r="A90" s="76" t="s">
        <v>53</v>
      </c>
      <c r="B90" s="40"/>
      <c r="C90" s="40"/>
      <c r="D90" s="40"/>
      <c r="E90" s="73" t="s">
        <v>54</v>
      </c>
    </row>
    <row r="91" spans="1:5" ht="15" customHeight="1" x14ac:dyDescent="0.25">
      <c r="A91" s="46"/>
      <c r="B91" s="77"/>
      <c r="C91" s="42"/>
      <c r="D91" s="42"/>
      <c r="E91" s="78"/>
    </row>
    <row r="92" spans="1:5" ht="15" customHeight="1" x14ac:dyDescent="0.2">
      <c r="B92" s="79" t="s">
        <v>39</v>
      </c>
      <c r="C92" s="79" t="s">
        <v>40</v>
      </c>
      <c r="D92" s="61" t="s">
        <v>41</v>
      </c>
      <c r="E92" s="80" t="s">
        <v>42</v>
      </c>
    </row>
    <row r="93" spans="1:5" ht="15" customHeight="1" x14ac:dyDescent="0.2">
      <c r="B93" s="81">
        <v>98278</v>
      </c>
      <c r="C93" s="50"/>
      <c r="D93" s="51" t="s">
        <v>55</v>
      </c>
      <c r="E93" s="52">
        <v>11480</v>
      </c>
    </row>
    <row r="94" spans="1:5" ht="15" customHeight="1" x14ac:dyDescent="0.2">
      <c r="B94" s="82"/>
      <c r="C94" s="83" t="s">
        <v>44</v>
      </c>
      <c r="D94" s="84"/>
      <c r="E94" s="85">
        <f>SUM(E93:E93)</f>
        <v>11480</v>
      </c>
    </row>
    <row r="95" spans="1:5" ht="15" customHeight="1" x14ac:dyDescent="0.25">
      <c r="A95" s="71"/>
      <c r="B95" s="72"/>
      <c r="C95" s="72"/>
      <c r="D95" s="72"/>
      <c r="E95" s="72"/>
    </row>
    <row r="96" spans="1:5" ht="15" customHeight="1" x14ac:dyDescent="0.25">
      <c r="A96" s="39" t="s">
        <v>17</v>
      </c>
      <c r="B96" s="40"/>
      <c r="C96" s="40"/>
    </row>
    <row r="97" spans="1:5" ht="15" customHeight="1" x14ac:dyDescent="0.2">
      <c r="A97" s="76" t="s">
        <v>56</v>
      </c>
      <c r="B97" s="42"/>
      <c r="C97" s="42"/>
      <c r="D97" s="42"/>
      <c r="E97" s="43" t="s">
        <v>57</v>
      </c>
    </row>
    <row r="98" spans="1:5" ht="15" customHeight="1" x14ac:dyDescent="0.2">
      <c r="A98" s="44"/>
      <c r="B98" s="86"/>
      <c r="C98" s="40"/>
      <c r="D98" s="72"/>
      <c r="E98" s="87"/>
    </row>
    <row r="99" spans="1:5" ht="15" customHeight="1" x14ac:dyDescent="0.2">
      <c r="C99" s="47" t="s">
        <v>40</v>
      </c>
      <c r="D99" s="88" t="s">
        <v>45</v>
      </c>
      <c r="E99" s="80" t="s">
        <v>42</v>
      </c>
    </row>
    <row r="100" spans="1:5" ht="15" customHeight="1" x14ac:dyDescent="0.2">
      <c r="C100" s="89">
        <v>3769</v>
      </c>
      <c r="D100" s="90" t="s">
        <v>58</v>
      </c>
      <c r="E100" s="52">
        <v>11480</v>
      </c>
    </row>
    <row r="101" spans="1:5" ht="15" customHeight="1" x14ac:dyDescent="0.2">
      <c r="C101" s="54" t="s">
        <v>44</v>
      </c>
      <c r="D101" s="91"/>
      <c r="E101" s="92">
        <f>SUM(E100:E100)</f>
        <v>11480</v>
      </c>
    </row>
    <row r="102" spans="1:5" ht="15" customHeight="1" x14ac:dyDescent="0.2"/>
    <row r="103" spans="1:5" ht="15" customHeight="1" x14ac:dyDescent="0.2"/>
    <row r="104" spans="1:5" ht="15" customHeight="1" x14ac:dyDescent="0.2"/>
    <row r="105" spans="1:5" ht="15" customHeight="1" x14ac:dyDescent="0.2"/>
    <row r="106" spans="1:5" ht="15" customHeight="1" x14ac:dyDescent="0.25">
      <c r="A106" s="65" t="s">
        <v>61</v>
      </c>
    </row>
    <row r="107" spans="1:5" ht="15" customHeight="1" x14ac:dyDescent="0.2">
      <c r="A107" s="164" t="s">
        <v>34</v>
      </c>
      <c r="B107" s="164"/>
      <c r="C107" s="164"/>
      <c r="D107" s="164"/>
      <c r="E107" s="164"/>
    </row>
    <row r="108" spans="1:5" ht="15" customHeight="1" x14ac:dyDescent="0.2">
      <c r="A108" s="164" t="s">
        <v>51</v>
      </c>
      <c r="B108" s="164"/>
      <c r="C108" s="164"/>
      <c r="D108" s="164"/>
      <c r="E108" s="164"/>
    </row>
    <row r="109" spans="1:5" ht="15" customHeight="1" x14ac:dyDescent="0.2">
      <c r="A109" s="163" t="s">
        <v>62</v>
      </c>
      <c r="B109" s="163"/>
      <c r="C109" s="163"/>
      <c r="D109" s="163"/>
      <c r="E109" s="163"/>
    </row>
    <row r="110" spans="1:5" ht="15" customHeight="1" x14ac:dyDescent="0.2">
      <c r="A110" s="163"/>
      <c r="B110" s="163"/>
      <c r="C110" s="163"/>
      <c r="D110" s="163"/>
      <c r="E110" s="163"/>
    </row>
    <row r="111" spans="1:5" ht="15" customHeight="1" x14ac:dyDescent="0.2">
      <c r="A111" s="163"/>
      <c r="B111" s="163"/>
      <c r="C111" s="163"/>
      <c r="D111" s="163"/>
      <c r="E111" s="163"/>
    </row>
    <row r="112" spans="1:5" ht="15" customHeight="1" x14ac:dyDescent="0.2">
      <c r="A112" s="163"/>
      <c r="B112" s="163"/>
      <c r="C112" s="163"/>
      <c r="D112" s="163"/>
      <c r="E112" s="163"/>
    </row>
    <row r="113" spans="1:5" ht="15" customHeight="1" x14ac:dyDescent="0.2">
      <c r="A113" s="163"/>
      <c r="B113" s="163"/>
      <c r="C113" s="163"/>
      <c r="D113" s="163"/>
      <c r="E113" s="163"/>
    </row>
    <row r="114" spans="1:5" ht="15" customHeight="1" x14ac:dyDescent="0.2">
      <c r="A114" s="163"/>
      <c r="B114" s="163"/>
      <c r="C114" s="163"/>
      <c r="D114" s="163"/>
      <c r="E114" s="163"/>
    </row>
    <row r="115" spans="1:5" ht="15" customHeight="1" x14ac:dyDescent="0.2">
      <c r="A115" s="75"/>
      <c r="B115" s="75"/>
      <c r="C115" s="75"/>
      <c r="D115" s="75"/>
      <c r="E115" s="75"/>
    </row>
    <row r="116" spans="1:5" ht="15" customHeight="1" x14ac:dyDescent="0.25">
      <c r="A116" s="39" t="s">
        <v>1</v>
      </c>
      <c r="B116" s="40"/>
      <c r="C116" s="40"/>
      <c r="D116" s="40"/>
      <c r="E116" s="40"/>
    </row>
    <row r="117" spans="1:5" ht="15" customHeight="1" x14ac:dyDescent="0.2">
      <c r="A117" s="76" t="s">
        <v>53</v>
      </c>
      <c r="B117" s="40"/>
      <c r="C117" s="40"/>
      <c r="D117" s="40"/>
      <c r="E117" s="73" t="s">
        <v>54</v>
      </c>
    </row>
    <row r="118" spans="1:5" ht="15" customHeight="1" x14ac:dyDescent="0.25">
      <c r="A118" s="46"/>
      <c r="B118" s="77"/>
      <c r="C118" s="42"/>
      <c r="D118" s="42"/>
      <c r="E118" s="78"/>
    </row>
    <row r="119" spans="1:5" ht="15" customHeight="1" x14ac:dyDescent="0.2">
      <c r="B119" s="79" t="s">
        <v>39</v>
      </c>
      <c r="C119" s="79" t="s">
        <v>40</v>
      </c>
      <c r="D119" s="61" t="s">
        <v>41</v>
      </c>
      <c r="E119" s="80" t="s">
        <v>42</v>
      </c>
    </row>
    <row r="120" spans="1:5" ht="15" customHeight="1" x14ac:dyDescent="0.2">
      <c r="B120" s="81">
        <v>98278</v>
      </c>
      <c r="C120" s="50"/>
      <c r="D120" s="51" t="s">
        <v>55</v>
      </c>
      <c r="E120" s="52">
        <v>40231</v>
      </c>
    </row>
    <row r="121" spans="1:5" ht="15" customHeight="1" x14ac:dyDescent="0.2">
      <c r="B121" s="82"/>
      <c r="C121" s="83" t="s">
        <v>44</v>
      </c>
      <c r="D121" s="84"/>
      <c r="E121" s="85">
        <f>SUM(E120:E120)</f>
        <v>40231</v>
      </c>
    </row>
    <row r="122" spans="1:5" ht="15" customHeight="1" x14ac:dyDescent="0.25">
      <c r="A122" s="71"/>
      <c r="B122" s="72"/>
      <c r="C122" s="72"/>
      <c r="D122" s="72"/>
      <c r="E122" s="72"/>
    </row>
    <row r="123" spans="1:5" ht="15" customHeight="1" x14ac:dyDescent="0.25">
      <c r="A123" s="39" t="s">
        <v>17</v>
      </c>
      <c r="B123" s="40"/>
      <c r="C123" s="40"/>
    </row>
    <row r="124" spans="1:5" ht="15" customHeight="1" x14ac:dyDescent="0.2">
      <c r="A124" s="76" t="s">
        <v>56</v>
      </c>
      <c r="B124" s="42"/>
      <c r="C124" s="42"/>
      <c r="D124" s="42"/>
      <c r="E124" s="43" t="s">
        <v>57</v>
      </c>
    </row>
    <row r="125" spans="1:5" ht="15" customHeight="1" x14ac:dyDescent="0.2">
      <c r="A125" s="44"/>
      <c r="B125" s="86"/>
      <c r="C125" s="40"/>
      <c r="D125" s="72"/>
      <c r="E125" s="87"/>
    </row>
    <row r="126" spans="1:5" ht="15" customHeight="1" x14ac:dyDescent="0.2">
      <c r="C126" s="47" t="s">
        <v>40</v>
      </c>
      <c r="D126" s="88" t="s">
        <v>45</v>
      </c>
      <c r="E126" s="80" t="s">
        <v>42</v>
      </c>
    </row>
    <row r="127" spans="1:5" ht="15" customHeight="1" x14ac:dyDescent="0.2">
      <c r="C127" s="89">
        <v>3769</v>
      </c>
      <c r="D127" s="90" t="s">
        <v>58</v>
      </c>
      <c r="E127" s="52">
        <v>40231</v>
      </c>
    </row>
    <row r="128" spans="1:5" ht="15" customHeight="1" x14ac:dyDescent="0.2">
      <c r="C128" s="54" t="s">
        <v>44</v>
      </c>
      <c r="D128" s="91"/>
      <c r="E128" s="92">
        <f>SUM(E127:E127)</f>
        <v>40231</v>
      </c>
    </row>
    <row r="129" spans="1:5" ht="15" customHeight="1" x14ac:dyDescent="0.2"/>
    <row r="130" spans="1:5" ht="15" customHeight="1" x14ac:dyDescent="0.2"/>
    <row r="131" spans="1:5" ht="15" customHeight="1" x14ac:dyDescent="0.25">
      <c r="A131" s="65" t="s">
        <v>63</v>
      </c>
    </row>
    <row r="132" spans="1:5" ht="15" customHeight="1" x14ac:dyDescent="0.2">
      <c r="A132" s="164" t="s">
        <v>34</v>
      </c>
      <c r="B132" s="164"/>
      <c r="C132" s="164"/>
      <c r="D132" s="164"/>
      <c r="E132" s="164"/>
    </row>
    <row r="133" spans="1:5" ht="15" customHeight="1" x14ac:dyDescent="0.2">
      <c r="A133" s="164" t="s">
        <v>64</v>
      </c>
      <c r="B133" s="164"/>
      <c r="C133" s="164"/>
      <c r="D133" s="164"/>
      <c r="E133" s="164"/>
    </row>
    <row r="134" spans="1:5" ht="15" customHeight="1" x14ac:dyDescent="0.2">
      <c r="A134" s="163" t="s">
        <v>65</v>
      </c>
      <c r="B134" s="163"/>
      <c r="C134" s="163"/>
      <c r="D134" s="163"/>
      <c r="E134" s="163"/>
    </row>
    <row r="135" spans="1:5" ht="15" customHeight="1" x14ac:dyDescent="0.2">
      <c r="A135" s="163"/>
      <c r="B135" s="163"/>
      <c r="C135" s="163"/>
      <c r="D135" s="163"/>
      <c r="E135" s="163"/>
    </row>
    <row r="136" spans="1:5" ht="15" customHeight="1" x14ac:dyDescent="0.2">
      <c r="A136" s="163"/>
      <c r="B136" s="163"/>
      <c r="C136" s="163"/>
      <c r="D136" s="163"/>
      <c r="E136" s="163"/>
    </row>
    <row r="137" spans="1:5" ht="15" customHeight="1" x14ac:dyDescent="0.2">
      <c r="A137" s="163"/>
      <c r="B137" s="163"/>
      <c r="C137" s="163"/>
      <c r="D137" s="163"/>
      <c r="E137" s="163"/>
    </row>
    <row r="138" spans="1:5" ht="15" customHeight="1" x14ac:dyDescent="0.2">
      <c r="A138" s="163"/>
      <c r="B138" s="163"/>
      <c r="C138" s="163"/>
      <c r="D138" s="163"/>
      <c r="E138" s="163"/>
    </row>
    <row r="139" spans="1:5" ht="15" customHeight="1" x14ac:dyDescent="0.2">
      <c r="A139" s="66"/>
      <c r="B139" s="66"/>
      <c r="C139" s="66"/>
      <c r="D139" s="66"/>
      <c r="E139" s="66"/>
    </row>
    <row r="140" spans="1:5" ht="15" customHeight="1" x14ac:dyDescent="0.25">
      <c r="A140" s="39" t="s">
        <v>1</v>
      </c>
      <c r="B140" s="40"/>
      <c r="C140" s="40"/>
      <c r="D140" s="40"/>
      <c r="E140" s="40"/>
    </row>
    <row r="141" spans="1:5" ht="15" customHeight="1" x14ac:dyDescent="0.2">
      <c r="A141" s="76" t="s">
        <v>53</v>
      </c>
      <c r="B141" s="42"/>
      <c r="C141" s="42"/>
      <c r="D141" s="42"/>
      <c r="E141" s="43" t="s">
        <v>54</v>
      </c>
    </row>
    <row r="142" spans="1:5" ht="15" customHeight="1" x14ac:dyDescent="0.25">
      <c r="A142" s="44"/>
      <c r="B142" s="39"/>
      <c r="C142" s="40"/>
      <c r="D142" s="40"/>
      <c r="E142" s="45"/>
    </row>
    <row r="143" spans="1:5" ht="15" customHeight="1" x14ac:dyDescent="0.2">
      <c r="B143" s="47" t="s">
        <v>39</v>
      </c>
      <c r="C143" s="47" t="s">
        <v>40</v>
      </c>
      <c r="D143" s="48" t="s">
        <v>41</v>
      </c>
      <c r="E143" s="80" t="s">
        <v>42</v>
      </c>
    </row>
    <row r="144" spans="1:5" ht="15" customHeight="1" x14ac:dyDescent="0.2">
      <c r="B144" s="49">
        <v>14032</v>
      </c>
      <c r="C144" s="50"/>
      <c r="D144" s="51" t="s">
        <v>43</v>
      </c>
      <c r="E144" s="52">
        <f>150000+18000+251140</f>
        <v>419140</v>
      </c>
    </row>
    <row r="145" spans="1:5" ht="15" customHeight="1" x14ac:dyDescent="0.2">
      <c r="B145" s="53"/>
      <c r="C145" s="54" t="s">
        <v>44</v>
      </c>
      <c r="D145" s="55"/>
      <c r="E145" s="56">
        <f>SUM(E144:E144)</f>
        <v>419140</v>
      </c>
    </row>
    <row r="146" spans="1:5" ht="15" customHeight="1" x14ac:dyDescent="0.25">
      <c r="A146" s="71"/>
      <c r="B146" s="72"/>
      <c r="C146" s="72"/>
      <c r="D146" s="72"/>
      <c r="E146" s="72"/>
    </row>
    <row r="147" spans="1:5" ht="15" customHeight="1" x14ac:dyDescent="0.25">
      <c r="A147" s="77" t="s">
        <v>17</v>
      </c>
      <c r="B147" s="42"/>
      <c r="C147" s="42"/>
      <c r="D147" s="42"/>
      <c r="E147" s="46"/>
    </row>
    <row r="148" spans="1:5" ht="15" customHeight="1" x14ac:dyDescent="0.2">
      <c r="A148" s="76" t="s">
        <v>66</v>
      </c>
      <c r="B148" s="93"/>
      <c r="C148" s="93"/>
      <c r="D148" s="93"/>
      <c r="E148" s="93" t="s">
        <v>67</v>
      </c>
    </row>
    <row r="149" spans="1:5" ht="15" customHeight="1" x14ac:dyDescent="0.2">
      <c r="A149" s="46"/>
      <c r="B149" s="94"/>
      <c r="C149" s="42"/>
      <c r="E149" s="95"/>
    </row>
    <row r="150" spans="1:5" ht="15" customHeight="1" x14ac:dyDescent="0.2">
      <c r="B150" s="96"/>
      <c r="C150" s="79" t="s">
        <v>40</v>
      </c>
      <c r="D150" s="97" t="s">
        <v>45</v>
      </c>
      <c r="E150" s="80" t="s">
        <v>42</v>
      </c>
    </row>
    <row r="151" spans="1:5" ht="15" customHeight="1" x14ac:dyDescent="0.2">
      <c r="B151" s="98"/>
      <c r="C151" s="99">
        <v>4349</v>
      </c>
      <c r="D151" s="90" t="s">
        <v>58</v>
      </c>
      <c r="E151" s="100">
        <v>419140</v>
      </c>
    </row>
    <row r="152" spans="1:5" ht="15" customHeight="1" x14ac:dyDescent="0.2">
      <c r="B152" s="57"/>
      <c r="C152" s="54" t="s">
        <v>44</v>
      </c>
      <c r="D152" s="55"/>
      <c r="E152" s="56">
        <f>SUM(E151:E151)</f>
        <v>419140</v>
      </c>
    </row>
    <row r="153" spans="1:5" ht="15" customHeight="1" x14ac:dyDescent="0.2"/>
    <row r="154" spans="1:5" ht="15" customHeight="1" x14ac:dyDescent="0.2"/>
    <row r="155" spans="1:5" ht="15" customHeight="1" x14ac:dyDescent="0.2"/>
    <row r="156" spans="1:5" ht="15" customHeight="1" x14ac:dyDescent="0.2"/>
    <row r="157" spans="1:5" ht="15" customHeight="1" x14ac:dyDescent="0.2"/>
    <row r="158" spans="1:5" ht="15" customHeight="1" x14ac:dyDescent="0.25">
      <c r="A158" s="65" t="s">
        <v>68</v>
      </c>
    </row>
    <row r="159" spans="1:5" ht="15" customHeight="1" x14ac:dyDescent="0.2">
      <c r="A159" s="164" t="s">
        <v>34</v>
      </c>
      <c r="B159" s="164"/>
      <c r="C159" s="164"/>
      <c r="D159" s="164"/>
      <c r="E159" s="164"/>
    </row>
    <row r="160" spans="1:5" ht="15" customHeight="1" x14ac:dyDescent="0.2">
      <c r="A160" s="164" t="s">
        <v>69</v>
      </c>
      <c r="B160" s="164"/>
      <c r="C160" s="164"/>
      <c r="D160" s="164"/>
      <c r="E160" s="164"/>
    </row>
    <row r="161" spans="1:5" ht="15" customHeight="1" x14ac:dyDescent="0.2">
      <c r="A161" s="166" t="s">
        <v>70</v>
      </c>
      <c r="B161" s="166"/>
      <c r="C161" s="166"/>
      <c r="D161" s="166"/>
      <c r="E161" s="166"/>
    </row>
    <row r="162" spans="1:5" ht="15" customHeight="1" x14ac:dyDescent="0.2">
      <c r="A162" s="166"/>
      <c r="B162" s="166"/>
      <c r="C162" s="166"/>
      <c r="D162" s="166"/>
      <c r="E162" s="166"/>
    </row>
    <row r="163" spans="1:5" ht="15" customHeight="1" x14ac:dyDescent="0.2">
      <c r="A163" s="166"/>
      <c r="B163" s="166"/>
      <c r="C163" s="166"/>
      <c r="D163" s="166"/>
      <c r="E163" s="166"/>
    </row>
    <row r="164" spans="1:5" ht="15" customHeight="1" x14ac:dyDescent="0.2">
      <c r="A164" s="166"/>
      <c r="B164" s="166"/>
      <c r="C164" s="166"/>
      <c r="D164" s="166"/>
      <c r="E164" s="166"/>
    </row>
    <row r="165" spans="1:5" ht="15" customHeight="1" x14ac:dyDescent="0.2">
      <c r="A165" s="166"/>
      <c r="B165" s="166"/>
      <c r="C165" s="166"/>
      <c r="D165" s="166"/>
      <c r="E165" s="166"/>
    </row>
    <row r="166" spans="1:5" ht="15" customHeight="1" x14ac:dyDescent="0.2">
      <c r="A166" s="166"/>
      <c r="B166" s="166"/>
      <c r="C166" s="166"/>
      <c r="D166" s="166"/>
      <c r="E166" s="166"/>
    </row>
    <row r="167" spans="1:5" ht="15" customHeight="1" x14ac:dyDescent="0.2">
      <c r="A167" s="166"/>
      <c r="B167" s="166"/>
      <c r="C167" s="166"/>
      <c r="D167" s="166"/>
      <c r="E167" s="166"/>
    </row>
    <row r="168" spans="1:5" ht="15" customHeight="1" x14ac:dyDescent="0.2">
      <c r="A168" s="166"/>
      <c r="B168" s="166"/>
      <c r="C168" s="166"/>
      <c r="D168" s="166"/>
      <c r="E168" s="166"/>
    </row>
    <row r="169" spans="1:5" ht="15" customHeight="1" x14ac:dyDescent="0.2">
      <c r="A169" s="75"/>
      <c r="B169" s="101"/>
      <c r="C169" s="75"/>
      <c r="D169" s="75"/>
      <c r="E169" s="75"/>
    </row>
    <row r="170" spans="1:5" ht="15" customHeight="1" x14ac:dyDescent="0.25">
      <c r="A170" s="39" t="s">
        <v>1</v>
      </c>
      <c r="B170" s="102"/>
      <c r="C170" s="40"/>
      <c r="D170" s="40"/>
      <c r="E170" s="40"/>
    </row>
    <row r="171" spans="1:5" ht="15" customHeight="1" x14ac:dyDescent="0.2">
      <c r="A171" s="41" t="s">
        <v>53</v>
      </c>
      <c r="B171" s="102"/>
      <c r="C171" s="40"/>
      <c r="D171" s="40"/>
      <c r="E171" s="73" t="s">
        <v>54</v>
      </c>
    </row>
    <row r="172" spans="1:5" ht="15" customHeight="1" x14ac:dyDescent="0.25">
      <c r="A172" s="46"/>
      <c r="B172" s="103"/>
      <c r="C172" s="42"/>
      <c r="D172" s="42"/>
      <c r="E172" s="78"/>
    </row>
    <row r="173" spans="1:5" ht="15" customHeight="1" x14ac:dyDescent="0.2">
      <c r="B173" s="79" t="s">
        <v>39</v>
      </c>
      <c r="C173" s="79" t="s">
        <v>40</v>
      </c>
      <c r="D173" s="61" t="s">
        <v>41</v>
      </c>
      <c r="E173" s="80" t="s">
        <v>42</v>
      </c>
    </row>
    <row r="174" spans="1:5" ht="15" customHeight="1" x14ac:dyDescent="0.2">
      <c r="B174" s="104">
        <v>107517969</v>
      </c>
      <c r="C174" s="105"/>
      <c r="D174" s="106" t="s">
        <v>71</v>
      </c>
      <c r="E174" s="52">
        <v>77046490.219999999</v>
      </c>
    </row>
    <row r="175" spans="1:5" ht="15" customHeight="1" x14ac:dyDescent="0.2">
      <c r="B175" s="104">
        <v>107117968</v>
      </c>
      <c r="C175" s="105"/>
      <c r="D175" s="106" t="s">
        <v>71</v>
      </c>
      <c r="E175" s="52">
        <v>4532146.49</v>
      </c>
    </row>
    <row r="176" spans="1:5" ht="15" customHeight="1" x14ac:dyDescent="0.2">
      <c r="B176" s="82"/>
      <c r="C176" s="83" t="s">
        <v>44</v>
      </c>
      <c r="D176" s="84"/>
      <c r="E176" s="85">
        <f>SUM(E174:E175)</f>
        <v>81578636.709999993</v>
      </c>
    </row>
    <row r="177" spans="1:5" ht="15" customHeight="1" x14ac:dyDescent="0.2"/>
    <row r="178" spans="1:5" ht="15" customHeight="1" x14ac:dyDescent="0.25">
      <c r="A178" s="77" t="s">
        <v>17</v>
      </c>
      <c r="B178" s="42"/>
      <c r="C178" s="42"/>
      <c r="D178" s="42"/>
      <c r="E178" s="42"/>
    </row>
    <row r="179" spans="1:5" ht="15" customHeight="1" x14ac:dyDescent="0.2">
      <c r="A179" s="41" t="s">
        <v>72</v>
      </c>
      <c r="B179" s="40"/>
      <c r="C179" s="40"/>
      <c r="D179" s="40"/>
      <c r="E179" s="73" t="s">
        <v>73</v>
      </c>
    </row>
    <row r="180" spans="1:5" ht="15" customHeight="1" x14ac:dyDescent="0.25">
      <c r="A180" s="77"/>
      <c r="B180" s="46"/>
      <c r="C180" s="42"/>
      <c r="D180" s="42"/>
      <c r="E180" s="78"/>
    </row>
    <row r="181" spans="1:5" ht="15" customHeight="1" x14ac:dyDescent="0.2">
      <c r="A181" s="96"/>
      <c r="B181" s="47" t="s">
        <v>39</v>
      </c>
      <c r="C181" s="79" t="s">
        <v>40</v>
      </c>
      <c r="D181" s="107" t="s">
        <v>41</v>
      </c>
      <c r="E181" s="80" t="s">
        <v>42</v>
      </c>
    </row>
    <row r="182" spans="1:5" ht="15" customHeight="1" x14ac:dyDescent="0.2">
      <c r="A182" s="108"/>
      <c r="B182" s="104">
        <v>107517969</v>
      </c>
      <c r="C182" s="89"/>
      <c r="D182" s="90" t="s">
        <v>74</v>
      </c>
      <c r="E182" s="52">
        <v>77046490.219999999</v>
      </c>
    </row>
    <row r="183" spans="1:5" ht="15" customHeight="1" x14ac:dyDescent="0.2">
      <c r="A183" s="108"/>
      <c r="B183" s="104">
        <v>107117968</v>
      </c>
      <c r="C183" s="89"/>
      <c r="D183" s="90" t="s">
        <v>74</v>
      </c>
      <c r="E183" s="52">
        <v>4532146.49</v>
      </c>
    </row>
    <row r="184" spans="1:5" ht="15" customHeight="1" x14ac:dyDescent="0.2">
      <c r="A184" s="109"/>
      <c r="B184" s="110"/>
      <c r="C184" s="83" t="s">
        <v>44</v>
      </c>
      <c r="D184" s="111"/>
      <c r="E184" s="112">
        <f>SUM(E182:E183)</f>
        <v>81578636.709999993</v>
      </c>
    </row>
    <row r="185" spans="1:5" ht="15" customHeight="1" x14ac:dyDescent="0.2"/>
    <row r="186" spans="1:5" ht="15" customHeight="1" x14ac:dyDescent="0.2"/>
    <row r="187" spans="1:5" ht="15" customHeight="1" x14ac:dyDescent="0.25">
      <c r="A187" s="65" t="s">
        <v>75</v>
      </c>
    </row>
    <row r="188" spans="1:5" ht="15" customHeight="1" x14ac:dyDescent="0.2">
      <c r="A188" s="164" t="s">
        <v>34</v>
      </c>
      <c r="B188" s="164"/>
      <c r="C188" s="164"/>
      <c r="D188" s="164"/>
      <c r="E188" s="164"/>
    </row>
    <row r="189" spans="1:5" ht="15" customHeight="1" x14ac:dyDescent="0.2">
      <c r="A189" s="164" t="s">
        <v>76</v>
      </c>
      <c r="B189" s="164"/>
      <c r="C189" s="164"/>
      <c r="D189" s="164"/>
      <c r="E189" s="164"/>
    </row>
    <row r="190" spans="1:5" ht="15" customHeight="1" x14ac:dyDescent="0.2">
      <c r="A190" s="166" t="s">
        <v>77</v>
      </c>
      <c r="B190" s="166"/>
      <c r="C190" s="166"/>
      <c r="D190" s="166"/>
      <c r="E190" s="166"/>
    </row>
    <row r="191" spans="1:5" ht="15" customHeight="1" x14ac:dyDescent="0.2">
      <c r="A191" s="166"/>
      <c r="B191" s="166"/>
      <c r="C191" s="166"/>
      <c r="D191" s="166"/>
      <c r="E191" s="166"/>
    </row>
    <row r="192" spans="1:5" ht="15" customHeight="1" x14ac:dyDescent="0.2">
      <c r="A192" s="166"/>
      <c r="B192" s="166"/>
      <c r="C192" s="166"/>
      <c r="D192" s="166"/>
      <c r="E192" s="166"/>
    </row>
    <row r="193" spans="1:5" ht="15" customHeight="1" x14ac:dyDescent="0.2">
      <c r="A193" s="166"/>
      <c r="B193" s="166"/>
      <c r="C193" s="166"/>
      <c r="D193" s="166"/>
      <c r="E193" s="166"/>
    </row>
    <row r="194" spans="1:5" ht="15" customHeight="1" x14ac:dyDescent="0.2">
      <c r="A194" s="166"/>
      <c r="B194" s="166"/>
      <c r="C194" s="166"/>
      <c r="D194" s="166"/>
      <c r="E194" s="166"/>
    </row>
    <row r="195" spans="1:5" ht="15" customHeight="1" x14ac:dyDescent="0.2">
      <c r="A195" s="166"/>
      <c r="B195" s="166"/>
      <c r="C195" s="166"/>
      <c r="D195" s="166"/>
      <c r="E195" s="166"/>
    </row>
    <row r="196" spans="1:5" ht="15" customHeight="1" x14ac:dyDescent="0.2">
      <c r="A196" s="166"/>
      <c r="B196" s="166"/>
      <c r="C196" s="166"/>
      <c r="D196" s="166"/>
      <c r="E196" s="166"/>
    </row>
    <row r="197" spans="1:5" ht="15" customHeight="1" x14ac:dyDescent="0.2">
      <c r="A197" s="75"/>
      <c r="B197" s="101"/>
      <c r="C197" s="75"/>
      <c r="D197" s="75"/>
      <c r="E197" s="75"/>
    </row>
    <row r="198" spans="1:5" ht="15" customHeight="1" x14ac:dyDescent="0.25">
      <c r="A198" s="39" t="s">
        <v>1</v>
      </c>
      <c r="B198" s="102"/>
      <c r="C198" s="40"/>
      <c r="D198" s="40"/>
      <c r="E198" s="40"/>
    </row>
    <row r="199" spans="1:5" ht="15" customHeight="1" x14ac:dyDescent="0.2">
      <c r="A199" s="41" t="s">
        <v>78</v>
      </c>
      <c r="B199" s="40"/>
      <c r="C199" s="40"/>
      <c r="D199" s="40"/>
      <c r="E199" s="73" t="s">
        <v>79</v>
      </c>
    </row>
    <row r="200" spans="1:5" ht="15" customHeight="1" x14ac:dyDescent="0.25">
      <c r="A200" s="46"/>
      <c r="B200" s="103"/>
      <c r="C200" s="42"/>
      <c r="D200" s="42"/>
      <c r="E200" s="78"/>
    </row>
    <row r="201" spans="1:5" ht="15" customHeight="1" x14ac:dyDescent="0.2">
      <c r="B201" s="79" t="s">
        <v>39</v>
      </c>
      <c r="C201" s="79" t="s">
        <v>40</v>
      </c>
      <c r="D201" s="61" t="s">
        <v>41</v>
      </c>
      <c r="E201" s="80" t="s">
        <v>42</v>
      </c>
    </row>
    <row r="202" spans="1:5" ht="15" customHeight="1" x14ac:dyDescent="0.2">
      <c r="B202" s="104">
        <v>107117968</v>
      </c>
      <c r="C202" s="105"/>
      <c r="D202" s="106" t="s">
        <v>71</v>
      </c>
      <c r="E202" s="52">
        <v>2176544.33</v>
      </c>
    </row>
    <row r="203" spans="1:5" ht="15" customHeight="1" x14ac:dyDescent="0.2">
      <c r="B203" s="104">
        <v>107517969</v>
      </c>
      <c r="C203" s="105"/>
      <c r="D203" s="106" t="s">
        <v>71</v>
      </c>
      <c r="E203" s="52">
        <v>37001253.520000003</v>
      </c>
    </row>
    <row r="204" spans="1:5" ht="15" customHeight="1" x14ac:dyDescent="0.2">
      <c r="B204" s="82"/>
      <c r="C204" s="83" t="s">
        <v>44</v>
      </c>
      <c r="D204" s="84"/>
      <c r="E204" s="85">
        <f>SUM(E202:E203)</f>
        <v>39177797.850000001</v>
      </c>
    </row>
    <row r="205" spans="1:5" ht="15" customHeight="1" x14ac:dyDescent="0.2"/>
    <row r="206" spans="1:5" ht="15" customHeight="1" x14ac:dyDescent="0.2"/>
    <row r="207" spans="1:5" ht="15" customHeight="1" x14ac:dyDescent="0.2"/>
    <row r="208" spans="1:5" ht="15" customHeight="1" x14ac:dyDescent="0.2"/>
    <row r="209" spans="1:7" ht="15" customHeight="1" x14ac:dyDescent="0.2"/>
    <row r="210" spans="1:7" ht="15" customHeight="1" x14ac:dyDescent="0.25">
      <c r="A210" s="77" t="s">
        <v>17</v>
      </c>
      <c r="B210" s="42"/>
      <c r="C210" s="42"/>
      <c r="D210" s="42"/>
      <c r="E210" s="42"/>
    </row>
    <row r="211" spans="1:7" ht="15" customHeight="1" x14ac:dyDescent="0.2">
      <c r="A211" s="76" t="s">
        <v>53</v>
      </c>
      <c r="B211" s="42"/>
      <c r="C211" s="42"/>
      <c r="D211" s="42"/>
      <c r="E211" s="43" t="s">
        <v>54</v>
      </c>
    </row>
    <row r="212" spans="1:7" ht="15" customHeight="1" x14ac:dyDescent="0.2"/>
    <row r="213" spans="1:7" ht="15" customHeight="1" x14ac:dyDescent="0.2">
      <c r="C213" s="79" t="s">
        <v>40</v>
      </c>
      <c r="D213" s="61" t="s">
        <v>41</v>
      </c>
      <c r="E213" s="80" t="s">
        <v>42</v>
      </c>
    </row>
    <row r="214" spans="1:7" ht="15" customHeight="1" x14ac:dyDescent="0.2">
      <c r="C214" s="113"/>
      <c r="D214" s="106" t="s">
        <v>80</v>
      </c>
      <c r="E214" s="52">
        <v>37054247.850000001</v>
      </c>
    </row>
    <row r="215" spans="1:7" ht="15" customHeight="1" x14ac:dyDescent="0.2">
      <c r="C215" s="83" t="s">
        <v>44</v>
      </c>
      <c r="D215" s="84"/>
      <c r="E215" s="85">
        <f>SUM(E214:E214)</f>
        <v>37054247.850000001</v>
      </c>
    </row>
    <row r="216" spans="1:7" ht="15" customHeight="1" x14ac:dyDescent="0.2"/>
    <row r="217" spans="1:7" ht="15" customHeight="1" x14ac:dyDescent="0.2">
      <c r="A217" s="96"/>
      <c r="B217" s="96"/>
      <c r="C217" s="79" t="s">
        <v>40</v>
      </c>
      <c r="D217" s="61" t="s">
        <v>45</v>
      </c>
      <c r="E217" s="80" t="s">
        <v>42</v>
      </c>
    </row>
    <row r="218" spans="1:7" ht="15" customHeight="1" x14ac:dyDescent="0.2">
      <c r="A218" s="108"/>
      <c r="B218" s="114"/>
      <c r="C218" s="113">
        <v>6409</v>
      </c>
      <c r="D218" s="90" t="s">
        <v>81</v>
      </c>
      <c r="E218" s="52">
        <v>2123550</v>
      </c>
    </row>
    <row r="219" spans="1:7" ht="15" customHeight="1" x14ac:dyDescent="0.2">
      <c r="A219" s="109"/>
      <c r="B219" s="115"/>
      <c r="C219" s="83" t="s">
        <v>44</v>
      </c>
      <c r="D219" s="84"/>
      <c r="E219" s="85">
        <f>SUM(E218:E218)</f>
        <v>2123550</v>
      </c>
      <c r="G219" s="37">
        <f>+E215+E219</f>
        <v>39177797.850000001</v>
      </c>
    </row>
    <row r="220" spans="1:7" ht="15" customHeight="1" x14ac:dyDescent="0.2"/>
    <row r="221" spans="1:7" ht="15" customHeight="1" x14ac:dyDescent="0.2"/>
    <row r="222" spans="1:7" ht="15" customHeight="1" x14ac:dyDescent="0.25">
      <c r="A222" s="65" t="s">
        <v>82</v>
      </c>
    </row>
    <row r="223" spans="1:7" ht="15" customHeight="1" x14ac:dyDescent="0.2">
      <c r="A223" s="164" t="s">
        <v>34</v>
      </c>
      <c r="B223" s="164"/>
      <c r="C223" s="164"/>
      <c r="D223" s="164"/>
      <c r="E223" s="164"/>
    </row>
    <row r="224" spans="1:7" ht="15" customHeight="1" x14ac:dyDescent="0.2">
      <c r="A224" s="164" t="s">
        <v>83</v>
      </c>
      <c r="B224" s="164"/>
      <c r="C224" s="164"/>
      <c r="D224" s="164"/>
      <c r="E224" s="164"/>
    </row>
    <row r="225" spans="1:5" ht="15" customHeight="1" x14ac:dyDescent="0.2">
      <c r="A225" s="166" t="s">
        <v>84</v>
      </c>
      <c r="B225" s="166"/>
      <c r="C225" s="166"/>
      <c r="D225" s="166"/>
      <c r="E225" s="166"/>
    </row>
    <row r="226" spans="1:5" ht="15" customHeight="1" x14ac:dyDescent="0.2">
      <c r="A226" s="166"/>
      <c r="B226" s="166"/>
      <c r="C226" s="166"/>
      <c r="D226" s="166"/>
      <c r="E226" s="166"/>
    </row>
    <row r="227" spans="1:5" ht="15" customHeight="1" x14ac:dyDescent="0.2">
      <c r="A227" s="166"/>
      <c r="B227" s="166"/>
      <c r="C227" s="166"/>
      <c r="D227" s="166"/>
      <c r="E227" s="166"/>
    </row>
    <row r="228" spans="1:5" ht="15" customHeight="1" x14ac:dyDescent="0.2">
      <c r="A228" s="166"/>
      <c r="B228" s="166"/>
      <c r="C228" s="166"/>
      <c r="D228" s="166"/>
      <c r="E228" s="166"/>
    </row>
    <row r="229" spans="1:5" ht="15" customHeight="1" x14ac:dyDescent="0.2">
      <c r="A229" s="166"/>
      <c r="B229" s="166"/>
      <c r="C229" s="166"/>
      <c r="D229" s="166"/>
      <c r="E229" s="166"/>
    </row>
    <row r="230" spans="1:5" ht="15" customHeight="1" x14ac:dyDescent="0.2">
      <c r="A230" s="166"/>
      <c r="B230" s="166"/>
      <c r="C230" s="166"/>
      <c r="D230" s="166"/>
      <c r="E230" s="166"/>
    </row>
    <row r="231" spans="1:5" ht="15" customHeight="1" x14ac:dyDescent="0.2">
      <c r="A231" s="166"/>
      <c r="B231" s="166"/>
      <c r="C231" s="166"/>
      <c r="D231" s="166"/>
      <c r="E231" s="166"/>
    </row>
    <row r="232" spans="1:5" ht="15" customHeight="1" x14ac:dyDescent="0.2">
      <c r="A232" s="75"/>
      <c r="B232" s="101"/>
      <c r="C232" s="75"/>
      <c r="D232" s="75"/>
      <c r="E232" s="75"/>
    </row>
    <row r="233" spans="1:5" ht="15" customHeight="1" x14ac:dyDescent="0.25">
      <c r="A233" s="39" t="s">
        <v>1</v>
      </c>
      <c r="B233" s="102"/>
      <c r="C233" s="40"/>
      <c r="D233" s="40"/>
      <c r="E233" s="40"/>
    </row>
    <row r="234" spans="1:5" ht="15" customHeight="1" x14ac:dyDescent="0.2">
      <c r="A234" s="41" t="s">
        <v>78</v>
      </c>
      <c r="B234" s="40"/>
      <c r="C234" s="40"/>
      <c r="D234" s="40"/>
      <c r="E234" s="73" t="s">
        <v>79</v>
      </c>
    </row>
    <row r="235" spans="1:5" ht="15" customHeight="1" x14ac:dyDescent="0.25">
      <c r="A235" s="46"/>
      <c r="B235" s="103"/>
      <c r="C235" s="42"/>
      <c r="D235" s="42"/>
      <c r="E235" s="78"/>
    </row>
    <row r="236" spans="1:5" ht="15" customHeight="1" x14ac:dyDescent="0.2">
      <c r="B236" s="79" t="s">
        <v>39</v>
      </c>
      <c r="C236" s="79" t="s">
        <v>40</v>
      </c>
      <c r="D236" s="61" t="s">
        <v>41</v>
      </c>
      <c r="E236" s="80" t="s">
        <v>42</v>
      </c>
    </row>
    <row r="237" spans="1:5" ht="15" customHeight="1" x14ac:dyDescent="0.2">
      <c r="B237" s="104">
        <v>106515974</v>
      </c>
      <c r="C237" s="105"/>
      <c r="D237" s="106" t="s">
        <v>71</v>
      </c>
      <c r="E237" s="52">
        <v>105028</v>
      </c>
    </row>
    <row r="238" spans="1:5" ht="15" customHeight="1" x14ac:dyDescent="0.2">
      <c r="B238" s="82"/>
      <c r="C238" s="83" t="s">
        <v>44</v>
      </c>
      <c r="D238" s="84"/>
      <c r="E238" s="85">
        <f>SUM(E237:E237)</f>
        <v>105028</v>
      </c>
    </row>
    <row r="239" spans="1:5" ht="15" customHeight="1" x14ac:dyDescent="0.2"/>
    <row r="240" spans="1:5" ht="15" customHeight="1" x14ac:dyDescent="0.25">
      <c r="A240" s="77" t="s">
        <v>17</v>
      </c>
      <c r="B240" s="42"/>
      <c r="C240" s="42"/>
      <c r="D240" s="42"/>
      <c r="E240" s="42"/>
    </row>
    <row r="241" spans="1:5" ht="15" customHeight="1" x14ac:dyDescent="0.2">
      <c r="A241" s="76" t="s">
        <v>53</v>
      </c>
      <c r="B241" s="42"/>
      <c r="C241" s="42"/>
      <c r="D241" s="42"/>
      <c r="E241" s="43" t="s">
        <v>54</v>
      </c>
    </row>
    <row r="242" spans="1:5" ht="15" customHeight="1" x14ac:dyDescent="0.25">
      <c r="A242" s="77"/>
      <c r="B242" s="46"/>
      <c r="C242" s="42"/>
      <c r="D242" s="42"/>
      <c r="E242" s="78"/>
    </row>
    <row r="243" spans="1:5" ht="15" customHeight="1" x14ac:dyDescent="0.2">
      <c r="A243" s="96"/>
      <c r="B243" s="96"/>
      <c r="C243" s="79" t="s">
        <v>40</v>
      </c>
      <c r="D243" s="61" t="s">
        <v>45</v>
      </c>
      <c r="E243" s="80" t="s">
        <v>42</v>
      </c>
    </row>
    <row r="244" spans="1:5" ht="15" customHeight="1" x14ac:dyDescent="0.2">
      <c r="A244" s="108"/>
      <c r="B244" s="114"/>
      <c r="C244" s="113">
        <v>6409</v>
      </c>
      <c r="D244" s="90" t="s">
        <v>81</v>
      </c>
      <c r="E244" s="52">
        <v>105028</v>
      </c>
    </row>
    <row r="245" spans="1:5" ht="15" customHeight="1" x14ac:dyDescent="0.2">
      <c r="A245" s="109"/>
      <c r="B245" s="115"/>
      <c r="C245" s="83" t="s">
        <v>44</v>
      </c>
      <c r="D245" s="84"/>
      <c r="E245" s="85">
        <f>SUM(E244:E244)</f>
        <v>105028</v>
      </c>
    </row>
    <row r="246" spans="1:5" ht="15" customHeight="1" x14ac:dyDescent="0.2"/>
    <row r="247" spans="1:5" ht="15" customHeight="1" x14ac:dyDescent="0.2"/>
    <row r="248" spans="1:5" ht="15" customHeight="1" x14ac:dyDescent="0.25">
      <c r="A248" s="65" t="s">
        <v>85</v>
      </c>
    </row>
    <row r="249" spans="1:5" ht="15" customHeight="1" x14ac:dyDescent="0.2">
      <c r="A249" s="164" t="s">
        <v>34</v>
      </c>
      <c r="B249" s="164"/>
      <c r="C249" s="164"/>
      <c r="D249" s="164"/>
      <c r="E249" s="164"/>
    </row>
    <row r="250" spans="1:5" ht="15" customHeight="1" x14ac:dyDescent="0.2">
      <c r="A250" s="164" t="s">
        <v>86</v>
      </c>
      <c r="B250" s="164"/>
      <c r="C250" s="164"/>
      <c r="D250" s="164"/>
      <c r="E250" s="164"/>
    </row>
    <row r="251" spans="1:5" ht="15" customHeight="1" x14ac:dyDescent="0.2">
      <c r="A251" s="163" t="s">
        <v>87</v>
      </c>
      <c r="B251" s="167"/>
      <c r="C251" s="167"/>
      <c r="D251" s="167"/>
      <c r="E251" s="167"/>
    </row>
    <row r="252" spans="1:5" ht="15" customHeight="1" x14ac:dyDescent="0.2">
      <c r="A252" s="167"/>
      <c r="B252" s="167"/>
      <c r="C252" s="167"/>
      <c r="D252" s="167"/>
      <c r="E252" s="167"/>
    </row>
    <row r="253" spans="1:5" ht="15" customHeight="1" x14ac:dyDescent="0.2">
      <c r="A253" s="167"/>
      <c r="B253" s="167"/>
      <c r="C253" s="167"/>
      <c r="D253" s="167"/>
      <c r="E253" s="167"/>
    </row>
    <row r="254" spans="1:5" ht="15" customHeight="1" x14ac:dyDescent="0.2">
      <c r="A254" s="167"/>
      <c r="B254" s="167"/>
      <c r="C254" s="167"/>
      <c r="D254" s="167"/>
      <c r="E254" s="167"/>
    </row>
    <row r="255" spans="1:5" ht="15" customHeight="1" x14ac:dyDescent="0.2">
      <c r="A255" s="167"/>
      <c r="B255" s="167"/>
      <c r="C255" s="167"/>
      <c r="D255" s="167"/>
      <c r="E255" s="167"/>
    </row>
    <row r="256" spans="1:5" ht="15" customHeight="1" x14ac:dyDescent="0.2">
      <c r="A256" s="167"/>
      <c r="B256" s="167"/>
      <c r="C256" s="167"/>
      <c r="D256" s="167"/>
      <c r="E256" s="167"/>
    </row>
    <row r="257" spans="1:5" ht="15" customHeight="1" x14ac:dyDescent="0.2">
      <c r="A257" s="116"/>
      <c r="B257" s="116"/>
      <c r="C257" s="116"/>
      <c r="D257" s="116"/>
      <c r="E257" s="116"/>
    </row>
    <row r="258" spans="1:5" ht="15" customHeight="1" x14ac:dyDescent="0.2">
      <c r="A258" s="116"/>
      <c r="B258" s="116"/>
      <c r="C258" s="116"/>
      <c r="D258" s="116"/>
      <c r="E258" s="116"/>
    </row>
    <row r="259" spans="1:5" ht="15" customHeight="1" x14ac:dyDescent="0.2">
      <c r="A259" s="116"/>
      <c r="B259" s="116"/>
      <c r="C259" s="116"/>
      <c r="D259" s="116"/>
      <c r="E259" s="116"/>
    </row>
    <row r="260" spans="1:5" ht="15" customHeight="1" x14ac:dyDescent="0.2">
      <c r="A260" s="116"/>
      <c r="B260" s="116"/>
      <c r="C260" s="116"/>
      <c r="D260" s="116"/>
      <c r="E260" s="116"/>
    </row>
    <row r="261" spans="1:5" ht="15" customHeight="1" x14ac:dyDescent="0.2">
      <c r="A261" s="116"/>
      <c r="B261" s="116"/>
      <c r="C261" s="116"/>
      <c r="D261" s="116"/>
      <c r="E261" s="116"/>
    </row>
    <row r="262" spans="1:5" ht="15" customHeight="1" x14ac:dyDescent="0.25">
      <c r="A262" s="39" t="s">
        <v>1</v>
      </c>
      <c r="B262" s="40"/>
      <c r="C262" s="40"/>
      <c r="D262" s="40"/>
      <c r="E262" s="40"/>
    </row>
    <row r="263" spans="1:5" ht="15" customHeight="1" x14ac:dyDescent="0.2">
      <c r="A263" s="76" t="s">
        <v>53</v>
      </c>
      <c r="B263" s="40"/>
      <c r="C263" s="40"/>
      <c r="D263" s="40"/>
      <c r="E263" s="73" t="s">
        <v>54</v>
      </c>
    </row>
    <row r="264" spans="1:5" ht="15" customHeight="1" x14ac:dyDescent="0.25">
      <c r="A264" s="46"/>
      <c r="B264" s="77"/>
      <c r="C264" s="42"/>
      <c r="D264" s="42"/>
      <c r="E264" s="78"/>
    </row>
    <row r="265" spans="1:5" ht="15" customHeight="1" x14ac:dyDescent="0.2">
      <c r="A265" s="46"/>
      <c r="B265" s="79" t="s">
        <v>39</v>
      </c>
      <c r="C265" s="79" t="s">
        <v>40</v>
      </c>
      <c r="D265" s="61" t="s">
        <v>41</v>
      </c>
      <c r="E265" s="80" t="s">
        <v>42</v>
      </c>
    </row>
    <row r="266" spans="1:5" ht="15" customHeight="1" x14ac:dyDescent="0.2">
      <c r="A266" s="46"/>
      <c r="B266" s="113">
        <v>104513013</v>
      </c>
      <c r="C266" s="50"/>
      <c r="D266" s="51" t="s">
        <v>43</v>
      </c>
      <c r="E266" s="52">
        <v>644240.04</v>
      </c>
    </row>
    <row r="267" spans="1:5" ht="15" customHeight="1" x14ac:dyDescent="0.2">
      <c r="A267" s="46"/>
      <c r="B267" s="113">
        <v>104113013</v>
      </c>
      <c r="C267" s="50"/>
      <c r="D267" s="117" t="s">
        <v>43</v>
      </c>
      <c r="E267" s="52">
        <v>75792.94</v>
      </c>
    </row>
    <row r="268" spans="1:5" ht="15" customHeight="1" x14ac:dyDescent="0.2">
      <c r="A268" s="46"/>
      <c r="B268" s="82"/>
      <c r="C268" s="83" t="s">
        <v>44</v>
      </c>
      <c r="D268" s="84"/>
      <c r="E268" s="56">
        <f>SUM(E266:E267)</f>
        <v>720032.98</v>
      </c>
    </row>
    <row r="269" spans="1:5" ht="15" customHeight="1" x14ac:dyDescent="0.2"/>
    <row r="270" spans="1:5" ht="15" customHeight="1" x14ac:dyDescent="0.25">
      <c r="A270" s="77" t="s">
        <v>17</v>
      </c>
      <c r="B270" s="42"/>
      <c r="C270" s="42"/>
      <c r="D270" s="42"/>
      <c r="E270" s="42"/>
    </row>
    <row r="271" spans="1:5" ht="15" customHeight="1" x14ac:dyDescent="0.2">
      <c r="A271" s="76" t="s">
        <v>88</v>
      </c>
      <c r="B271" s="46"/>
      <c r="C271" s="46"/>
      <c r="D271" s="46"/>
      <c r="E271" s="46" t="s">
        <v>89</v>
      </c>
    </row>
    <row r="272" spans="1:5" ht="15" customHeight="1" x14ac:dyDescent="0.2">
      <c r="A272" s="46"/>
      <c r="B272" s="94"/>
      <c r="C272" s="42"/>
      <c r="D272" s="46"/>
      <c r="E272" s="95"/>
    </row>
    <row r="273" spans="1:5" ht="15" customHeight="1" x14ac:dyDescent="0.2">
      <c r="A273" s="46"/>
      <c r="B273" s="47" t="s">
        <v>39</v>
      </c>
      <c r="C273" s="79" t="s">
        <v>40</v>
      </c>
      <c r="D273" s="107" t="s">
        <v>41</v>
      </c>
      <c r="E273" s="80" t="s">
        <v>42</v>
      </c>
    </row>
    <row r="274" spans="1:5" ht="15" customHeight="1" x14ac:dyDescent="0.2">
      <c r="A274" s="46"/>
      <c r="B274" s="113">
        <v>104513013</v>
      </c>
      <c r="C274" s="99"/>
      <c r="D274" s="74" t="s">
        <v>90</v>
      </c>
      <c r="E274" s="52">
        <v>644240.04</v>
      </c>
    </row>
    <row r="275" spans="1:5" ht="15" customHeight="1" x14ac:dyDescent="0.2">
      <c r="A275" s="46"/>
      <c r="B275" s="113">
        <v>104113013</v>
      </c>
      <c r="C275" s="99"/>
      <c r="D275" s="74" t="s">
        <v>90</v>
      </c>
      <c r="E275" s="52">
        <v>75792.94</v>
      </c>
    </row>
    <row r="276" spans="1:5" ht="15" customHeight="1" x14ac:dyDescent="0.2">
      <c r="A276" s="46"/>
      <c r="B276" s="82"/>
      <c r="C276" s="83" t="s">
        <v>44</v>
      </c>
      <c r="D276" s="111"/>
      <c r="E276" s="112">
        <f>SUM(E274:E275)</f>
        <v>720032.98</v>
      </c>
    </row>
    <row r="277" spans="1:5" ht="15" customHeight="1" x14ac:dyDescent="0.2"/>
    <row r="278" spans="1:5" ht="15" customHeight="1" x14ac:dyDescent="0.2"/>
    <row r="279" spans="1:5" ht="15" customHeight="1" x14ac:dyDescent="0.25">
      <c r="A279" s="65" t="s">
        <v>91</v>
      </c>
    </row>
    <row r="280" spans="1:5" ht="15" customHeight="1" x14ac:dyDescent="0.2">
      <c r="A280" s="164" t="s">
        <v>34</v>
      </c>
      <c r="B280" s="164"/>
      <c r="C280" s="164"/>
      <c r="D280" s="164"/>
      <c r="E280" s="164"/>
    </row>
    <row r="281" spans="1:5" ht="15" customHeight="1" x14ac:dyDescent="0.2">
      <c r="A281" s="164" t="s">
        <v>92</v>
      </c>
      <c r="B281" s="164"/>
      <c r="C281" s="164"/>
      <c r="D281" s="164"/>
      <c r="E281" s="164"/>
    </row>
    <row r="282" spans="1:5" ht="15" customHeight="1" x14ac:dyDescent="0.2">
      <c r="A282" s="166" t="s">
        <v>93</v>
      </c>
      <c r="B282" s="166"/>
      <c r="C282" s="166"/>
      <c r="D282" s="166"/>
      <c r="E282" s="166"/>
    </row>
    <row r="283" spans="1:5" ht="15" customHeight="1" x14ac:dyDescent="0.2">
      <c r="A283" s="166"/>
      <c r="B283" s="166"/>
      <c r="C283" s="166"/>
      <c r="D283" s="166"/>
      <c r="E283" s="166"/>
    </row>
    <row r="284" spans="1:5" ht="15" customHeight="1" x14ac:dyDescent="0.2">
      <c r="A284" s="166"/>
      <c r="B284" s="166"/>
      <c r="C284" s="166"/>
      <c r="D284" s="166"/>
      <c r="E284" s="166"/>
    </row>
    <row r="285" spans="1:5" ht="15" customHeight="1" x14ac:dyDescent="0.2">
      <c r="A285" s="166"/>
      <c r="B285" s="166"/>
      <c r="C285" s="166"/>
      <c r="D285" s="166"/>
      <c r="E285" s="166"/>
    </row>
    <row r="286" spans="1:5" ht="15" customHeight="1" x14ac:dyDescent="0.2">
      <c r="A286" s="166"/>
      <c r="B286" s="166"/>
      <c r="C286" s="166"/>
      <c r="D286" s="166"/>
      <c r="E286" s="166"/>
    </row>
    <row r="287" spans="1:5" ht="15" customHeight="1" x14ac:dyDescent="0.2">
      <c r="A287" s="166"/>
      <c r="B287" s="166"/>
      <c r="C287" s="166"/>
      <c r="D287" s="166"/>
      <c r="E287" s="166"/>
    </row>
    <row r="288" spans="1:5" ht="15" customHeight="1" x14ac:dyDescent="0.2">
      <c r="A288" s="118"/>
      <c r="B288" s="118"/>
      <c r="C288" s="118"/>
      <c r="D288" s="118"/>
      <c r="E288" s="118"/>
    </row>
    <row r="289" spans="1:5" ht="15" customHeight="1" x14ac:dyDescent="0.25">
      <c r="A289" s="77" t="s">
        <v>1</v>
      </c>
      <c r="B289" s="42"/>
      <c r="C289" s="42"/>
      <c r="D289" s="42"/>
      <c r="E289" s="42"/>
    </row>
    <row r="290" spans="1:5" ht="15" customHeight="1" x14ac:dyDescent="0.2">
      <c r="A290" s="76" t="s">
        <v>53</v>
      </c>
      <c r="B290" s="119"/>
      <c r="C290" s="42"/>
      <c r="D290" s="42"/>
      <c r="E290" s="43" t="s">
        <v>54</v>
      </c>
    </row>
    <row r="291" spans="1:5" ht="15" customHeight="1" x14ac:dyDescent="0.25">
      <c r="B291" s="77"/>
      <c r="C291" s="42"/>
      <c r="D291" s="42"/>
      <c r="E291" s="78"/>
    </row>
    <row r="292" spans="1:5" ht="15" customHeight="1" x14ac:dyDescent="0.2">
      <c r="B292" s="47" t="s">
        <v>39</v>
      </c>
      <c r="C292" s="79" t="s">
        <v>40</v>
      </c>
      <c r="D292" s="61" t="s">
        <v>41</v>
      </c>
      <c r="E292" s="80" t="s">
        <v>42</v>
      </c>
    </row>
    <row r="293" spans="1:5" ht="15" customHeight="1" x14ac:dyDescent="0.2">
      <c r="B293" s="49">
        <v>34070</v>
      </c>
      <c r="C293" s="105"/>
      <c r="D293" s="51" t="s">
        <v>43</v>
      </c>
      <c r="E293" s="100">
        <v>80000</v>
      </c>
    </row>
    <row r="294" spans="1:5" ht="15" customHeight="1" x14ac:dyDescent="0.2">
      <c r="B294" s="53"/>
      <c r="C294" s="83" t="s">
        <v>44</v>
      </c>
      <c r="D294" s="84"/>
      <c r="E294" s="85">
        <f>SUM(E293:E293)</f>
        <v>80000</v>
      </c>
    </row>
    <row r="295" spans="1:5" ht="15" customHeight="1" x14ac:dyDescent="0.2">
      <c r="A295" s="46"/>
      <c r="B295" s="46"/>
      <c r="C295" s="46"/>
      <c r="D295" s="46"/>
    </row>
    <row r="296" spans="1:5" ht="15" customHeight="1" x14ac:dyDescent="0.25">
      <c r="A296" s="77" t="s">
        <v>17</v>
      </c>
      <c r="B296" s="42"/>
      <c r="C296" s="42"/>
      <c r="D296" s="42"/>
      <c r="E296" s="42"/>
    </row>
    <row r="297" spans="1:5" ht="15" customHeight="1" x14ac:dyDescent="0.2">
      <c r="A297" s="41" t="s">
        <v>94</v>
      </c>
      <c r="B297" s="42"/>
      <c r="C297" s="42"/>
      <c r="D297" s="42"/>
      <c r="E297" s="43" t="s">
        <v>95</v>
      </c>
    </row>
    <row r="298" spans="1:5" ht="15" customHeight="1" x14ac:dyDescent="0.2">
      <c r="A298" s="46"/>
      <c r="B298" s="94"/>
      <c r="C298" s="42"/>
      <c r="E298" s="95"/>
    </row>
    <row r="299" spans="1:5" ht="15" customHeight="1" x14ac:dyDescent="0.2">
      <c r="B299" s="79" t="s">
        <v>39</v>
      </c>
      <c r="C299" s="79" t="s">
        <v>40</v>
      </c>
      <c r="D299" s="107" t="s">
        <v>41</v>
      </c>
      <c r="E299" s="80" t="s">
        <v>42</v>
      </c>
    </row>
    <row r="300" spans="1:5" ht="15" customHeight="1" x14ac:dyDescent="0.2">
      <c r="B300" s="120">
        <v>34070</v>
      </c>
      <c r="C300" s="89"/>
      <c r="D300" s="74" t="s">
        <v>49</v>
      </c>
      <c r="E300" s="121">
        <v>80000</v>
      </c>
    </row>
    <row r="301" spans="1:5" ht="15" customHeight="1" x14ac:dyDescent="0.2">
      <c r="B301" s="122"/>
      <c r="C301" s="83" t="s">
        <v>44</v>
      </c>
      <c r="D301" s="111"/>
      <c r="E301" s="112">
        <f>SUM(E300:E300)</f>
        <v>80000</v>
      </c>
    </row>
    <row r="302" spans="1:5" ht="15" customHeight="1" x14ac:dyDescent="0.2"/>
    <row r="303" spans="1:5" ht="15" customHeight="1" x14ac:dyDescent="0.2"/>
    <row r="304" spans="1:5" ht="15" customHeight="1" x14ac:dyDescent="0.25">
      <c r="A304" s="65" t="s">
        <v>96</v>
      </c>
    </row>
    <row r="305" spans="1:5" ht="15" customHeight="1" x14ac:dyDescent="0.2">
      <c r="A305" s="164" t="s">
        <v>34</v>
      </c>
      <c r="B305" s="164"/>
      <c r="C305" s="164"/>
      <c r="D305" s="164"/>
      <c r="E305" s="164"/>
    </row>
    <row r="306" spans="1:5" ht="15" customHeight="1" x14ac:dyDescent="0.2">
      <c r="A306" s="164" t="s">
        <v>92</v>
      </c>
      <c r="B306" s="164"/>
      <c r="C306" s="164"/>
      <c r="D306" s="164"/>
      <c r="E306" s="164"/>
    </row>
    <row r="307" spans="1:5" ht="15" customHeight="1" x14ac:dyDescent="0.2">
      <c r="A307" s="166" t="s">
        <v>97</v>
      </c>
      <c r="B307" s="166"/>
      <c r="C307" s="166"/>
      <c r="D307" s="166"/>
      <c r="E307" s="166"/>
    </row>
    <row r="308" spans="1:5" ht="15" customHeight="1" x14ac:dyDescent="0.2">
      <c r="A308" s="166"/>
      <c r="B308" s="166"/>
      <c r="C308" s="166"/>
      <c r="D308" s="166"/>
      <c r="E308" s="166"/>
    </row>
    <row r="309" spans="1:5" ht="15" customHeight="1" x14ac:dyDescent="0.2">
      <c r="A309" s="166"/>
      <c r="B309" s="166"/>
      <c r="C309" s="166"/>
      <c r="D309" s="166"/>
      <c r="E309" s="166"/>
    </row>
    <row r="310" spans="1:5" ht="15" customHeight="1" x14ac:dyDescent="0.2">
      <c r="A310" s="166"/>
      <c r="B310" s="166"/>
      <c r="C310" s="166"/>
      <c r="D310" s="166"/>
      <c r="E310" s="166"/>
    </row>
    <row r="311" spans="1:5" ht="15" customHeight="1" x14ac:dyDescent="0.2">
      <c r="A311" s="166"/>
      <c r="B311" s="166"/>
      <c r="C311" s="166"/>
      <c r="D311" s="166"/>
      <c r="E311" s="166"/>
    </row>
    <row r="312" spans="1:5" ht="15" customHeight="1" x14ac:dyDescent="0.2">
      <c r="A312" s="166"/>
      <c r="B312" s="166"/>
      <c r="C312" s="166"/>
      <c r="D312" s="166"/>
      <c r="E312" s="166"/>
    </row>
    <row r="313" spans="1:5" ht="15" customHeight="1" x14ac:dyDescent="0.2">
      <c r="A313" s="118"/>
      <c r="B313" s="118"/>
      <c r="C313" s="118"/>
      <c r="D313" s="118"/>
      <c r="E313" s="118"/>
    </row>
    <row r="314" spans="1:5" ht="15" customHeight="1" x14ac:dyDescent="0.25">
      <c r="A314" s="77" t="s">
        <v>1</v>
      </c>
      <c r="B314" s="42"/>
      <c r="C314" s="42"/>
      <c r="D314" s="42"/>
      <c r="E314" s="42"/>
    </row>
    <row r="315" spans="1:5" ht="15" customHeight="1" x14ac:dyDescent="0.2">
      <c r="A315" s="76" t="s">
        <v>53</v>
      </c>
      <c r="B315" s="119"/>
      <c r="C315" s="42"/>
      <c r="D315" s="42"/>
      <c r="E315" s="43" t="s">
        <v>54</v>
      </c>
    </row>
    <row r="316" spans="1:5" ht="15" customHeight="1" x14ac:dyDescent="0.25">
      <c r="B316" s="77"/>
      <c r="C316" s="42"/>
      <c r="D316" s="42"/>
      <c r="E316" s="78"/>
    </row>
    <row r="317" spans="1:5" ht="15" customHeight="1" x14ac:dyDescent="0.2">
      <c r="B317" s="47" t="s">
        <v>39</v>
      </c>
      <c r="C317" s="79" t="s">
        <v>40</v>
      </c>
      <c r="D317" s="61" t="s">
        <v>41</v>
      </c>
      <c r="E317" s="80" t="s">
        <v>42</v>
      </c>
    </row>
    <row r="318" spans="1:5" ht="15" customHeight="1" x14ac:dyDescent="0.2">
      <c r="B318" s="49">
        <v>34070</v>
      </c>
      <c r="C318" s="105"/>
      <c r="D318" s="51" t="s">
        <v>43</v>
      </c>
      <c r="E318" s="100">
        <v>44000</v>
      </c>
    </row>
    <row r="319" spans="1:5" ht="15" customHeight="1" x14ac:dyDescent="0.2">
      <c r="B319" s="53"/>
      <c r="C319" s="83" t="s">
        <v>44</v>
      </c>
      <c r="D319" s="84"/>
      <c r="E319" s="85">
        <f>SUM(E318:E318)</f>
        <v>44000</v>
      </c>
    </row>
    <row r="320" spans="1:5" ht="15" customHeight="1" x14ac:dyDescent="0.2">
      <c r="A320" s="46"/>
      <c r="B320" s="46"/>
      <c r="C320" s="46"/>
      <c r="D320" s="46"/>
    </row>
    <row r="321" spans="1:5" ht="15" customHeight="1" x14ac:dyDescent="0.2">
      <c r="A321" s="46"/>
      <c r="B321" s="46"/>
      <c r="C321" s="46"/>
      <c r="D321" s="46"/>
    </row>
    <row r="322" spans="1:5" ht="15" customHeight="1" x14ac:dyDescent="0.25">
      <c r="A322" s="77" t="s">
        <v>17</v>
      </c>
      <c r="B322" s="42"/>
      <c r="C322" s="42"/>
      <c r="D322" s="42"/>
      <c r="E322" s="42"/>
    </row>
    <row r="323" spans="1:5" ht="15" customHeight="1" x14ac:dyDescent="0.2">
      <c r="A323" s="41" t="s">
        <v>94</v>
      </c>
      <c r="B323" s="42"/>
      <c r="C323" s="42"/>
      <c r="D323" s="42"/>
      <c r="E323" s="43" t="s">
        <v>95</v>
      </c>
    </row>
    <row r="324" spans="1:5" ht="15" customHeight="1" x14ac:dyDescent="0.2">
      <c r="A324" s="46"/>
      <c r="B324" s="94"/>
      <c r="C324" s="42"/>
      <c r="E324" s="95"/>
    </row>
    <row r="325" spans="1:5" ht="15" customHeight="1" x14ac:dyDescent="0.2">
      <c r="B325" s="79" t="s">
        <v>39</v>
      </c>
      <c r="C325" s="79" t="s">
        <v>40</v>
      </c>
      <c r="D325" s="107" t="s">
        <v>41</v>
      </c>
      <c r="E325" s="80" t="s">
        <v>42</v>
      </c>
    </row>
    <row r="326" spans="1:5" ht="15" customHeight="1" x14ac:dyDescent="0.2">
      <c r="B326" s="120">
        <v>34070</v>
      </c>
      <c r="C326" s="89"/>
      <c r="D326" s="74" t="s">
        <v>49</v>
      </c>
      <c r="E326" s="121">
        <v>44000</v>
      </c>
    </row>
    <row r="327" spans="1:5" ht="15" customHeight="1" x14ac:dyDescent="0.2">
      <c r="B327" s="122"/>
      <c r="C327" s="83" t="s">
        <v>44</v>
      </c>
      <c r="D327" s="111"/>
      <c r="E327" s="112">
        <f>SUM(E326:E326)</f>
        <v>44000</v>
      </c>
    </row>
    <row r="328" spans="1:5" ht="15" customHeight="1" x14ac:dyDescent="0.2"/>
    <row r="329" spans="1:5" ht="15" customHeight="1" x14ac:dyDescent="0.2"/>
    <row r="330" spans="1:5" ht="15" customHeight="1" x14ac:dyDescent="0.25">
      <c r="A330" s="65" t="s">
        <v>98</v>
      </c>
    </row>
    <row r="331" spans="1:5" ht="15" customHeight="1" x14ac:dyDescent="0.2">
      <c r="A331" s="164" t="s">
        <v>34</v>
      </c>
      <c r="B331" s="164"/>
      <c r="C331" s="164"/>
      <c r="D331" s="164"/>
      <c r="E331" s="164"/>
    </row>
    <row r="332" spans="1:5" ht="15" customHeight="1" x14ac:dyDescent="0.2">
      <c r="A332" s="164" t="s">
        <v>92</v>
      </c>
      <c r="B332" s="164"/>
      <c r="C332" s="164"/>
      <c r="D332" s="164"/>
      <c r="E332" s="164"/>
    </row>
    <row r="333" spans="1:5" ht="15" customHeight="1" x14ac:dyDescent="0.2">
      <c r="A333" s="166" t="s">
        <v>99</v>
      </c>
      <c r="B333" s="166"/>
      <c r="C333" s="166"/>
      <c r="D333" s="166"/>
      <c r="E333" s="166"/>
    </row>
    <row r="334" spans="1:5" ht="15" customHeight="1" x14ac:dyDescent="0.2">
      <c r="A334" s="166"/>
      <c r="B334" s="166"/>
      <c r="C334" s="166"/>
      <c r="D334" s="166"/>
      <c r="E334" s="166"/>
    </row>
    <row r="335" spans="1:5" ht="15" customHeight="1" x14ac:dyDescent="0.2">
      <c r="A335" s="166"/>
      <c r="B335" s="166"/>
      <c r="C335" s="166"/>
      <c r="D335" s="166"/>
      <c r="E335" s="166"/>
    </row>
    <row r="336" spans="1:5" ht="15" customHeight="1" x14ac:dyDescent="0.2">
      <c r="A336" s="166"/>
      <c r="B336" s="166"/>
      <c r="C336" s="166"/>
      <c r="D336" s="166"/>
      <c r="E336" s="166"/>
    </row>
    <row r="337" spans="1:5" ht="15" customHeight="1" x14ac:dyDescent="0.2">
      <c r="A337" s="166"/>
      <c r="B337" s="166"/>
      <c r="C337" s="166"/>
      <c r="D337" s="166"/>
      <c r="E337" s="166"/>
    </row>
    <row r="338" spans="1:5" ht="15" customHeight="1" x14ac:dyDescent="0.2">
      <c r="A338" s="166"/>
      <c r="B338" s="166"/>
      <c r="C338" s="166"/>
      <c r="D338" s="166"/>
      <c r="E338" s="166"/>
    </row>
    <row r="339" spans="1:5" ht="15" customHeight="1" x14ac:dyDescent="0.2">
      <c r="A339" s="166"/>
      <c r="B339" s="166"/>
      <c r="C339" s="166"/>
      <c r="D339" s="166"/>
      <c r="E339" s="166"/>
    </row>
    <row r="340" spans="1:5" ht="15" customHeight="1" x14ac:dyDescent="0.2">
      <c r="A340" s="118"/>
      <c r="B340" s="118"/>
      <c r="C340" s="118"/>
      <c r="D340" s="118"/>
      <c r="E340" s="118"/>
    </row>
    <row r="341" spans="1:5" ht="15" customHeight="1" x14ac:dyDescent="0.25">
      <c r="A341" s="77" t="s">
        <v>1</v>
      </c>
      <c r="B341" s="42"/>
      <c r="C341" s="42"/>
      <c r="D341" s="42"/>
      <c r="E341" s="42"/>
    </row>
    <row r="342" spans="1:5" ht="15" customHeight="1" x14ac:dyDescent="0.2">
      <c r="A342" s="76" t="s">
        <v>53</v>
      </c>
      <c r="B342" s="119"/>
      <c r="C342" s="42"/>
      <c r="D342" s="42"/>
      <c r="E342" s="43" t="s">
        <v>54</v>
      </c>
    </row>
    <row r="343" spans="1:5" ht="15" customHeight="1" x14ac:dyDescent="0.25">
      <c r="B343" s="77"/>
      <c r="C343" s="42"/>
      <c r="D343" s="42"/>
      <c r="E343" s="78"/>
    </row>
    <row r="344" spans="1:5" ht="15" customHeight="1" x14ac:dyDescent="0.2">
      <c r="B344" s="47" t="s">
        <v>39</v>
      </c>
      <c r="C344" s="79" t="s">
        <v>40</v>
      </c>
      <c r="D344" s="61" t="s">
        <v>41</v>
      </c>
      <c r="E344" s="80" t="s">
        <v>42</v>
      </c>
    </row>
    <row r="345" spans="1:5" ht="15" customHeight="1" x14ac:dyDescent="0.2">
      <c r="B345" s="49">
        <v>34017</v>
      </c>
      <c r="C345" s="105"/>
      <c r="D345" s="51" t="s">
        <v>43</v>
      </c>
      <c r="E345" s="100">
        <v>84000</v>
      </c>
    </row>
    <row r="346" spans="1:5" ht="15" customHeight="1" x14ac:dyDescent="0.2">
      <c r="B346" s="53"/>
      <c r="C346" s="83" t="s">
        <v>44</v>
      </c>
      <c r="D346" s="84"/>
      <c r="E346" s="85">
        <f>SUM(E345:E345)</f>
        <v>84000</v>
      </c>
    </row>
    <row r="347" spans="1:5" ht="15" customHeight="1" x14ac:dyDescent="0.2">
      <c r="A347" s="46"/>
      <c r="B347" s="46"/>
      <c r="C347" s="46"/>
      <c r="D347" s="46"/>
    </row>
    <row r="348" spans="1:5" ht="15" customHeight="1" x14ac:dyDescent="0.25">
      <c r="A348" s="77" t="s">
        <v>17</v>
      </c>
      <c r="B348" s="42"/>
      <c r="C348" s="42"/>
      <c r="D348" s="42"/>
      <c r="E348" s="42"/>
    </row>
    <row r="349" spans="1:5" ht="15" customHeight="1" x14ac:dyDescent="0.2">
      <c r="A349" s="41" t="s">
        <v>94</v>
      </c>
      <c r="B349" s="42"/>
      <c r="C349" s="42"/>
      <c r="D349" s="42"/>
      <c r="E349" s="43" t="s">
        <v>95</v>
      </c>
    </row>
    <row r="350" spans="1:5" ht="15" customHeight="1" x14ac:dyDescent="0.2">
      <c r="A350" s="46"/>
      <c r="B350" s="94"/>
      <c r="C350" s="42"/>
      <c r="E350" s="95"/>
    </row>
    <row r="351" spans="1:5" ht="15" customHeight="1" x14ac:dyDescent="0.2">
      <c r="B351" s="79" t="s">
        <v>39</v>
      </c>
      <c r="C351" s="79" t="s">
        <v>40</v>
      </c>
      <c r="D351" s="107" t="s">
        <v>41</v>
      </c>
      <c r="E351" s="80" t="s">
        <v>42</v>
      </c>
    </row>
    <row r="352" spans="1:5" ht="15" customHeight="1" x14ac:dyDescent="0.2">
      <c r="B352" s="49">
        <v>34017</v>
      </c>
      <c r="C352" s="89"/>
      <c r="D352" s="74" t="s">
        <v>49</v>
      </c>
      <c r="E352" s="100">
        <v>84000</v>
      </c>
    </row>
    <row r="353" spans="1:5" ht="15" customHeight="1" x14ac:dyDescent="0.2">
      <c r="B353" s="122"/>
      <c r="C353" s="83" t="s">
        <v>44</v>
      </c>
      <c r="D353" s="111"/>
      <c r="E353" s="112">
        <f>SUM(E352:E352)</f>
        <v>84000</v>
      </c>
    </row>
    <row r="354" spans="1:5" ht="15" customHeight="1" x14ac:dyDescent="0.25">
      <c r="A354" s="65"/>
    </row>
    <row r="355" spans="1:5" ht="15" customHeight="1" x14ac:dyDescent="0.25">
      <c r="A355" s="65"/>
    </row>
    <row r="356" spans="1:5" ht="15" customHeight="1" x14ac:dyDescent="0.25">
      <c r="A356" s="65" t="s">
        <v>100</v>
      </c>
    </row>
    <row r="357" spans="1:5" ht="15" customHeight="1" x14ac:dyDescent="0.2">
      <c r="A357" s="164" t="s">
        <v>34</v>
      </c>
      <c r="B357" s="164"/>
      <c r="C357" s="164"/>
      <c r="D357" s="164"/>
      <c r="E357" s="164"/>
    </row>
    <row r="358" spans="1:5" ht="15" customHeight="1" x14ac:dyDescent="0.2">
      <c r="A358" s="166" t="s">
        <v>101</v>
      </c>
      <c r="B358" s="166"/>
      <c r="C358" s="166"/>
      <c r="D358" s="166"/>
      <c r="E358" s="166"/>
    </row>
    <row r="359" spans="1:5" ht="15" customHeight="1" x14ac:dyDescent="0.2">
      <c r="A359" s="166"/>
      <c r="B359" s="166"/>
      <c r="C359" s="166"/>
      <c r="D359" s="166"/>
      <c r="E359" s="166"/>
    </row>
    <row r="360" spans="1:5" ht="15" customHeight="1" x14ac:dyDescent="0.2">
      <c r="A360" s="166"/>
      <c r="B360" s="166"/>
      <c r="C360" s="166"/>
      <c r="D360" s="166"/>
      <c r="E360" s="166"/>
    </row>
    <row r="361" spans="1:5" ht="15" customHeight="1" x14ac:dyDescent="0.2">
      <c r="A361" s="166"/>
      <c r="B361" s="166"/>
      <c r="C361" s="166"/>
      <c r="D361" s="166"/>
      <c r="E361" s="166"/>
    </row>
    <row r="362" spans="1:5" ht="15" customHeight="1" x14ac:dyDescent="0.2">
      <c r="A362" s="166"/>
      <c r="B362" s="166"/>
      <c r="C362" s="166"/>
      <c r="D362" s="166"/>
      <c r="E362" s="166"/>
    </row>
    <row r="363" spans="1:5" ht="15" customHeight="1" x14ac:dyDescent="0.2">
      <c r="A363" s="166"/>
      <c r="B363" s="166"/>
      <c r="C363" s="166"/>
      <c r="D363" s="166"/>
      <c r="E363" s="166"/>
    </row>
    <row r="364" spans="1:5" ht="15" customHeight="1" x14ac:dyDescent="0.2">
      <c r="A364" s="118"/>
      <c r="B364" s="118"/>
      <c r="C364" s="118"/>
      <c r="D364" s="118"/>
      <c r="E364" s="118"/>
    </row>
    <row r="365" spans="1:5" ht="15" customHeight="1" x14ac:dyDescent="0.25">
      <c r="A365" s="77" t="s">
        <v>1</v>
      </c>
      <c r="B365" s="42"/>
      <c r="C365" s="42"/>
      <c r="D365" s="42"/>
      <c r="E365" s="42"/>
    </row>
    <row r="366" spans="1:5" ht="15" customHeight="1" x14ac:dyDescent="0.2">
      <c r="A366" s="76" t="s">
        <v>53</v>
      </c>
      <c r="B366" s="42"/>
      <c r="C366" s="42"/>
      <c r="D366" s="42"/>
      <c r="E366" s="43" t="s">
        <v>54</v>
      </c>
    </row>
    <row r="367" spans="1:5" ht="15" customHeight="1" x14ac:dyDescent="0.25">
      <c r="B367" s="77"/>
      <c r="C367" s="42"/>
      <c r="D367" s="42"/>
      <c r="E367" s="78"/>
    </row>
    <row r="368" spans="1:5" ht="15" customHeight="1" x14ac:dyDescent="0.2">
      <c r="B368" s="96"/>
      <c r="C368" s="79" t="s">
        <v>40</v>
      </c>
      <c r="D368" s="61" t="s">
        <v>41</v>
      </c>
      <c r="E368" s="80" t="s">
        <v>42</v>
      </c>
    </row>
    <row r="369" spans="1:5" ht="15" customHeight="1" x14ac:dyDescent="0.2">
      <c r="B369" s="108"/>
      <c r="C369" s="99">
        <v>6172</v>
      </c>
      <c r="D369" s="123" t="s">
        <v>102</v>
      </c>
      <c r="E369" s="100">
        <v>6648</v>
      </c>
    </row>
    <row r="370" spans="1:5" ht="15" customHeight="1" x14ac:dyDescent="0.2">
      <c r="B370" s="108"/>
      <c r="C370" s="83" t="s">
        <v>44</v>
      </c>
      <c r="D370" s="84"/>
      <c r="E370" s="85">
        <f>SUM(E369:E369)</f>
        <v>6648</v>
      </c>
    </row>
    <row r="371" spans="1:5" ht="15" customHeight="1" x14ac:dyDescent="0.2">
      <c r="A371" s="46"/>
      <c r="B371" s="46"/>
      <c r="C371" s="46"/>
      <c r="D371" s="46"/>
      <c r="E371" s="46"/>
    </row>
    <row r="372" spans="1:5" ht="15" customHeight="1" x14ac:dyDescent="0.25">
      <c r="A372" s="77" t="s">
        <v>17</v>
      </c>
      <c r="B372" s="42"/>
      <c r="C372" s="42"/>
      <c r="D372" s="42"/>
      <c r="E372" s="46"/>
    </row>
    <row r="373" spans="1:5" ht="15" customHeight="1" x14ac:dyDescent="0.2">
      <c r="A373" s="76" t="s">
        <v>103</v>
      </c>
      <c r="B373" s="42"/>
      <c r="C373" s="42"/>
      <c r="D373" s="42"/>
      <c r="E373" s="43" t="s">
        <v>104</v>
      </c>
    </row>
    <row r="374" spans="1:5" ht="15" customHeight="1" x14ac:dyDescent="0.2">
      <c r="A374" s="46"/>
      <c r="B374" s="94"/>
      <c r="C374" s="42"/>
      <c r="E374" s="95"/>
    </row>
    <row r="375" spans="1:5" ht="15" customHeight="1" x14ac:dyDescent="0.2">
      <c r="B375" s="96"/>
      <c r="C375" s="79" t="s">
        <v>40</v>
      </c>
      <c r="D375" s="88" t="s">
        <v>45</v>
      </c>
      <c r="E375" s="80" t="s">
        <v>42</v>
      </c>
    </row>
    <row r="376" spans="1:5" ht="15" customHeight="1" x14ac:dyDescent="0.2">
      <c r="B376" s="98"/>
      <c r="C376" s="89">
        <v>6172</v>
      </c>
      <c r="D376" s="90" t="s">
        <v>58</v>
      </c>
      <c r="E376" s="100">
        <v>6648</v>
      </c>
    </row>
    <row r="377" spans="1:5" ht="15" customHeight="1" x14ac:dyDescent="0.2">
      <c r="B377" s="108"/>
      <c r="C377" s="83" t="s">
        <v>44</v>
      </c>
      <c r="D377" s="111"/>
      <c r="E377" s="112">
        <f>SUM(E376:E376)</f>
        <v>6648</v>
      </c>
    </row>
    <row r="378" spans="1:5" ht="15" customHeight="1" x14ac:dyDescent="0.2"/>
    <row r="379" spans="1:5" ht="15" customHeight="1" x14ac:dyDescent="0.2"/>
    <row r="380" spans="1:5" ht="15" customHeight="1" x14ac:dyDescent="0.25">
      <c r="A380" s="65" t="s">
        <v>105</v>
      </c>
    </row>
    <row r="381" spans="1:5" ht="15" customHeight="1" x14ac:dyDescent="0.2">
      <c r="A381" s="164" t="s">
        <v>34</v>
      </c>
      <c r="B381" s="164"/>
      <c r="C381" s="164"/>
      <c r="D381" s="164"/>
      <c r="E381" s="164"/>
    </row>
    <row r="382" spans="1:5" ht="15" customHeight="1" x14ac:dyDescent="0.2">
      <c r="A382" s="163" t="s">
        <v>106</v>
      </c>
      <c r="B382" s="163"/>
      <c r="C382" s="163"/>
      <c r="D382" s="163"/>
      <c r="E382" s="163"/>
    </row>
    <row r="383" spans="1:5" ht="15" customHeight="1" x14ac:dyDescent="0.2">
      <c r="A383" s="163"/>
      <c r="B383" s="163"/>
      <c r="C383" s="163"/>
      <c r="D383" s="163"/>
      <c r="E383" s="163"/>
    </row>
    <row r="384" spans="1:5" ht="15" customHeight="1" x14ac:dyDescent="0.2">
      <c r="A384" s="163"/>
      <c r="B384" s="163"/>
      <c r="C384" s="163"/>
      <c r="D384" s="163"/>
      <c r="E384" s="163"/>
    </row>
    <row r="385" spans="1:5" ht="15" customHeight="1" x14ac:dyDescent="0.2">
      <c r="A385" s="163"/>
      <c r="B385" s="163"/>
      <c r="C385" s="163"/>
      <c r="D385" s="163"/>
      <c r="E385" s="163"/>
    </row>
    <row r="386" spans="1:5" ht="15" customHeight="1" x14ac:dyDescent="0.2">
      <c r="A386" s="163"/>
      <c r="B386" s="163"/>
      <c r="C386" s="163"/>
      <c r="D386" s="163"/>
      <c r="E386" s="163"/>
    </row>
    <row r="387" spans="1:5" ht="15" customHeight="1" x14ac:dyDescent="0.2">
      <c r="A387" s="163"/>
      <c r="B387" s="163"/>
      <c r="C387" s="163"/>
      <c r="D387" s="163"/>
      <c r="E387" s="163"/>
    </row>
    <row r="388" spans="1:5" ht="15" customHeight="1" x14ac:dyDescent="0.2">
      <c r="A388" s="163"/>
      <c r="B388" s="163"/>
      <c r="C388" s="163"/>
      <c r="D388" s="163"/>
      <c r="E388" s="163"/>
    </row>
    <row r="389" spans="1:5" ht="15" customHeight="1" x14ac:dyDescent="0.2"/>
    <row r="390" spans="1:5" ht="15" customHeight="1" x14ac:dyDescent="0.25">
      <c r="A390" s="77" t="s">
        <v>1</v>
      </c>
      <c r="B390" s="42"/>
      <c r="C390" s="42"/>
      <c r="D390" s="42"/>
      <c r="E390" s="42"/>
    </row>
    <row r="391" spans="1:5" ht="15" customHeight="1" x14ac:dyDescent="0.2">
      <c r="A391" s="41" t="s">
        <v>72</v>
      </c>
      <c r="B391" s="40"/>
      <c r="C391" s="40"/>
      <c r="D391" s="40"/>
      <c r="E391" s="73" t="s">
        <v>73</v>
      </c>
    </row>
    <row r="392" spans="1:5" ht="15" customHeight="1" x14ac:dyDescent="0.25">
      <c r="A392" s="46"/>
      <c r="B392" s="77"/>
      <c r="C392" s="42"/>
      <c r="D392" s="42"/>
      <c r="E392" s="78"/>
    </row>
    <row r="393" spans="1:5" ht="15" customHeight="1" x14ac:dyDescent="0.2">
      <c r="B393" s="124"/>
      <c r="C393" s="79" t="s">
        <v>40</v>
      </c>
      <c r="D393" s="88" t="s">
        <v>41</v>
      </c>
      <c r="E393" s="80" t="s">
        <v>42</v>
      </c>
    </row>
    <row r="394" spans="1:5" ht="15" customHeight="1" x14ac:dyDescent="0.2">
      <c r="B394" s="98"/>
      <c r="C394" s="125">
        <v>6172</v>
      </c>
      <c r="D394" s="126" t="s">
        <v>107</v>
      </c>
      <c r="E394" s="127">
        <v>81578636.709999993</v>
      </c>
    </row>
    <row r="395" spans="1:5" ht="15" customHeight="1" x14ac:dyDescent="0.2">
      <c r="B395" s="98"/>
      <c r="C395" s="89">
        <v>6402</v>
      </c>
      <c r="D395" s="128" t="s">
        <v>108</v>
      </c>
      <c r="E395" s="127">
        <v>4084605.5</v>
      </c>
    </row>
    <row r="396" spans="1:5" ht="15" customHeight="1" x14ac:dyDescent="0.2">
      <c r="B396" s="57"/>
      <c r="C396" s="83" t="s">
        <v>44</v>
      </c>
      <c r="D396" s="84"/>
      <c r="E396" s="85">
        <f>SUM(E394:E395)</f>
        <v>85663242.209999993</v>
      </c>
    </row>
    <row r="397" spans="1:5" ht="15" customHeight="1" x14ac:dyDescent="0.2"/>
    <row r="398" spans="1:5" ht="15" customHeight="1" x14ac:dyDescent="0.25">
      <c r="A398" s="39" t="s">
        <v>17</v>
      </c>
      <c r="B398" s="102"/>
      <c r="C398" s="40"/>
      <c r="D398" s="40"/>
      <c r="E398" s="46"/>
    </row>
    <row r="399" spans="1:5" ht="15" customHeight="1" x14ac:dyDescent="0.2">
      <c r="A399" s="41" t="s">
        <v>53</v>
      </c>
      <c r="B399" s="102"/>
      <c r="C399" s="40"/>
      <c r="D399" s="40"/>
      <c r="E399" t="s">
        <v>54</v>
      </c>
    </row>
    <row r="400" spans="1:5" ht="15" customHeight="1" x14ac:dyDescent="0.2">
      <c r="A400" s="41"/>
      <c r="B400" s="102"/>
      <c r="C400" s="40"/>
      <c r="D400" s="40"/>
    </row>
    <row r="401" spans="1:7" ht="15" customHeight="1" x14ac:dyDescent="0.2">
      <c r="A401" s="41"/>
      <c r="B401" s="102"/>
      <c r="C401" s="79" t="s">
        <v>40</v>
      </c>
      <c r="D401" s="61" t="s">
        <v>41</v>
      </c>
      <c r="E401" s="80" t="s">
        <v>42</v>
      </c>
    </row>
    <row r="402" spans="1:7" ht="15" customHeight="1" x14ac:dyDescent="0.2">
      <c r="A402" s="41"/>
      <c r="B402" s="102"/>
      <c r="C402" s="113"/>
      <c r="D402" s="106" t="s">
        <v>80</v>
      </c>
      <c r="E402" s="52">
        <v>81578636.709999993</v>
      </c>
    </row>
    <row r="403" spans="1:7" ht="15" customHeight="1" x14ac:dyDescent="0.2">
      <c r="A403" s="41"/>
      <c r="B403" s="102"/>
      <c r="C403" s="83" t="s">
        <v>44</v>
      </c>
      <c r="D403" s="84"/>
      <c r="E403" s="85">
        <f>SUM(E402:E402)</f>
        <v>81578636.709999993</v>
      </c>
    </row>
    <row r="404" spans="1:7" ht="15" customHeight="1" x14ac:dyDescent="0.2">
      <c r="A404" s="41"/>
      <c r="B404" s="102"/>
      <c r="C404" s="40"/>
      <c r="D404" s="40"/>
    </row>
    <row r="405" spans="1:7" ht="15" customHeight="1" x14ac:dyDescent="0.2">
      <c r="B405" s="124"/>
      <c r="C405" s="47" t="s">
        <v>40</v>
      </c>
      <c r="D405" s="88" t="s">
        <v>45</v>
      </c>
      <c r="E405" s="79" t="s">
        <v>42</v>
      </c>
    </row>
    <row r="406" spans="1:7" ht="15" customHeight="1" x14ac:dyDescent="0.2">
      <c r="B406" s="98"/>
      <c r="C406" s="89">
        <v>6409</v>
      </c>
      <c r="D406" s="128" t="s">
        <v>81</v>
      </c>
      <c r="E406" s="129">
        <v>4084605.5</v>
      </c>
    </row>
    <row r="407" spans="1:7" ht="15" customHeight="1" x14ac:dyDescent="0.2">
      <c r="B407" s="57"/>
      <c r="C407" s="54" t="s">
        <v>44</v>
      </c>
      <c r="D407" s="130"/>
      <c r="E407" s="112">
        <f>SUM(E406:E406)</f>
        <v>4084605.5</v>
      </c>
      <c r="G407" s="37">
        <f>+E403+E407</f>
        <v>85663242.209999993</v>
      </c>
    </row>
    <row r="408" spans="1:7" ht="15" customHeight="1" x14ac:dyDescent="0.2"/>
    <row r="409" spans="1:7" ht="15" customHeight="1" x14ac:dyDescent="0.2"/>
    <row r="410" spans="1:7" ht="15" customHeight="1" x14ac:dyDescent="0.2"/>
    <row r="411" spans="1:7" ht="15" customHeight="1" x14ac:dyDescent="0.2"/>
    <row r="412" spans="1:7" ht="15" customHeight="1" x14ac:dyDescent="0.2"/>
    <row r="413" spans="1:7" ht="15" customHeight="1" x14ac:dyDescent="0.2"/>
    <row r="414" spans="1:7" ht="15" customHeight="1" x14ac:dyDescent="0.2"/>
    <row r="415" spans="1:7" ht="15" customHeight="1" x14ac:dyDescent="0.2"/>
    <row r="416" spans="1:7" ht="15" customHeight="1" x14ac:dyDescent="0.2"/>
    <row r="417" spans="1:5" ht="15" customHeight="1" x14ac:dyDescent="0.25">
      <c r="A417" s="65" t="s">
        <v>109</v>
      </c>
    </row>
    <row r="418" spans="1:5" ht="15" customHeight="1" x14ac:dyDescent="0.2">
      <c r="A418" s="164" t="s">
        <v>34</v>
      </c>
      <c r="B418" s="164"/>
      <c r="C418" s="164"/>
      <c r="D418" s="164"/>
      <c r="E418" s="164"/>
    </row>
    <row r="419" spans="1:5" ht="15" customHeight="1" x14ac:dyDescent="0.2">
      <c r="A419" s="163" t="s">
        <v>110</v>
      </c>
      <c r="B419" s="163"/>
      <c r="C419" s="163"/>
      <c r="D419" s="163"/>
      <c r="E419" s="163"/>
    </row>
    <row r="420" spans="1:5" ht="15" customHeight="1" x14ac:dyDescent="0.2">
      <c r="A420" s="163"/>
      <c r="B420" s="163"/>
      <c r="C420" s="163"/>
      <c r="D420" s="163"/>
      <c r="E420" s="163"/>
    </row>
    <row r="421" spans="1:5" ht="15" customHeight="1" x14ac:dyDescent="0.2">
      <c r="A421" s="163"/>
      <c r="B421" s="163"/>
      <c r="C421" s="163"/>
      <c r="D421" s="163"/>
      <c r="E421" s="163"/>
    </row>
    <row r="422" spans="1:5" ht="15" customHeight="1" x14ac:dyDescent="0.2">
      <c r="A422" s="163"/>
      <c r="B422" s="163"/>
      <c r="C422" s="163"/>
      <c r="D422" s="163"/>
      <c r="E422" s="163"/>
    </row>
    <row r="423" spans="1:5" ht="15" customHeight="1" x14ac:dyDescent="0.2">
      <c r="A423" s="163"/>
      <c r="B423" s="163"/>
      <c r="C423" s="163"/>
      <c r="D423" s="163"/>
      <c r="E423" s="163"/>
    </row>
    <row r="424" spans="1:5" ht="15" customHeight="1" x14ac:dyDescent="0.2">
      <c r="A424" s="163"/>
      <c r="B424" s="163"/>
      <c r="C424" s="163"/>
      <c r="D424" s="163"/>
      <c r="E424" s="163"/>
    </row>
    <row r="425" spans="1:5" ht="15" customHeight="1" x14ac:dyDescent="0.2">
      <c r="A425" s="163"/>
      <c r="B425" s="163"/>
      <c r="C425" s="163"/>
      <c r="D425" s="163"/>
      <c r="E425" s="163"/>
    </row>
    <row r="426" spans="1:5" ht="15" customHeight="1" x14ac:dyDescent="0.2">
      <c r="A426" s="163"/>
      <c r="B426" s="163"/>
      <c r="C426" s="163"/>
      <c r="D426" s="163"/>
      <c r="E426" s="163"/>
    </row>
    <row r="427" spans="1:5" ht="15" customHeight="1" x14ac:dyDescent="0.2">
      <c r="A427" s="163"/>
      <c r="B427" s="163"/>
      <c r="C427" s="163"/>
      <c r="D427" s="163"/>
      <c r="E427" s="163"/>
    </row>
    <row r="428" spans="1:5" ht="15" customHeight="1" x14ac:dyDescent="0.2">
      <c r="A428" s="118"/>
      <c r="B428" s="118"/>
      <c r="C428" s="118"/>
      <c r="D428" s="118"/>
      <c r="E428" s="118"/>
    </row>
    <row r="429" spans="1:5" ht="15" customHeight="1" x14ac:dyDescent="0.25">
      <c r="A429" s="77" t="s">
        <v>1</v>
      </c>
      <c r="B429" s="42"/>
      <c r="C429" s="42"/>
      <c r="D429" s="42"/>
      <c r="E429" s="42"/>
    </row>
    <row r="430" spans="1:5" ht="15" customHeight="1" x14ac:dyDescent="0.2">
      <c r="A430" s="76" t="s">
        <v>53</v>
      </c>
      <c r="E430" t="s">
        <v>54</v>
      </c>
    </row>
    <row r="431" spans="1:5" ht="15" customHeight="1" x14ac:dyDescent="0.25">
      <c r="B431" s="77"/>
      <c r="C431" s="42"/>
      <c r="D431" s="42"/>
      <c r="E431" s="78"/>
    </row>
    <row r="432" spans="1:5" ht="15" customHeight="1" x14ac:dyDescent="0.2">
      <c r="A432" s="96"/>
      <c r="B432" s="96"/>
      <c r="C432" s="79" t="s">
        <v>40</v>
      </c>
      <c r="D432" s="61" t="s">
        <v>41</v>
      </c>
      <c r="E432" s="47" t="s">
        <v>42</v>
      </c>
    </row>
    <row r="433" spans="1:5" ht="15" customHeight="1" x14ac:dyDescent="0.2">
      <c r="A433" s="98"/>
      <c r="B433" s="131"/>
      <c r="C433" s="89"/>
      <c r="D433" s="106" t="s">
        <v>111</v>
      </c>
      <c r="E433" s="52">
        <v>4064028.66</v>
      </c>
    </row>
    <row r="434" spans="1:5" ht="15" customHeight="1" x14ac:dyDescent="0.2">
      <c r="A434" s="98"/>
      <c r="B434" s="131"/>
      <c r="C434" s="54" t="s">
        <v>44</v>
      </c>
      <c r="D434" s="55"/>
      <c r="E434" s="56">
        <f>SUM(E433:E433)</f>
        <v>4064028.66</v>
      </c>
    </row>
    <row r="435" spans="1:5" ht="15" customHeight="1" x14ac:dyDescent="0.2">
      <c r="A435" s="44"/>
      <c r="B435" s="44"/>
      <c r="C435" s="44"/>
      <c r="D435" s="44"/>
      <c r="E435" s="44"/>
    </row>
    <row r="436" spans="1:5" ht="15" customHeight="1" x14ac:dyDescent="0.25">
      <c r="A436" s="77" t="s">
        <v>17</v>
      </c>
      <c r="B436" s="42"/>
      <c r="C436" s="42"/>
      <c r="D436" s="42"/>
      <c r="E436" s="46"/>
    </row>
    <row r="437" spans="1:5" ht="15" customHeight="1" x14ac:dyDescent="0.2">
      <c r="A437" s="76" t="s">
        <v>53</v>
      </c>
      <c r="B437" s="42"/>
      <c r="C437" s="42"/>
      <c r="D437" s="42"/>
      <c r="E437" s="43" t="s">
        <v>54</v>
      </c>
    </row>
    <row r="438" spans="1:5" ht="15" customHeight="1" x14ac:dyDescent="0.2">
      <c r="A438" s="76"/>
      <c r="B438" s="46"/>
      <c r="C438" s="42"/>
      <c r="D438" s="42"/>
      <c r="E438" s="78"/>
    </row>
    <row r="439" spans="1:5" ht="15" customHeight="1" x14ac:dyDescent="0.2">
      <c r="A439" s="96"/>
      <c r="B439" s="96"/>
      <c r="C439" s="79" t="s">
        <v>40</v>
      </c>
      <c r="D439" s="132" t="s">
        <v>45</v>
      </c>
      <c r="E439" s="80" t="s">
        <v>42</v>
      </c>
    </row>
    <row r="440" spans="1:5" ht="15" customHeight="1" x14ac:dyDescent="0.2">
      <c r="A440" s="96"/>
      <c r="B440" s="96"/>
      <c r="C440" s="113">
        <v>6409</v>
      </c>
      <c r="D440" s="90" t="s">
        <v>81</v>
      </c>
      <c r="E440" s="127">
        <v>-598963.31999999995</v>
      </c>
    </row>
    <row r="441" spans="1:5" ht="15" customHeight="1" x14ac:dyDescent="0.2">
      <c r="A441" s="133"/>
      <c r="B441" s="133"/>
      <c r="C441" s="83" t="s">
        <v>44</v>
      </c>
      <c r="D441" s="84"/>
      <c r="E441" s="85">
        <f>SUM(E440:E440)</f>
        <v>-598963.31999999995</v>
      </c>
    </row>
    <row r="442" spans="1:5" ht="15" customHeight="1" x14ac:dyDescent="0.2">
      <c r="A442" s="44"/>
      <c r="B442" s="44"/>
      <c r="C442" s="44"/>
      <c r="D442" s="44"/>
      <c r="E442" s="44"/>
    </row>
    <row r="443" spans="1:5" ht="15" customHeight="1" x14ac:dyDescent="0.25">
      <c r="A443" s="39" t="s">
        <v>17</v>
      </c>
      <c r="B443" s="40"/>
      <c r="C443" s="40"/>
      <c r="D443" s="46"/>
      <c r="E443" s="46"/>
    </row>
    <row r="444" spans="1:5" ht="15" customHeight="1" x14ac:dyDescent="0.2">
      <c r="A444" s="134" t="s">
        <v>72</v>
      </c>
      <c r="B444" s="40"/>
      <c r="C444" s="40"/>
      <c r="D444" s="40"/>
      <c r="E444" s="73" t="s">
        <v>73</v>
      </c>
    </row>
    <row r="445" spans="1:5" ht="15" customHeight="1" x14ac:dyDescent="0.2">
      <c r="A445" s="44"/>
      <c r="B445" s="86"/>
      <c r="C445" s="40"/>
      <c r="D445" s="44"/>
      <c r="E445" s="87"/>
    </row>
    <row r="446" spans="1:5" ht="15" customHeight="1" x14ac:dyDescent="0.2">
      <c r="B446" s="79" t="s">
        <v>39</v>
      </c>
      <c r="C446" s="79" t="s">
        <v>40</v>
      </c>
      <c r="D446" s="61" t="s">
        <v>41</v>
      </c>
      <c r="E446" s="80" t="s">
        <v>42</v>
      </c>
    </row>
    <row r="447" spans="1:5" ht="15" customHeight="1" x14ac:dyDescent="0.2">
      <c r="B447" s="135">
        <v>880</v>
      </c>
      <c r="C447" s="99"/>
      <c r="D447" s="90" t="s">
        <v>112</v>
      </c>
      <c r="E447" s="100">
        <v>598963.31999999995</v>
      </c>
    </row>
    <row r="448" spans="1:5" ht="15" customHeight="1" x14ac:dyDescent="0.2">
      <c r="B448" s="135">
        <v>895</v>
      </c>
      <c r="C448" s="99"/>
      <c r="D448" s="90" t="s">
        <v>112</v>
      </c>
      <c r="E448" s="100">
        <v>4064028.66</v>
      </c>
    </row>
    <row r="449" spans="1:5" ht="15" customHeight="1" x14ac:dyDescent="0.2">
      <c r="B449" s="135"/>
      <c r="C449" s="83" t="s">
        <v>44</v>
      </c>
      <c r="D449" s="84"/>
      <c r="E449" s="85">
        <f>SUM(E447:E448)</f>
        <v>4662991.9800000004</v>
      </c>
    </row>
    <row r="450" spans="1:5" ht="15" customHeight="1" x14ac:dyDescent="0.2"/>
    <row r="451" spans="1:5" ht="15" customHeight="1" x14ac:dyDescent="0.2"/>
    <row r="452" spans="1:5" ht="15" customHeight="1" x14ac:dyDescent="0.25">
      <c r="A452" s="65" t="s">
        <v>113</v>
      </c>
    </row>
    <row r="453" spans="1:5" ht="15" customHeight="1" x14ac:dyDescent="0.2">
      <c r="A453" s="164" t="s">
        <v>34</v>
      </c>
      <c r="B453" s="164"/>
      <c r="C453" s="164"/>
      <c r="D453" s="164"/>
      <c r="E453" s="164"/>
    </row>
    <row r="454" spans="1:5" ht="15" customHeight="1" x14ac:dyDescent="0.2">
      <c r="A454" s="163" t="s">
        <v>114</v>
      </c>
      <c r="B454" s="163"/>
      <c r="C454" s="163"/>
      <c r="D454" s="163"/>
      <c r="E454" s="163"/>
    </row>
    <row r="455" spans="1:5" ht="15" customHeight="1" x14ac:dyDescent="0.2">
      <c r="A455" s="163"/>
      <c r="B455" s="163"/>
      <c r="C455" s="163"/>
      <c r="D455" s="163"/>
      <c r="E455" s="163"/>
    </row>
    <row r="456" spans="1:5" ht="15" customHeight="1" x14ac:dyDescent="0.2">
      <c r="A456" s="163"/>
      <c r="B456" s="163"/>
      <c r="C456" s="163"/>
      <c r="D456" s="163"/>
      <c r="E456" s="163"/>
    </row>
    <row r="457" spans="1:5" ht="15" customHeight="1" x14ac:dyDescent="0.2">
      <c r="A457" s="163"/>
      <c r="B457" s="163"/>
      <c r="C457" s="163"/>
      <c r="D457" s="163"/>
      <c r="E457" s="163"/>
    </row>
    <row r="458" spans="1:5" ht="15" customHeight="1" x14ac:dyDescent="0.2">
      <c r="A458" s="163"/>
      <c r="B458" s="163"/>
      <c r="C458" s="163"/>
      <c r="D458" s="163"/>
      <c r="E458" s="163"/>
    </row>
    <row r="459" spans="1:5" ht="15" customHeight="1" x14ac:dyDescent="0.2">
      <c r="A459" s="163"/>
      <c r="B459" s="163"/>
      <c r="C459" s="163"/>
      <c r="D459" s="163"/>
      <c r="E459" s="163"/>
    </row>
    <row r="460" spans="1:5" ht="15" customHeight="1" x14ac:dyDescent="0.2">
      <c r="A460" s="163"/>
      <c r="B460" s="163"/>
      <c r="C460" s="163"/>
      <c r="D460" s="163"/>
      <c r="E460" s="163"/>
    </row>
    <row r="461" spans="1:5" ht="15" customHeight="1" x14ac:dyDescent="0.2">
      <c r="A461" s="163"/>
      <c r="B461" s="163"/>
      <c r="C461" s="163"/>
      <c r="D461" s="163"/>
      <c r="E461" s="163"/>
    </row>
    <row r="462" spans="1:5" ht="15" customHeight="1" x14ac:dyDescent="0.2">
      <c r="A462" s="118"/>
      <c r="B462" s="118"/>
      <c r="C462" s="118"/>
      <c r="D462" s="118"/>
      <c r="E462" s="118"/>
    </row>
    <row r="463" spans="1:5" ht="15" customHeight="1" x14ac:dyDescent="0.25">
      <c r="A463" s="77" t="s">
        <v>1</v>
      </c>
      <c r="B463" s="42"/>
      <c r="C463" s="42"/>
      <c r="D463" s="42"/>
      <c r="E463" s="42"/>
    </row>
    <row r="464" spans="1:5" ht="15" customHeight="1" x14ac:dyDescent="0.2">
      <c r="A464" s="76" t="s">
        <v>53</v>
      </c>
      <c r="E464" t="s">
        <v>54</v>
      </c>
    </row>
    <row r="465" spans="1:5" ht="15" customHeight="1" x14ac:dyDescent="0.25">
      <c r="B465" s="77"/>
      <c r="C465" s="42"/>
      <c r="D465" s="42"/>
      <c r="E465" s="78"/>
    </row>
    <row r="466" spans="1:5" ht="15" customHeight="1" x14ac:dyDescent="0.2">
      <c r="A466" s="96"/>
      <c r="B466" s="96"/>
      <c r="C466" s="79" t="s">
        <v>40</v>
      </c>
      <c r="D466" s="61" t="s">
        <v>41</v>
      </c>
      <c r="E466" s="47" t="s">
        <v>42</v>
      </c>
    </row>
    <row r="467" spans="1:5" ht="15" customHeight="1" x14ac:dyDescent="0.2">
      <c r="A467" s="98"/>
      <c r="B467" s="131"/>
      <c r="C467" s="89"/>
      <c r="D467" s="106" t="s">
        <v>111</v>
      </c>
      <c r="E467" s="52">
        <v>11479091.68</v>
      </c>
    </row>
    <row r="468" spans="1:5" ht="15" customHeight="1" x14ac:dyDescent="0.2">
      <c r="A468" s="98"/>
      <c r="B468" s="131"/>
      <c r="C468" s="54" t="s">
        <v>44</v>
      </c>
      <c r="D468" s="55"/>
      <c r="E468" s="56">
        <f>SUM(E467:E467)</f>
        <v>11479091.68</v>
      </c>
    </row>
    <row r="469" spans="1:5" ht="15" customHeight="1" x14ac:dyDescent="0.25">
      <c r="A469" s="39" t="s">
        <v>17</v>
      </c>
      <c r="B469" s="40"/>
      <c r="C469" s="40"/>
      <c r="D469" s="46"/>
      <c r="E469" s="46"/>
    </row>
    <row r="470" spans="1:5" ht="15" customHeight="1" x14ac:dyDescent="0.2">
      <c r="A470" s="134" t="s">
        <v>72</v>
      </c>
      <c r="B470" s="40"/>
      <c r="C470" s="40"/>
      <c r="D470" s="40"/>
      <c r="E470" s="73" t="s">
        <v>73</v>
      </c>
    </row>
    <row r="471" spans="1:5" ht="15" customHeight="1" x14ac:dyDescent="0.2">
      <c r="A471" s="44"/>
      <c r="B471" s="86"/>
      <c r="C471" s="40"/>
      <c r="D471" s="44"/>
      <c r="E471" s="87"/>
    </row>
    <row r="472" spans="1:5" ht="15" customHeight="1" x14ac:dyDescent="0.2">
      <c r="B472" s="79" t="s">
        <v>39</v>
      </c>
      <c r="C472" s="79" t="s">
        <v>40</v>
      </c>
      <c r="D472" s="61" t="s">
        <v>41</v>
      </c>
      <c r="E472" s="80" t="s">
        <v>42</v>
      </c>
    </row>
    <row r="473" spans="1:5" ht="15" customHeight="1" x14ac:dyDescent="0.2">
      <c r="B473" s="135">
        <v>895</v>
      </c>
      <c r="C473" s="99"/>
      <c r="D473" s="90" t="s">
        <v>112</v>
      </c>
      <c r="E473" s="52">
        <v>11479091.68</v>
      </c>
    </row>
    <row r="474" spans="1:5" ht="15" customHeight="1" x14ac:dyDescent="0.2">
      <c r="B474" s="135"/>
      <c r="C474" s="83" t="s">
        <v>44</v>
      </c>
      <c r="D474" s="84"/>
      <c r="E474" s="85">
        <f>SUM(E473:E473)</f>
        <v>11479091.68</v>
      </c>
    </row>
    <row r="475" spans="1:5" ht="15" customHeight="1" x14ac:dyDescent="0.2"/>
    <row r="476" spans="1:5" ht="15" customHeight="1" x14ac:dyDescent="0.2"/>
    <row r="477" spans="1:5" ht="15" customHeight="1" x14ac:dyDescent="0.25">
      <c r="A477" s="65" t="s">
        <v>115</v>
      </c>
    </row>
    <row r="478" spans="1:5" ht="15" customHeight="1" x14ac:dyDescent="0.2">
      <c r="A478" s="164" t="s">
        <v>34</v>
      </c>
      <c r="B478" s="164"/>
      <c r="C478" s="164"/>
      <c r="D478" s="164"/>
      <c r="E478" s="164"/>
    </row>
    <row r="479" spans="1:5" ht="15" customHeight="1" x14ac:dyDescent="0.2">
      <c r="A479" s="163" t="s">
        <v>116</v>
      </c>
      <c r="B479" s="163"/>
      <c r="C479" s="163"/>
      <c r="D479" s="163"/>
      <c r="E479" s="163"/>
    </row>
    <row r="480" spans="1:5" ht="15" customHeight="1" x14ac:dyDescent="0.2">
      <c r="A480" s="163"/>
      <c r="B480" s="163"/>
      <c r="C480" s="163"/>
      <c r="D480" s="163"/>
      <c r="E480" s="163"/>
    </row>
    <row r="481" spans="1:5" ht="15" customHeight="1" x14ac:dyDescent="0.2">
      <c r="A481" s="163"/>
      <c r="B481" s="163"/>
      <c r="C481" s="163"/>
      <c r="D481" s="163"/>
      <c r="E481" s="163"/>
    </row>
    <row r="482" spans="1:5" ht="15" customHeight="1" x14ac:dyDescent="0.2">
      <c r="A482" s="163"/>
      <c r="B482" s="163"/>
      <c r="C482" s="163"/>
      <c r="D482" s="163"/>
      <c r="E482" s="163"/>
    </row>
    <row r="483" spans="1:5" ht="15" customHeight="1" x14ac:dyDescent="0.2">
      <c r="A483" s="163"/>
      <c r="B483" s="163"/>
      <c r="C483" s="163"/>
      <c r="D483" s="163"/>
      <c r="E483" s="163"/>
    </row>
    <row r="484" spans="1:5" ht="15" customHeight="1" x14ac:dyDescent="0.2">
      <c r="A484" s="163"/>
      <c r="B484" s="163"/>
      <c r="C484" s="163"/>
      <c r="D484" s="163"/>
      <c r="E484" s="163"/>
    </row>
    <row r="485" spans="1:5" ht="15" customHeight="1" x14ac:dyDescent="0.2">
      <c r="A485" s="163"/>
      <c r="B485" s="163"/>
      <c r="C485" s="163"/>
      <c r="D485" s="163"/>
      <c r="E485" s="163"/>
    </row>
    <row r="486" spans="1:5" ht="15" customHeight="1" x14ac:dyDescent="0.2">
      <c r="A486" s="163"/>
      <c r="B486" s="163"/>
      <c r="C486" s="163"/>
      <c r="D486" s="163"/>
      <c r="E486" s="163"/>
    </row>
    <row r="487" spans="1:5" ht="15" customHeight="1" x14ac:dyDescent="0.2">
      <c r="A487" s="163"/>
      <c r="B487" s="163"/>
      <c r="C487" s="163"/>
      <c r="D487" s="163"/>
      <c r="E487" s="163"/>
    </row>
    <row r="488" spans="1:5" ht="15" customHeight="1" x14ac:dyDescent="0.2"/>
    <row r="489" spans="1:5" ht="15" customHeight="1" x14ac:dyDescent="0.25">
      <c r="A489" s="77" t="s">
        <v>1</v>
      </c>
      <c r="B489" s="42"/>
      <c r="C489" s="42"/>
      <c r="D489" s="42"/>
      <c r="E489" s="42"/>
    </row>
    <row r="490" spans="1:5" ht="15" customHeight="1" x14ac:dyDescent="0.2">
      <c r="A490" s="76" t="s">
        <v>53</v>
      </c>
      <c r="E490" t="s">
        <v>54</v>
      </c>
    </row>
    <row r="491" spans="1:5" ht="15" customHeight="1" x14ac:dyDescent="0.25">
      <c r="B491" s="77"/>
      <c r="C491" s="42"/>
      <c r="D491" s="42"/>
      <c r="E491" s="78"/>
    </row>
    <row r="492" spans="1:5" ht="15" customHeight="1" x14ac:dyDescent="0.2">
      <c r="A492" s="96"/>
      <c r="B492" s="96"/>
      <c r="C492" s="79" t="s">
        <v>40</v>
      </c>
      <c r="D492" s="61" t="s">
        <v>41</v>
      </c>
      <c r="E492" s="47" t="s">
        <v>42</v>
      </c>
    </row>
    <row r="493" spans="1:5" ht="15" customHeight="1" x14ac:dyDescent="0.2">
      <c r="A493" s="98"/>
      <c r="B493" s="131"/>
      <c r="C493" s="89"/>
      <c r="D493" s="106" t="s">
        <v>111</v>
      </c>
      <c r="E493" s="52">
        <v>371658.6</v>
      </c>
    </row>
    <row r="494" spans="1:5" ht="15" customHeight="1" x14ac:dyDescent="0.2">
      <c r="A494" s="98"/>
      <c r="B494" s="131"/>
      <c r="C494" s="54" t="s">
        <v>44</v>
      </c>
      <c r="D494" s="55"/>
      <c r="E494" s="56">
        <f>SUM(E493:E493)</f>
        <v>371658.6</v>
      </c>
    </row>
    <row r="495" spans="1:5" ht="15" customHeight="1" x14ac:dyDescent="0.2">
      <c r="A495" s="44"/>
      <c r="B495" s="44"/>
      <c r="C495" s="44"/>
      <c r="D495" s="44"/>
      <c r="E495" s="44"/>
    </row>
    <row r="496" spans="1:5" ht="15" customHeight="1" x14ac:dyDescent="0.25">
      <c r="A496" s="39" t="s">
        <v>17</v>
      </c>
      <c r="B496" s="40"/>
      <c r="C496" s="40"/>
      <c r="D496" s="46"/>
      <c r="E496" s="46"/>
    </row>
    <row r="497" spans="1:5" ht="15" customHeight="1" x14ac:dyDescent="0.2">
      <c r="A497" s="76" t="s">
        <v>88</v>
      </c>
      <c r="B497" s="93"/>
      <c r="C497" s="93"/>
      <c r="D497" s="93"/>
      <c r="E497" s="46" t="s">
        <v>89</v>
      </c>
    </row>
    <row r="498" spans="1:5" ht="15" customHeight="1" x14ac:dyDescent="0.2">
      <c r="A498" s="44"/>
      <c r="B498" s="86"/>
      <c r="C498" s="40"/>
      <c r="D498" s="44"/>
      <c r="E498" s="87"/>
    </row>
    <row r="499" spans="1:5" ht="15" customHeight="1" x14ac:dyDescent="0.2">
      <c r="B499" s="79" t="s">
        <v>39</v>
      </c>
      <c r="C499" s="79" t="s">
        <v>40</v>
      </c>
      <c r="D499" s="61" t="s">
        <v>41</v>
      </c>
      <c r="E499" s="80" t="s">
        <v>42</v>
      </c>
    </row>
    <row r="500" spans="1:5" ht="15" customHeight="1" x14ac:dyDescent="0.2">
      <c r="B500" s="135">
        <v>895</v>
      </c>
      <c r="C500" s="99"/>
      <c r="D500" s="90" t="s">
        <v>112</v>
      </c>
      <c r="E500" s="52">
        <v>371658.6</v>
      </c>
    </row>
    <row r="501" spans="1:5" ht="15" customHeight="1" x14ac:dyDescent="0.2">
      <c r="B501" s="135"/>
      <c r="C501" s="83" t="s">
        <v>44</v>
      </c>
      <c r="D501" s="84"/>
      <c r="E501" s="85">
        <f>SUM(E500:E500)</f>
        <v>371658.6</v>
      </c>
    </row>
    <row r="502" spans="1:5" ht="15" customHeight="1" x14ac:dyDescent="0.2"/>
    <row r="503" spans="1:5" ht="15" customHeight="1" x14ac:dyDescent="0.2"/>
    <row r="504" spans="1:5" ht="15" customHeight="1" x14ac:dyDescent="0.25">
      <c r="A504" s="65" t="s">
        <v>117</v>
      </c>
    </row>
    <row r="505" spans="1:5" ht="15" customHeight="1" x14ac:dyDescent="0.2">
      <c r="A505" s="164" t="s">
        <v>34</v>
      </c>
      <c r="B505" s="164"/>
      <c r="C505" s="164"/>
      <c r="D505" s="164"/>
      <c r="E505" s="164"/>
    </row>
    <row r="506" spans="1:5" ht="15" customHeight="1" x14ac:dyDescent="0.2">
      <c r="A506" s="163" t="s">
        <v>118</v>
      </c>
      <c r="B506" s="163"/>
      <c r="C506" s="163"/>
      <c r="D506" s="163"/>
      <c r="E506" s="163"/>
    </row>
    <row r="507" spans="1:5" ht="15" customHeight="1" x14ac:dyDescent="0.2">
      <c r="A507" s="163"/>
      <c r="B507" s="163"/>
      <c r="C507" s="163"/>
      <c r="D507" s="163"/>
      <c r="E507" s="163"/>
    </row>
    <row r="508" spans="1:5" ht="15" customHeight="1" x14ac:dyDescent="0.2">
      <c r="A508" s="163"/>
      <c r="B508" s="163"/>
      <c r="C508" s="163"/>
      <c r="D508" s="163"/>
      <c r="E508" s="163"/>
    </row>
    <row r="509" spans="1:5" ht="15" customHeight="1" x14ac:dyDescent="0.2">
      <c r="A509" s="163"/>
      <c r="B509" s="163"/>
      <c r="C509" s="163"/>
      <c r="D509" s="163"/>
      <c r="E509" s="163"/>
    </row>
    <row r="510" spans="1:5" ht="15" customHeight="1" x14ac:dyDescent="0.2">
      <c r="A510" s="163"/>
      <c r="B510" s="163"/>
      <c r="C510" s="163"/>
      <c r="D510" s="163"/>
      <c r="E510" s="163"/>
    </row>
    <row r="511" spans="1:5" ht="15" customHeight="1" x14ac:dyDescent="0.2">
      <c r="A511" s="163"/>
      <c r="B511" s="163"/>
      <c r="C511" s="163"/>
      <c r="D511" s="163"/>
      <c r="E511" s="163"/>
    </row>
    <row r="512" spans="1:5" ht="15" customHeight="1" x14ac:dyDescent="0.2">
      <c r="A512" s="163"/>
      <c r="B512" s="163"/>
      <c r="C512" s="163"/>
      <c r="D512" s="163"/>
      <c r="E512" s="163"/>
    </row>
    <row r="513" spans="1:5" ht="15" customHeight="1" x14ac:dyDescent="0.2">
      <c r="A513" s="163"/>
      <c r="B513" s="163"/>
      <c r="C513" s="163"/>
      <c r="D513" s="163"/>
      <c r="E513" s="163"/>
    </row>
    <row r="514" spans="1:5" ht="15" customHeight="1" x14ac:dyDescent="0.2">
      <c r="A514" s="136"/>
      <c r="B514" s="136"/>
      <c r="C514" s="136"/>
      <c r="D514" s="136"/>
      <c r="E514" s="136"/>
    </row>
    <row r="515" spans="1:5" ht="15" customHeight="1" x14ac:dyDescent="0.25">
      <c r="A515" s="77" t="s">
        <v>1</v>
      </c>
      <c r="B515" s="42"/>
      <c r="C515" s="42"/>
      <c r="D515" s="42"/>
      <c r="E515" s="42"/>
    </row>
    <row r="516" spans="1:5" ht="15" customHeight="1" x14ac:dyDescent="0.2">
      <c r="A516" s="76" t="s">
        <v>53</v>
      </c>
      <c r="E516" t="s">
        <v>54</v>
      </c>
    </row>
    <row r="517" spans="1:5" ht="15" customHeight="1" x14ac:dyDescent="0.25">
      <c r="B517" s="77"/>
      <c r="C517" s="42"/>
      <c r="D517" s="42"/>
      <c r="E517" s="78"/>
    </row>
    <row r="518" spans="1:5" ht="15" customHeight="1" x14ac:dyDescent="0.2">
      <c r="A518" s="96"/>
      <c r="B518" s="96"/>
      <c r="C518" s="79" t="s">
        <v>40</v>
      </c>
      <c r="D518" s="61" t="s">
        <v>41</v>
      </c>
      <c r="E518" s="47" t="s">
        <v>42</v>
      </c>
    </row>
    <row r="519" spans="1:5" ht="15" customHeight="1" x14ac:dyDescent="0.2">
      <c r="A519" s="98"/>
      <c r="B519" s="131"/>
      <c r="C519" s="89"/>
      <c r="D519" s="106" t="s">
        <v>111</v>
      </c>
      <c r="E519" s="52">
        <v>383205.6</v>
      </c>
    </row>
    <row r="520" spans="1:5" ht="15" customHeight="1" x14ac:dyDescent="0.2">
      <c r="A520" s="98"/>
      <c r="B520" s="131"/>
      <c r="C520" s="54" t="s">
        <v>44</v>
      </c>
      <c r="D520" s="55"/>
      <c r="E520" s="56">
        <f>SUM(E519:E519)</f>
        <v>383205.6</v>
      </c>
    </row>
    <row r="521" spans="1:5" ht="15" customHeight="1" x14ac:dyDescent="0.25">
      <c r="A521" s="39" t="s">
        <v>17</v>
      </c>
      <c r="B521" s="40"/>
      <c r="C521" s="40"/>
      <c r="D521" s="46"/>
      <c r="E521" s="46"/>
    </row>
    <row r="522" spans="1:5" ht="15" customHeight="1" x14ac:dyDescent="0.2">
      <c r="A522" s="41" t="s">
        <v>119</v>
      </c>
      <c r="B522" s="40"/>
      <c r="C522" s="40"/>
      <c r="D522" s="40"/>
      <c r="E522" s="73" t="s">
        <v>120</v>
      </c>
    </row>
    <row r="523" spans="1:5" ht="15" customHeight="1" x14ac:dyDescent="0.2">
      <c r="A523" s="44"/>
      <c r="B523" s="86"/>
      <c r="C523" s="40"/>
      <c r="D523" s="44"/>
      <c r="E523" s="87"/>
    </row>
    <row r="524" spans="1:5" ht="15" customHeight="1" x14ac:dyDescent="0.2">
      <c r="B524" s="96"/>
      <c r="C524" s="47" t="s">
        <v>40</v>
      </c>
      <c r="D524" s="132" t="s">
        <v>45</v>
      </c>
      <c r="E524" s="47" t="s">
        <v>42</v>
      </c>
    </row>
    <row r="525" spans="1:5" ht="15" customHeight="1" x14ac:dyDescent="0.2">
      <c r="B525" s="137"/>
      <c r="C525" s="89">
        <v>3121</v>
      </c>
      <c r="D525" s="90" t="s">
        <v>121</v>
      </c>
      <c r="E525" s="52">
        <f>21289.2+361916.4</f>
        <v>383205.60000000003</v>
      </c>
    </row>
    <row r="526" spans="1:5" ht="15" customHeight="1" x14ac:dyDescent="0.2">
      <c r="B526" s="138"/>
      <c r="C526" s="54" t="s">
        <v>44</v>
      </c>
      <c r="D526" s="91"/>
      <c r="E526" s="92">
        <f>SUM(E525:E525)</f>
        <v>383205.60000000003</v>
      </c>
    </row>
    <row r="527" spans="1:5" ht="15" customHeight="1" x14ac:dyDescent="0.2"/>
    <row r="528" spans="1:5" ht="15" customHeight="1" x14ac:dyDescent="0.25">
      <c r="A528" s="65" t="s">
        <v>122</v>
      </c>
    </row>
    <row r="529" spans="1:5" ht="15" customHeight="1" x14ac:dyDescent="0.2">
      <c r="A529" s="164" t="s">
        <v>34</v>
      </c>
      <c r="B529" s="164"/>
      <c r="C529" s="164"/>
      <c r="D529" s="164"/>
      <c r="E529" s="164"/>
    </row>
    <row r="530" spans="1:5" ht="15" customHeight="1" x14ac:dyDescent="0.2">
      <c r="A530" s="163" t="s">
        <v>123</v>
      </c>
      <c r="B530" s="163"/>
      <c r="C530" s="163"/>
      <c r="D530" s="163"/>
      <c r="E530" s="163"/>
    </row>
    <row r="531" spans="1:5" ht="15" customHeight="1" x14ac:dyDescent="0.2">
      <c r="A531" s="163"/>
      <c r="B531" s="163"/>
      <c r="C531" s="163"/>
      <c r="D531" s="163"/>
      <c r="E531" s="163"/>
    </row>
    <row r="532" spans="1:5" ht="15" customHeight="1" x14ac:dyDescent="0.2">
      <c r="A532" s="163"/>
      <c r="B532" s="163"/>
      <c r="C532" s="163"/>
      <c r="D532" s="163"/>
      <c r="E532" s="163"/>
    </row>
    <row r="533" spans="1:5" ht="15" customHeight="1" x14ac:dyDescent="0.2">
      <c r="A533" s="163"/>
      <c r="B533" s="163"/>
      <c r="C533" s="163"/>
      <c r="D533" s="163"/>
      <c r="E533" s="163"/>
    </row>
    <row r="534" spans="1:5" ht="15" customHeight="1" x14ac:dyDescent="0.2">
      <c r="A534" s="163"/>
      <c r="B534" s="163"/>
      <c r="C534" s="163"/>
      <c r="D534" s="163"/>
      <c r="E534" s="163"/>
    </row>
    <row r="535" spans="1:5" ht="15" customHeight="1" x14ac:dyDescent="0.2">
      <c r="A535" s="163"/>
      <c r="B535" s="163"/>
      <c r="C535" s="163"/>
      <c r="D535" s="163"/>
      <c r="E535" s="163"/>
    </row>
    <row r="536" spans="1:5" ht="15" customHeight="1" x14ac:dyDescent="0.2">
      <c r="A536" s="163"/>
      <c r="B536" s="163"/>
      <c r="C536" s="163"/>
      <c r="D536" s="163"/>
      <c r="E536" s="163"/>
    </row>
    <row r="537" spans="1:5" ht="15" customHeight="1" x14ac:dyDescent="0.2">
      <c r="A537" s="163"/>
      <c r="B537" s="163"/>
      <c r="C537" s="163"/>
      <c r="D537" s="163"/>
      <c r="E537" s="163"/>
    </row>
    <row r="538" spans="1:5" ht="15" customHeight="1" x14ac:dyDescent="0.2">
      <c r="A538" s="163"/>
      <c r="B538" s="163"/>
      <c r="C538" s="163"/>
      <c r="D538" s="163"/>
      <c r="E538" s="163"/>
    </row>
    <row r="539" spans="1:5" ht="15" customHeight="1" x14ac:dyDescent="0.2">
      <c r="A539" s="163"/>
      <c r="B539" s="163"/>
      <c r="C539" s="163"/>
      <c r="D539" s="163"/>
      <c r="E539" s="163"/>
    </row>
    <row r="540" spans="1:5" ht="15" customHeight="1" x14ac:dyDescent="0.2">
      <c r="A540" s="136"/>
      <c r="B540" s="136"/>
      <c r="C540" s="136"/>
      <c r="D540" s="136"/>
      <c r="E540" s="136"/>
    </row>
    <row r="541" spans="1:5" ht="15" customHeight="1" x14ac:dyDescent="0.25">
      <c r="A541" s="77" t="s">
        <v>1</v>
      </c>
      <c r="B541" s="42"/>
      <c r="C541" s="42"/>
      <c r="D541" s="42"/>
      <c r="E541" s="42"/>
    </row>
    <row r="542" spans="1:5" ht="15" customHeight="1" x14ac:dyDescent="0.2">
      <c r="A542" s="76" t="s">
        <v>53</v>
      </c>
      <c r="E542" t="s">
        <v>54</v>
      </c>
    </row>
    <row r="543" spans="1:5" ht="15" customHeight="1" x14ac:dyDescent="0.25">
      <c r="B543" s="77"/>
      <c r="C543" s="42"/>
      <c r="D543" s="42"/>
      <c r="E543" s="78"/>
    </row>
    <row r="544" spans="1:5" ht="15" customHeight="1" x14ac:dyDescent="0.2">
      <c r="A544" s="96"/>
      <c r="B544" s="96"/>
      <c r="C544" s="79" t="s">
        <v>40</v>
      </c>
      <c r="D544" s="61" t="s">
        <v>41</v>
      </c>
      <c r="E544" s="47" t="s">
        <v>42</v>
      </c>
    </row>
    <row r="545" spans="1:5" ht="15" customHeight="1" x14ac:dyDescent="0.2">
      <c r="A545" s="98"/>
      <c r="B545" s="131"/>
      <c r="C545" s="89"/>
      <c r="D545" s="106" t="s">
        <v>111</v>
      </c>
      <c r="E545" s="52">
        <f>256535.95+15090.35</f>
        <v>271626.3</v>
      </c>
    </row>
    <row r="546" spans="1:5" ht="15" customHeight="1" x14ac:dyDescent="0.2">
      <c r="A546" s="98"/>
      <c r="B546" s="131"/>
      <c r="C546" s="54" t="s">
        <v>44</v>
      </c>
      <c r="D546" s="55"/>
      <c r="E546" s="56">
        <f>SUM(E545:E545)</f>
        <v>271626.3</v>
      </c>
    </row>
    <row r="547" spans="1:5" ht="15" customHeight="1" x14ac:dyDescent="0.2"/>
    <row r="548" spans="1:5" ht="15" customHeight="1" x14ac:dyDescent="0.25">
      <c r="A548" s="39" t="s">
        <v>17</v>
      </c>
      <c r="B548" s="40"/>
      <c r="C548" s="40"/>
      <c r="D548" s="46"/>
      <c r="E548" s="46"/>
    </row>
    <row r="549" spans="1:5" ht="15" customHeight="1" x14ac:dyDescent="0.2">
      <c r="A549" s="41" t="s">
        <v>119</v>
      </c>
      <c r="B549" s="40"/>
      <c r="C549" s="40"/>
      <c r="D549" s="40"/>
      <c r="E549" s="73" t="s">
        <v>120</v>
      </c>
    </row>
    <row r="550" spans="1:5" ht="15" customHeight="1" x14ac:dyDescent="0.2">
      <c r="A550" s="44"/>
      <c r="B550" s="86"/>
      <c r="C550" s="40"/>
      <c r="D550" s="44"/>
      <c r="E550" s="87"/>
    </row>
    <row r="551" spans="1:5" ht="15" customHeight="1" x14ac:dyDescent="0.2">
      <c r="B551" s="96"/>
      <c r="C551" s="47" t="s">
        <v>40</v>
      </c>
      <c r="D551" s="132" t="s">
        <v>45</v>
      </c>
      <c r="E551" s="47" t="s">
        <v>42</v>
      </c>
    </row>
    <row r="552" spans="1:5" ht="15" customHeight="1" x14ac:dyDescent="0.2">
      <c r="B552" s="137"/>
      <c r="C552" s="89">
        <v>3122</v>
      </c>
      <c r="D552" s="90" t="s">
        <v>121</v>
      </c>
      <c r="E552" s="52">
        <v>271626.3</v>
      </c>
    </row>
    <row r="553" spans="1:5" ht="15" customHeight="1" x14ac:dyDescent="0.2">
      <c r="B553" s="138"/>
      <c r="C553" s="54" t="s">
        <v>44</v>
      </c>
      <c r="D553" s="91"/>
      <c r="E553" s="92">
        <f>SUM(E552:E552)</f>
        <v>271626.3</v>
      </c>
    </row>
    <row r="554" spans="1:5" ht="15" customHeight="1" x14ac:dyDescent="0.2"/>
    <row r="555" spans="1:5" ht="15" customHeight="1" x14ac:dyDescent="0.2"/>
    <row r="556" spans="1:5" ht="15" customHeight="1" x14ac:dyDescent="0.25">
      <c r="A556" s="65" t="s">
        <v>124</v>
      </c>
    </row>
    <row r="557" spans="1:5" ht="15" customHeight="1" x14ac:dyDescent="0.2">
      <c r="A557" s="164" t="s">
        <v>34</v>
      </c>
      <c r="B557" s="164"/>
      <c r="C557" s="164"/>
      <c r="D557" s="164"/>
      <c r="E557" s="164"/>
    </row>
    <row r="558" spans="1:5" ht="15" customHeight="1" x14ac:dyDescent="0.2">
      <c r="A558" s="163" t="s">
        <v>125</v>
      </c>
      <c r="B558" s="163"/>
      <c r="C558" s="163"/>
      <c r="D558" s="163"/>
      <c r="E558" s="163"/>
    </row>
    <row r="559" spans="1:5" ht="15" customHeight="1" x14ac:dyDescent="0.2">
      <c r="A559" s="163"/>
      <c r="B559" s="163"/>
      <c r="C559" s="163"/>
      <c r="D559" s="163"/>
      <c r="E559" s="163"/>
    </row>
    <row r="560" spans="1:5" ht="15" customHeight="1" x14ac:dyDescent="0.2">
      <c r="A560" s="163"/>
      <c r="B560" s="163"/>
      <c r="C560" s="163"/>
      <c r="D560" s="163"/>
      <c r="E560" s="163"/>
    </row>
    <row r="561" spans="1:5" ht="15" customHeight="1" x14ac:dyDescent="0.2">
      <c r="A561" s="163"/>
      <c r="B561" s="163"/>
      <c r="C561" s="163"/>
      <c r="D561" s="163"/>
      <c r="E561" s="163"/>
    </row>
    <row r="562" spans="1:5" ht="15" customHeight="1" x14ac:dyDescent="0.2">
      <c r="A562" s="163"/>
      <c r="B562" s="163"/>
      <c r="C562" s="163"/>
      <c r="D562" s="163"/>
      <c r="E562" s="163"/>
    </row>
    <row r="563" spans="1:5" ht="15" customHeight="1" x14ac:dyDescent="0.2">
      <c r="A563" s="163"/>
      <c r="B563" s="163"/>
      <c r="C563" s="163"/>
      <c r="D563" s="163"/>
      <c r="E563" s="163"/>
    </row>
    <row r="564" spans="1:5" ht="15" customHeight="1" x14ac:dyDescent="0.2">
      <c r="A564" s="163"/>
      <c r="B564" s="163"/>
      <c r="C564" s="163"/>
      <c r="D564" s="163"/>
      <c r="E564" s="163"/>
    </row>
    <row r="565" spans="1:5" ht="15" customHeight="1" x14ac:dyDescent="0.2">
      <c r="A565" s="136"/>
      <c r="B565" s="136"/>
      <c r="C565" s="136"/>
      <c r="D565" s="136"/>
      <c r="E565" s="136"/>
    </row>
    <row r="566" spans="1:5" ht="15" customHeight="1" x14ac:dyDescent="0.25">
      <c r="A566" s="77" t="s">
        <v>1</v>
      </c>
      <c r="B566" s="42"/>
      <c r="C566" s="42"/>
      <c r="D566" s="42"/>
      <c r="E566" s="42"/>
    </row>
    <row r="567" spans="1:5" ht="15" customHeight="1" x14ac:dyDescent="0.2">
      <c r="A567" s="76" t="s">
        <v>53</v>
      </c>
      <c r="E567" t="s">
        <v>54</v>
      </c>
    </row>
    <row r="568" spans="1:5" ht="15" customHeight="1" x14ac:dyDescent="0.25">
      <c r="B568" s="77"/>
      <c r="C568" s="42"/>
      <c r="D568" s="42"/>
      <c r="E568" s="78"/>
    </row>
    <row r="569" spans="1:5" ht="15" customHeight="1" x14ac:dyDescent="0.2">
      <c r="A569" s="96"/>
      <c r="B569" s="96"/>
      <c r="C569" s="79" t="s">
        <v>40</v>
      </c>
      <c r="D569" s="61" t="s">
        <v>41</v>
      </c>
      <c r="E569" s="47" t="s">
        <v>42</v>
      </c>
    </row>
    <row r="570" spans="1:5" ht="15" customHeight="1" x14ac:dyDescent="0.2">
      <c r="A570" s="98"/>
      <c r="B570" s="131"/>
      <c r="C570" s="89"/>
      <c r="D570" s="106" t="s">
        <v>111</v>
      </c>
      <c r="E570" s="52">
        <v>24281840.899999999</v>
      </c>
    </row>
    <row r="571" spans="1:5" ht="15" customHeight="1" x14ac:dyDescent="0.2">
      <c r="A571" s="98"/>
      <c r="B571" s="131"/>
      <c r="C571" s="54" t="s">
        <v>44</v>
      </c>
      <c r="D571" s="55"/>
      <c r="E571" s="56">
        <f>SUM(E570:E570)</f>
        <v>24281840.899999999</v>
      </c>
    </row>
    <row r="572" spans="1:5" ht="15" customHeight="1" x14ac:dyDescent="0.2"/>
    <row r="573" spans="1:5" ht="15" customHeight="1" x14ac:dyDescent="0.2"/>
    <row r="574" spans="1:5" ht="15" customHeight="1" x14ac:dyDescent="0.25">
      <c r="A574" s="39" t="s">
        <v>17</v>
      </c>
      <c r="B574" s="40"/>
      <c r="C574" s="40"/>
      <c r="D574" s="46"/>
      <c r="E574" s="46"/>
    </row>
    <row r="575" spans="1:5" ht="15" customHeight="1" x14ac:dyDescent="0.2">
      <c r="A575" s="41" t="s">
        <v>78</v>
      </c>
      <c r="B575" s="42"/>
      <c r="C575" s="42"/>
      <c r="D575" s="42"/>
      <c r="E575" s="43" t="s">
        <v>126</v>
      </c>
    </row>
    <row r="576" spans="1:5" ht="15" customHeight="1" x14ac:dyDescent="0.2">
      <c r="A576" s="44"/>
      <c r="B576" s="86"/>
      <c r="C576" s="40"/>
      <c r="D576" s="44"/>
      <c r="E576" s="87"/>
    </row>
    <row r="577" spans="1:5" ht="15" customHeight="1" x14ac:dyDescent="0.2">
      <c r="B577" s="96"/>
      <c r="C577" s="47" t="s">
        <v>40</v>
      </c>
      <c r="D577" s="132" t="s">
        <v>45</v>
      </c>
      <c r="E577" s="47" t="s">
        <v>42</v>
      </c>
    </row>
    <row r="578" spans="1:5" ht="15" customHeight="1" x14ac:dyDescent="0.2">
      <c r="B578" s="137"/>
      <c r="C578" s="89">
        <v>2212</v>
      </c>
      <c r="D578" s="90" t="s">
        <v>121</v>
      </c>
      <c r="E578" s="52">
        <f>22932849.74+1348991.16</f>
        <v>24281840.899999999</v>
      </c>
    </row>
    <row r="579" spans="1:5" ht="15" customHeight="1" x14ac:dyDescent="0.2">
      <c r="B579" s="138"/>
      <c r="C579" s="54" t="s">
        <v>44</v>
      </c>
      <c r="D579" s="91"/>
      <c r="E579" s="92">
        <f>SUM(E578:E578)</f>
        <v>24281840.899999999</v>
      </c>
    </row>
    <row r="580" spans="1:5" ht="15" customHeight="1" x14ac:dyDescent="0.2"/>
    <row r="581" spans="1:5" ht="15" customHeight="1" x14ac:dyDescent="0.2"/>
    <row r="582" spans="1:5" ht="15" customHeight="1" x14ac:dyDescent="0.25">
      <c r="A582" s="65" t="s">
        <v>127</v>
      </c>
    </row>
    <row r="583" spans="1:5" ht="15" customHeight="1" x14ac:dyDescent="0.2">
      <c r="A583" s="164" t="s">
        <v>34</v>
      </c>
      <c r="B583" s="164"/>
      <c r="C583" s="164"/>
      <c r="D583" s="164"/>
      <c r="E583" s="164"/>
    </row>
    <row r="584" spans="1:5" ht="15" customHeight="1" x14ac:dyDescent="0.2">
      <c r="A584" s="163" t="s">
        <v>128</v>
      </c>
      <c r="B584" s="163"/>
      <c r="C584" s="163"/>
      <c r="D584" s="163"/>
      <c r="E584" s="163"/>
    </row>
    <row r="585" spans="1:5" ht="15" customHeight="1" x14ac:dyDescent="0.2">
      <c r="A585" s="163"/>
      <c r="B585" s="163"/>
      <c r="C585" s="163"/>
      <c r="D585" s="163"/>
      <c r="E585" s="163"/>
    </row>
    <row r="586" spans="1:5" ht="15" customHeight="1" x14ac:dyDescent="0.2">
      <c r="A586" s="163"/>
      <c r="B586" s="163"/>
      <c r="C586" s="163"/>
      <c r="D586" s="163"/>
      <c r="E586" s="163"/>
    </row>
    <row r="587" spans="1:5" ht="15" customHeight="1" x14ac:dyDescent="0.2">
      <c r="A587" s="163"/>
      <c r="B587" s="163"/>
      <c r="C587" s="163"/>
      <c r="D587" s="163"/>
      <c r="E587" s="163"/>
    </row>
    <row r="588" spans="1:5" ht="15" customHeight="1" x14ac:dyDescent="0.2">
      <c r="A588" s="163"/>
      <c r="B588" s="163"/>
      <c r="C588" s="163"/>
      <c r="D588" s="163"/>
      <c r="E588" s="163"/>
    </row>
    <row r="589" spans="1:5" ht="15" customHeight="1" x14ac:dyDescent="0.2">
      <c r="A589" s="163"/>
      <c r="B589" s="163"/>
      <c r="C589" s="163"/>
      <c r="D589" s="163"/>
      <c r="E589" s="163"/>
    </row>
    <row r="590" spans="1:5" ht="15" customHeight="1" x14ac:dyDescent="0.2">
      <c r="A590" s="163"/>
      <c r="B590" s="163"/>
      <c r="C590" s="163"/>
      <c r="D590" s="163"/>
      <c r="E590" s="163"/>
    </row>
    <row r="591" spans="1:5" ht="15" customHeight="1" x14ac:dyDescent="0.2">
      <c r="A591" s="136"/>
      <c r="B591" s="136"/>
      <c r="C591" s="136"/>
      <c r="D591" s="136"/>
      <c r="E591" s="136"/>
    </row>
    <row r="592" spans="1:5" ht="15" customHeight="1" x14ac:dyDescent="0.25">
      <c r="A592" s="77" t="s">
        <v>1</v>
      </c>
      <c r="B592" s="42"/>
      <c r="C592" s="42"/>
      <c r="D592" s="42"/>
      <c r="E592" s="42"/>
    </row>
    <row r="593" spans="1:5" ht="15" customHeight="1" x14ac:dyDescent="0.2">
      <c r="A593" s="76" t="s">
        <v>53</v>
      </c>
      <c r="E593" t="s">
        <v>54</v>
      </c>
    </row>
    <row r="594" spans="1:5" ht="15" customHeight="1" x14ac:dyDescent="0.25">
      <c r="B594" s="77"/>
      <c r="C594" s="42"/>
      <c r="D594" s="42"/>
      <c r="E594" s="78"/>
    </row>
    <row r="595" spans="1:5" ht="15" customHeight="1" x14ac:dyDescent="0.2">
      <c r="A595" s="96"/>
      <c r="B595" s="96"/>
      <c r="C595" s="79" t="s">
        <v>40</v>
      </c>
      <c r="D595" s="61" t="s">
        <v>41</v>
      </c>
      <c r="E595" s="47" t="s">
        <v>42</v>
      </c>
    </row>
    <row r="596" spans="1:5" ht="15" customHeight="1" x14ac:dyDescent="0.2">
      <c r="A596" s="98"/>
      <c r="B596" s="131"/>
      <c r="C596" s="89"/>
      <c r="D596" s="106" t="s">
        <v>111</v>
      </c>
      <c r="E596" s="52">
        <v>52272</v>
      </c>
    </row>
    <row r="597" spans="1:5" ht="15" customHeight="1" x14ac:dyDescent="0.2">
      <c r="A597" s="98"/>
      <c r="B597" s="131"/>
      <c r="C597" s="54" t="s">
        <v>44</v>
      </c>
      <c r="D597" s="55"/>
      <c r="E597" s="56">
        <f>SUM(E596:E596)</f>
        <v>52272</v>
      </c>
    </row>
    <row r="598" spans="1:5" ht="15" customHeight="1" x14ac:dyDescent="0.2"/>
    <row r="599" spans="1:5" ht="15" customHeight="1" x14ac:dyDescent="0.25">
      <c r="A599" s="39" t="s">
        <v>17</v>
      </c>
      <c r="B599" s="40"/>
      <c r="C599" s="40"/>
      <c r="D599" s="46"/>
      <c r="E599" s="46"/>
    </row>
    <row r="600" spans="1:5" ht="15" customHeight="1" x14ac:dyDescent="0.2">
      <c r="A600" s="41" t="s">
        <v>78</v>
      </c>
      <c r="B600" s="42"/>
      <c r="C600" s="42"/>
      <c r="D600" s="42"/>
      <c r="E600" s="43" t="s">
        <v>126</v>
      </c>
    </row>
    <row r="601" spans="1:5" ht="15" customHeight="1" x14ac:dyDescent="0.2">
      <c r="A601" s="44"/>
      <c r="B601" s="86"/>
      <c r="C601" s="40"/>
      <c r="D601" s="44"/>
      <c r="E601" s="87"/>
    </row>
    <row r="602" spans="1:5" ht="15" customHeight="1" x14ac:dyDescent="0.2">
      <c r="B602" s="96"/>
      <c r="C602" s="47" t="s">
        <v>40</v>
      </c>
      <c r="D602" s="132" t="s">
        <v>45</v>
      </c>
      <c r="E602" s="47" t="s">
        <v>42</v>
      </c>
    </row>
    <row r="603" spans="1:5" ht="15" customHeight="1" x14ac:dyDescent="0.2">
      <c r="B603" s="137"/>
      <c r="C603" s="89">
        <v>2212</v>
      </c>
      <c r="D603" s="90" t="s">
        <v>121</v>
      </c>
      <c r="E603" s="52">
        <v>52272</v>
      </c>
    </row>
    <row r="604" spans="1:5" ht="15" customHeight="1" x14ac:dyDescent="0.2">
      <c r="B604" s="138"/>
      <c r="C604" s="54" t="s">
        <v>44</v>
      </c>
      <c r="D604" s="91"/>
      <c r="E604" s="56">
        <f>SUM(E603:E603)</f>
        <v>52272</v>
      </c>
    </row>
    <row r="605" spans="1:5" ht="15" customHeight="1" x14ac:dyDescent="0.2"/>
    <row r="606" spans="1:5" ht="15" customHeight="1" x14ac:dyDescent="0.2"/>
    <row r="607" spans="1:5" ht="15" customHeight="1" x14ac:dyDescent="0.25">
      <c r="A607" s="65" t="s">
        <v>129</v>
      </c>
    </row>
    <row r="608" spans="1:5" ht="15" customHeight="1" x14ac:dyDescent="0.2">
      <c r="A608" s="164" t="s">
        <v>34</v>
      </c>
      <c r="B608" s="164"/>
      <c r="C608" s="164"/>
      <c r="D608" s="164"/>
      <c r="E608" s="164"/>
    </row>
    <row r="609" spans="1:5" ht="15" customHeight="1" x14ac:dyDescent="0.2">
      <c r="A609" s="163" t="s">
        <v>130</v>
      </c>
      <c r="B609" s="163"/>
      <c r="C609" s="163"/>
      <c r="D609" s="163"/>
      <c r="E609" s="163"/>
    </row>
    <row r="610" spans="1:5" ht="15" customHeight="1" x14ac:dyDescent="0.2">
      <c r="A610" s="163"/>
      <c r="B610" s="163"/>
      <c r="C610" s="163"/>
      <c r="D610" s="163"/>
      <c r="E610" s="163"/>
    </row>
    <row r="611" spans="1:5" ht="15" customHeight="1" x14ac:dyDescent="0.2">
      <c r="A611" s="163"/>
      <c r="B611" s="163"/>
      <c r="C611" s="163"/>
      <c r="D611" s="163"/>
      <c r="E611" s="163"/>
    </row>
    <row r="612" spans="1:5" ht="15" customHeight="1" x14ac:dyDescent="0.2">
      <c r="A612" s="163"/>
      <c r="B612" s="163"/>
      <c r="C612" s="163"/>
      <c r="D612" s="163"/>
      <c r="E612" s="163"/>
    </row>
    <row r="613" spans="1:5" ht="15" customHeight="1" x14ac:dyDescent="0.2">
      <c r="A613" s="163"/>
      <c r="B613" s="163"/>
      <c r="C613" s="163"/>
      <c r="D613" s="163"/>
      <c r="E613" s="163"/>
    </row>
    <row r="614" spans="1:5" ht="15" customHeight="1" x14ac:dyDescent="0.2">
      <c r="A614" s="163"/>
      <c r="B614" s="163"/>
      <c r="C614" s="163"/>
      <c r="D614" s="163"/>
      <c r="E614" s="163"/>
    </row>
    <row r="615" spans="1:5" ht="15" customHeight="1" x14ac:dyDescent="0.2">
      <c r="A615" s="163"/>
      <c r="B615" s="163"/>
      <c r="C615" s="163"/>
      <c r="D615" s="163"/>
      <c r="E615" s="163"/>
    </row>
    <row r="616" spans="1:5" ht="15" customHeight="1" x14ac:dyDescent="0.2">
      <c r="A616" s="163"/>
      <c r="B616" s="163"/>
      <c r="C616" s="163"/>
      <c r="D616" s="163"/>
      <c r="E616" s="163"/>
    </row>
    <row r="617" spans="1:5" ht="15" customHeight="1" x14ac:dyDescent="0.2">
      <c r="A617" s="136"/>
      <c r="B617" s="136"/>
      <c r="C617" s="136"/>
      <c r="D617" s="136"/>
      <c r="E617" s="136"/>
    </row>
    <row r="618" spans="1:5" ht="15" customHeight="1" x14ac:dyDescent="0.25">
      <c r="A618" s="77" t="s">
        <v>1</v>
      </c>
      <c r="B618" s="42"/>
      <c r="C618" s="42"/>
      <c r="D618" s="42"/>
      <c r="E618" s="42"/>
    </row>
    <row r="619" spans="1:5" ht="15" customHeight="1" x14ac:dyDescent="0.2">
      <c r="A619" s="76" t="s">
        <v>53</v>
      </c>
      <c r="E619" t="s">
        <v>54</v>
      </c>
    </row>
    <row r="620" spans="1:5" ht="15" customHeight="1" x14ac:dyDescent="0.25">
      <c r="B620" s="77"/>
      <c r="C620" s="42"/>
      <c r="D620" s="42"/>
      <c r="E620" s="78"/>
    </row>
    <row r="621" spans="1:5" ht="15" customHeight="1" x14ac:dyDescent="0.2">
      <c r="A621" s="96"/>
      <c r="B621" s="96"/>
      <c r="C621" s="79" t="s">
        <v>40</v>
      </c>
      <c r="D621" s="61" t="s">
        <v>41</v>
      </c>
      <c r="E621" s="47" t="s">
        <v>42</v>
      </c>
    </row>
    <row r="622" spans="1:5" ht="15" customHeight="1" x14ac:dyDescent="0.2">
      <c r="A622" s="98"/>
      <c r="B622" s="131"/>
      <c r="C622" s="89"/>
      <c r="D622" s="106" t="s">
        <v>111</v>
      </c>
      <c r="E622" s="52">
        <f>7744+2944941.6</f>
        <v>2952685.6</v>
      </c>
    </row>
    <row r="623" spans="1:5" ht="15" customHeight="1" x14ac:dyDescent="0.2">
      <c r="A623" s="98"/>
      <c r="B623" s="131"/>
      <c r="C623" s="54" t="s">
        <v>44</v>
      </c>
      <c r="D623" s="55"/>
      <c r="E623" s="56">
        <f>SUM(E622:E622)</f>
        <v>2952685.6</v>
      </c>
    </row>
    <row r="624" spans="1:5" ht="15" customHeight="1" x14ac:dyDescent="0.2"/>
    <row r="625" spans="1:5" ht="15" customHeight="1" x14ac:dyDescent="0.25">
      <c r="A625" s="39" t="s">
        <v>17</v>
      </c>
      <c r="B625" s="40"/>
      <c r="C625" s="40"/>
      <c r="D625" s="46"/>
      <c r="E625" s="46"/>
    </row>
    <row r="626" spans="1:5" ht="15" customHeight="1" x14ac:dyDescent="0.2">
      <c r="A626" s="41" t="s">
        <v>78</v>
      </c>
      <c r="B626" s="42"/>
      <c r="C626" s="42"/>
      <c r="D626" s="42"/>
      <c r="E626" s="43" t="s">
        <v>79</v>
      </c>
    </row>
    <row r="627" spans="1:5" ht="15" customHeight="1" x14ac:dyDescent="0.2">
      <c r="A627" s="44"/>
      <c r="B627" s="86"/>
      <c r="C627" s="40"/>
      <c r="D627" s="44"/>
      <c r="E627" s="87"/>
    </row>
    <row r="628" spans="1:5" ht="15" customHeight="1" x14ac:dyDescent="0.2">
      <c r="B628" s="96"/>
      <c r="C628" s="47" t="s">
        <v>40</v>
      </c>
      <c r="D628" s="132" t="s">
        <v>45</v>
      </c>
      <c r="E628" s="47" t="s">
        <v>42</v>
      </c>
    </row>
    <row r="629" spans="1:5" ht="15" customHeight="1" x14ac:dyDescent="0.2">
      <c r="B629" s="137"/>
      <c r="C629" s="89">
        <v>3123</v>
      </c>
      <c r="D629" s="90" t="s">
        <v>121</v>
      </c>
      <c r="E629" s="52">
        <v>2952685.6</v>
      </c>
    </row>
    <row r="630" spans="1:5" ht="15" customHeight="1" x14ac:dyDescent="0.2">
      <c r="B630" s="138"/>
      <c r="C630" s="54" t="s">
        <v>44</v>
      </c>
      <c r="D630" s="91"/>
      <c r="E630" s="92">
        <f>SUM(E629:E629)</f>
        <v>2952685.6</v>
      </c>
    </row>
    <row r="631" spans="1:5" ht="15" customHeight="1" x14ac:dyDescent="0.2"/>
    <row r="632" spans="1:5" ht="15" customHeight="1" x14ac:dyDescent="0.2"/>
    <row r="633" spans="1:5" ht="15" customHeight="1" x14ac:dyDescent="0.2"/>
    <row r="634" spans="1:5" ht="15" customHeight="1" x14ac:dyDescent="0.25">
      <c r="A634" s="65" t="s">
        <v>131</v>
      </c>
    </row>
    <row r="635" spans="1:5" ht="15" customHeight="1" x14ac:dyDescent="0.2">
      <c r="A635" s="164" t="s">
        <v>34</v>
      </c>
      <c r="B635" s="164"/>
      <c r="C635" s="164"/>
      <c r="D635" s="164"/>
      <c r="E635" s="164"/>
    </row>
    <row r="636" spans="1:5" ht="15" customHeight="1" x14ac:dyDescent="0.2">
      <c r="A636" s="163" t="s">
        <v>132</v>
      </c>
      <c r="B636" s="163"/>
      <c r="C636" s="163"/>
      <c r="D636" s="163"/>
      <c r="E636" s="163"/>
    </row>
    <row r="637" spans="1:5" ht="15" customHeight="1" x14ac:dyDescent="0.2">
      <c r="A637" s="163"/>
      <c r="B637" s="163"/>
      <c r="C637" s="163"/>
      <c r="D637" s="163"/>
      <c r="E637" s="163"/>
    </row>
    <row r="638" spans="1:5" ht="15" customHeight="1" x14ac:dyDescent="0.2">
      <c r="A638" s="163"/>
      <c r="B638" s="163"/>
      <c r="C638" s="163"/>
      <c r="D638" s="163"/>
      <c r="E638" s="163"/>
    </row>
    <row r="639" spans="1:5" ht="15" customHeight="1" x14ac:dyDescent="0.2">
      <c r="A639" s="163"/>
      <c r="B639" s="163"/>
      <c r="C639" s="163"/>
      <c r="D639" s="163"/>
      <c r="E639" s="163"/>
    </row>
    <row r="640" spans="1:5" ht="15" customHeight="1" x14ac:dyDescent="0.2">
      <c r="A640" s="163"/>
      <c r="B640" s="163"/>
      <c r="C640" s="163"/>
      <c r="D640" s="163"/>
      <c r="E640" s="163"/>
    </row>
    <row r="641" spans="1:5" ht="15" customHeight="1" x14ac:dyDescent="0.2">
      <c r="A641" s="163"/>
      <c r="B641" s="163"/>
      <c r="C641" s="163"/>
      <c r="D641" s="163"/>
      <c r="E641" s="163"/>
    </row>
    <row r="642" spans="1:5" ht="15" customHeight="1" x14ac:dyDescent="0.2">
      <c r="A642" s="163"/>
      <c r="B642" s="163"/>
      <c r="C642" s="163"/>
      <c r="D642" s="163"/>
      <c r="E642" s="163"/>
    </row>
    <row r="643" spans="1:5" ht="15" customHeight="1" x14ac:dyDescent="0.2">
      <c r="A643" s="163"/>
      <c r="B643" s="163"/>
      <c r="C643" s="163"/>
      <c r="D643" s="163"/>
      <c r="E643" s="163"/>
    </row>
    <row r="644" spans="1:5" ht="15" customHeight="1" x14ac:dyDescent="0.2">
      <c r="A644" s="136"/>
      <c r="B644" s="136"/>
      <c r="C644" s="136"/>
      <c r="D644" s="136"/>
      <c r="E644" s="136"/>
    </row>
    <row r="645" spans="1:5" ht="15" customHeight="1" x14ac:dyDescent="0.25">
      <c r="A645" s="77" t="s">
        <v>1</v>
      </c>
      <c r="B645" s="42"/>
      <c r="C645" s="42"/>
      <c r="D645" s="42"/>
      <c r="E645" s="42"/>
    </row>
    <row r="646" spans="1:5" ht="15" customHeight="1" x14ac:dyDescent="0.2">
      <c r="A646" s="76" t="s">
        <v>53</v>
      </c>
      <c r="E646" t="s">
        <v>54</v>
      </c>
    </row>
    <row r="647" spans="1:5" ht="15" customHeight="1" x14ac:dyDescent="0.25">
      <c r="B647" s="77"/>
      <c r="C647" s="42"/>
      <c r="D647" s="42"/>
      <c r="E647" s="78"/>
    </row>
    <row r="648" spans="1:5" ht="15" customHeight="1" x14ac:dyDescent="0.2">
      <c r="A648" s="96"/>
      <c r="B648" s="96"/>
      <c r="C648" s="79" t="s">
        <v>40</v>
      </c>
      <c r="D648" s="61" t="s">
        <v>41</v>
      </c>
      <c r="E648" s="47" t="s">
        <v>42</v>
      </c>
    </row>
    <row r="649" spans="1:5" ht="15" customHeight="1" x14ac:dyDescent="0.2">
      <c r="A649" s="98"/>
      <c r="B649" s="131"/>
      <c r="C649" s="89"/>
      <c r="D649" s="106" t="s">
        <v>111</v>
      </c>
      <c r="E649" s="52">
        <v>1717251.88</v>
      </c>
    </row>
    <row r="650" spans="1:5" ht="15" customHeight="1" x14ac:dyDescent="0.2">
      <c r="A650" s="98"/>
      <c r="B650" s="131"/>
      <c r="C650" s="54" t="s">
        <v>44</v>
      </c>
      <c r="D650" s="55"/>
      <c r="E650" s="56">
        <f>SUM(E649:E649)</f>
        <v>1717251.88</v>
      </c>
    </row>
    <row r="651" spans="1:5" ht="15" customHeight="1" x14ac:dyDescent="0.2"/>
    <row r="652" spans="1:5" ht="15" customHeight="1" x14ac:dyDescent="0.25">
      <c r="A652" s="39" t="s">
        <v>17</v>
      </c>
      <c r="B652" s="40"/>
      <c r="C652" s="40"/>
      <c r="D652" s="46"/>
      <c r="E652" s="46"/>
    </row>
    <row r="653" spans="1:5" ht="15" customHeight="1" x14ac:dyDescent="0.2">
      <c r="A653" s="41" t="s">
        <v>78</v>
      </c>
      <c r="B653" s="42"/>
      <c r="C653" s="42"/>
      <c r="D653" s="42"/>
      <c r="E653" s="43" t="s">
        <v>79</v>
      </c>
    </row>
    <row r="654" spans="1:5" ht="15" customHeight="1" x14ac:dyDescent="0.2">
      <c r="A654" s="44"/>
      <c r="B654" s="86"/>
      <c r="C654" s="40"/>
      <c r="D654" s="44"/>
      <c r="E654" s="87"/>
    </row>
    <row r="655" spans="1:5" ht="15" customHeight="1" x14ac:dyDescent="0.2">
      <c r="B655" s="96"/>
      <c r="C655" s="47" t="s">
        <v>40</v>
      </c>
      <c r="D655" s="132" t="s">
        <v>45</v>
      </c>
      <c r="E655" s="47" t="s">
        <v>42</v>
      </c>
    </row>
    <row r="656" spans="1:5" ht="15" customHeight="1" x14ac:dyDescent="0.2">
      <c r="B656" s="137"/>
      <c r="C656" s="89">
        <v>3315</v>
      </c>
      <c r="D656" s="90" t="s">
        <v>121</v>
      </c>
      <c r="E656" s="52">
        <v>1717251.88</v>
      </c>
    </row>
    <row r="657" spans="1:5" ht="15" customHeight="1" x14ac:dyDescent="0.2">
      <c r="B657" s="138"/>
      <c r="C657" s="54" t="s">
        <v>44</v>
      </c>
      <c r="D657" s="91"/>
      <c r="E657" s="92">
        <f>SUM(E656:E656)</f>
        <v>1717251.88</v>
      </c>
    </row>
    <row r="658" spans="1:5" ht="15" customHeight="1" x14ac:dyDescent="0.2"/>
    <row r="659" spans="1:5" ht="15" customHeight="1" x14ac:dyDescent="0.2"/>
    <row r="660" spans="1:5" ht="15" customHeight="1" x14ac:dyDescent="0.25">
      <c r="A660" s="65" t="s">
        <v>133</v>
      </c>
    </row>
    <row r="661" spans="1:5" ht="15" customHeight="1" x14ac:dyDescent="0.2">
      <c r="A661" s="164" t="s">
        <v>34</v>
      </c>
      <c r="B661" s="164"/>
      <c r="C661" s="164"/>
      <c r="D661" s="164"/>
      <c r="E661" s="164"/>
    </row>
    <row r="662" spans="1:5" ht="15" customHeight="1" x14ac:dyDescent="0.2">
      <c r="A662" s="163" t="s">
        <v>134</v>
      </c>
      <c r="B662" s="163"/>
      <c r="C662" s="163"/>
      <c r="D662" s="163"/>
      <c r="E662" s="163"/>
    </row>
    <row r="663" spans="1:5" ht="15" customHeight="1" x14ac:dyDescent="0.2">
      <c r="A663" s="163"/>
      <c r="B663" s="163"/>
      <c r="C663" s="163"/>
      <c r="D663" s="163"/>
      <c r="E663" s="163"/>
    </row>
    <row r="664" spans="1:5" ht="15" customHeight="1" x14ac:dyDescent="0.2">
      <c r="A664" s="163"/>
      <c r="B664" s="163"/>
      <c r="C664" s="163"/>
      <c r="D664" s="163"/>
      <c r="E664" s="163"/>
    </row>
    <row r="665" spans="1:5" ht="15" customHeight="1" x14ac:dyDescent="0.2">
      <c r="A665" s="163"/>
      <c r="B665" s="163"/>
      <c r="C665" s="163"/>
      <c r="D665" s="163"/>
      <c r="E665" s="163"/>
    </row>
    <row r="666" spans="1:5" ht="15" customHeight="1" x14ac:dyDescent="0.2">
      <c r="A666" s="163"/>
      <c r="B666" s="163"/>
      <c r="C666" s="163"/>
      <c r="D666" s="163"/>
      <c r="E666" s="163"/>
    </row>
    <row r="667" spans="1:5" ht="15" customHeight="1" x14ac:dyDescent="0.2">
      <c r="A667" s="163"/>
      <c r="B667" s="163"/>
      <c r="C667" s="163"/>
      <c r="D667" s="163"/>
      <c r="E667" s="163"/>
    </row>
    <row r="668" spans="1:5" ht="15" customHeight="1" x14ac:dyDescent="0.2">
      <c r="A668" s="163"/>
      <c r="B668" s="163"/>
      <c r="C668" s="163"/>
      <c r="D668" s="163"/>
      <c r="E668" s="163"/>
    </row>
    <row r="669" spans="1:5" ht="15" customHeight="1" x14ac:dyDescent="0.2">
      <c r="A669" s="136"/>
      <c r="B669" s="136"/>
      <c r="C669" s="136"/>
      <c r="D669" s="136"/>
      <c r="E669" s="136"/>
    </row>
    <row r="670" spans="1:5" ht="15" customHeight="1" x14ac:dyDescent="0.25">
      <c r="A670" s="77" t="s">
        <v>1</v>
      </c>
      <c r="B670" s="42"/>
      <c r="C670" s="42"/>
      <c r="D670" s="42"/>
      <c r="E670" s="42"/>
    </row>
    <row r="671" spans="1:5" ht="15" customHeight="1" x14ac:dyDescent="0.2">
      <c r="A671" s="76" t="s">
        <v>53</v>
      </c>
      <c r="E671" t="s">
        <v>54</v>
      </c>
    </row>
    <row r="672" spans="1:5" ht="15" customHeight="1" x14ac:dyDescent="0.25">
      <c r="B672" s="77"/>
      <c r="C672" s="42"/>
      <c r="D672" s="42"/>
      <c r="E672" s="78"/>
    </row>
    <row r="673" spans="1:5" ht="15" customHeight="1" x14ac:dyDescent="0.2">
      <c r="A673" s="96"/>
      <c r="B673" s="96"/>
      <c r="C673" s="79" t="s">
        <v>40</v>
      </c>
      <c r="D673" s="61" t="s">
        <v>41</v>
      </c>
      <c r="E673" s="47" t="s">
        <v>42</v>
      </c>
    </row>
    <row r="674" spans="1:5" ht="15" customHeight="1" x14ac:dyDescent="0.2">
      <c r="A674" s="98"/>
      <c r="B674" s="131"/>
      <c r="C674" s="89"/>
      <c r="D674" s="106" t="s">
        <v>111</v>
      </c>
      <c r="E674" s="52">
        <v>7350.75</v>
      </c>
    </row>
    <row r="675" spans="1:5" ht="15" customHeight="1" x14ac:dyDescent="0.2">
      <c r="A675" s="98"/>
      <c r="B675" s="131"/>
      <c r="C675" s="54" t="s">
        <v>44</v>
      </c>
      <c r="D675" s="55"/>
      <c r="E675" s="56">
        <f>SUM(E674:E674)</f>
        <v>7350.75</v>
      </c>
    </row>
    <row r="676" spans="1:5" ht="15" customHeight="1" x14ac:dyDescent="0.2"/>
    <row r="677" spans="1:5" ht="15" customHeight="1" x14ac:dyDescent="0.2"/>
    <row r="678" spans="1:5" ht="15" customHeight="1" x14ac:dyDescent="0.25">
      <c r="A678" s="39" t="s">
        <v>17</v>
      </c>
      <c r="B678" s="40"/>
      <c r="C678" s="40"/>
      <c r="D678" s="46"/>
      <c r="E678" s="46"/>
    </row>
    <row r="679" spans="1:5" ht="15" customHeight="1" x14ac:dyDescent="0.2">
      <c r="A679" s="41" t="s">
        <v>78</v>
      </c>
      <c r="B679" s="42"/>
      <c r="C679" s="42"/>
      <c r="D679" s="42"/>
      <c r="E679" s="43" t="s">
        <v>79</v>
      </c>
    </row>
    <row r="680" spans="1:5" ht="15" customHeight="1" x14ac:dyDescent="0.2">
      <c r="A680" s="44"/>
      <c r="B680" s="86"/>
      <c r="C680" s="40"/>
      <c r="D680" s="44"/>
      <c r="E680" s="87"/>
    </row>
    <row r="681" spans="1:5" ht="15" customHeight="1" x14ac:dyDescent="0.2">
      <c r="B681" s="96"/>
      <c r="C681" s="47" t="s">
        <v>40</v>
      </c>
      <c r="D681" s="132" t="s">
        <v>45</v>
      </c>
      <c r="E681" s="47" t="s">
        <v>42</v>
      </c>
    </row>
    <row r="682" spans="1:5" ht="15" customHeight="1" x14ac:dyDescent="0.2">
      <c r="B682" s="137"/>
      <c r="C682" s="89">
        <v>3314</v>
      </c>
      <c r="D682" s="90" t="s">
        <v>121</v>
      </c>
      <c r="E682" s="52">
        <v>7350.75</v>
      </c>
    </row>
    <row r="683" spans="1:5" ht="15" customHeight="1" x14ac:dyDescent="0.2">
      <c r="B683" s="138"/>
      <c r="C683" s="54" t="s">
        <v>44</v>
      </c>
      <c r="D683" s="91"/>
      <c r="E683" s="92">
        <f>SUM(E682:E682)</f>
        <v>7350.75</v>
      </c>
    </row>
    <row r="684" spans="1:5" ht="15" customHeight="1" x14ac:dyDescent="0.2"/>
    <row r="685" spans="1:5" ht="15" customHeight="1" x14ac:dyDescent="0.2"/>
    <row r="686" spans="1:5" ht="15" customHeight="1" x14ac:dyDescent="0.25">
      <c r="A686" s="65" t="s">
        <v>135</v>
      </c>
      <c r="B686" s="139"/>
    </row>
    <row r="687" spans="1:5" ht="15" customHeight="1" x14ac:dyDescent="0.2">
      <c r="A687" s="164" t="s">
        <v>34</v>
      </c>
      <c r="B687" s="164"/>
      <c r="C687" s="164"/>
      <c r="D687" s="164"/>
      <c r="E687" s="164"/>
    </row>
    <row r="688" spans="1:5" ht="15" customHeight="1" x14ac:dyDescent="0.2">
      <c r="A688" s="163" t="s">
        <v>136</v>
      </c>
      <c r="B688" s="163"/>
      <c r="C688" s="163"/>
      <c r="D688" s="163"/>
      <c r="E688" s="163"/>
    </row>
    <row r="689" spans="1:5" ht="15" customHeight="1" x14ac:dyDescent="0.2">
      <c r="A689" s="163"/>
      <c r="B689" s="163"/>
      <c r="C689" s="163"/>
      <c r="D689" s="163"/>
      <c r="E689" s="163"/>
    </row>
    <row r="690" spans="1:5" ht="15" customHeight="1" x14ac:dyDescent="0.2">
      <c r="A690" s="163"/>
      <c r="B690" s="163"/>
      <c r="C690" s="163"/>
      <c r="D690" s="163"/>
      <c r="E690" s="163"/>
    </row>
    <row r="691" spans="1:5" ht="15" customHeight="1" x14ac:dyDescent="0.2">
      <c r="A691" s="163"/>
      <c r="B691" s="163"/>
      <c r="C691" s="163"/>
      <c r="D691" s="163"/>
      <c r="E691" s="163"/>
    </row>
    <row r="692" spans="1:5" ht="15" customHeight="1" x14ac:dyDescent="0.2">
      <c r="A692" s="163"/>
      <c r="B692" s="163"/>
      <c r="C692" s="163"/>
      <c r="D692" s="163"/>
      <c r="E692" s="163"/>
    </row>
    <row r="693" spans="1:5" ht="15" customHeight="1" x14ac:dyDescent="0.2">
      <c r="A693" s="163"/>
      <c r="B693" s="163"/>
      <c r="C693" s="163"/>
      <c r="D693" s="163"/>
      <c r="E693" s="163"/>
    </row>
    <row r="694" spans="1:5" ht="15" customHeight="1" x14ac:dyDescent="0.2">
      <c r="A694" s="163"/>
      <c r="B694" s="163"/>
      <c r="C694" s="163"/>
      <c r="D694" s="163"/>
      <c r="E694" s="163"/>
    </row>
    <row r="695" spans="1:5" ht="15" customHeight="1" x14ac:dyDescent="0.2">
      <c r="A695" s="163"/>
      <c r="B695" s="163"/>
      <c r="C695" s="163"/>
      <c r="D695" s="163"/>
      <c r="E695" s="163"/>
    </row>
    <row r="696" spans="1:5" ht="15" customHeight="1" x14ac:dyDescent="0.2">
      <c r="A696" s="136"/>
      <c r="B696" s="136"/>
      <c r="C696" s="136"/>
      <c r="D696" s="136"/>
      <c r="E696" s="136"/>
    </row>
    <row r="697" spans="1:5" ht="15" customHeight="1" x14ac:dyDescent="0.25">
      <c r="A697" s="77" t="s">
        <v>1</v>
      </c>
      <c r="B697" s="42"/>
      <c r="C697" s="42"/>
      <c r="D697" s="42"/>
      <c r="E697" s="42"/>
    </row>
    <row r="698" spans="1:5" ht="15" customHeight="1" x14ac:dyDescent="0.2">
      <c r="A698" s="76" t="s">
        <v>53</v>
      </c>
      <c r="E698" t="s">
        <v>54</v>
      </c>
    </row>
    <row r="699" spans="1:5" ht="15" customHeight="1" x14ac:dyDescent="0.25">
      <c r="B699" s="77"/>
      <c r="C699" s="42"/>
      <c r="D699" s="42"/>
      <c r="E699" s="78"/>
    </row>
    <row r="700" spans="1:5" ht="15" customHeight="1" x14ac:dyDescent="0.2">
      <c r="A700" s="96"/>
      <c r="B700" s="96"/>
      <c r="C700" s="79" t="s">
        <v>40</v>
      </c>
      <c r="D700" s="61" t="s">
        <v>41</v>
      </c>
      <c r="E700" s="47" t="s">
        <v>42</v>
      </c>
    </row>
    <row r="701" spans="1:5" ht="15" customHeight="1" x14ac:dyDescent="0.2">
      <c r="A701" s="98"/>
      <c r="B701" s="131"/>
      <c r="C701" s="89"/>
      <c r="D701" s="106" t="s">
        <v>111</v>
      </c>
      <c r="E701" s="52">
        <f>4737.6+2120453.1+566122.5</f>
        <v>2691313.2</v>
      </c>
    </row>
    <row r="702" spans="1:5" ht="15" customHeight="1" x14ac:dyDescent="0.2">
      <c r="A702" s="98"/>
      <c r="B702" s="131"/>
      <c r="C702" s="54" t="s">
        <v>44</v>
      </c>
      <c r="D702" s="55"/>
      <c r="E702" s="56">
        <f>SUM(E701:E701)</f>
        <v>2691313.2</v>
      </c>
    </row>
    <row r="703" spans="1:5" ht="15" customHeight="1" x14ac:dyDescent="0.2"/>
    <row r="704" spans="1:5" ht="15" customHeight="1" x14ac:dyDescent="0.25">
      <c r="A704" s="39" t="s">
        <v>17</v>
      </c>
      <c r="B704" s="40"/>
      <c r="C704" s="40"/>
      <c r="D704" s="46"/>
      <c r="E704" s="46"/>
    </row>
    <row r="705" spans="1:5" ht="15" customHeight="1" x14ac:dyDescent="0.2">
      <c r="A705" s="41" t="s">
        <v>78</v>
      </c>
      <c r="B705" s="42"/>
      <c r="C705" s="42"/>
      <c r="D705" s="42"/>
      <c r="E705" s="43" t="s">
        <v>79</v>
      </c>
    </row>
    <row r="706" spans="1:5" ht="15" customHeight="1" x14ac:dyDescent="0.2">
      <c r="A706" s="44"/>
      <c r="B706" s="86"/>
      <c r="C706" s="40"/>
      <c r="D706" s="44"/>
      <c r="E706" s="87"/>
    </row>
    <row r="707" spans="1:5" ht="15" customHeight="1" x14ac:dyDescent="0.2">
      <c r="B707" s="96"/>
      <c r="C707" s="47" t="s">
        <v>40</v>
      </c>
      <c r="D707" s="132" t="s">
        <v>45</v>
      </c>
      <c r="E707" s="47" t="s">
        <v>42</v>
      </c>
    </row>
    <row r="708" spans="1:5" ht="15" customHeight="1" x14ac:dyDescent="0.2">
      <c r="B708" s="137"/>
      <c r="C708" s="89">
        <v>3315</v>
      </c>
      <c r="D708" s="90" t="s">
        <v>121</v>
      </c>
      <c r="E708" s="52">
        <v>2691313.2</v>
      </c>
    </row>
    <row r="709" spans="1:5" ht="15" customHeight="1" x14ac:dyDescent="0.2">
      <c r="B709" s="138"/>
      <c r="C709" s="54" t="s">
        <v>44</v>
      </c>
      <c r="D709" s="91"/>
      <c r="E709" s="92">
        <f>SUM(E708:E708)</f>
        <v>2691313.2</v>
      </c>
    </row>
    <row r="710" spans="1:5" ht="15" customHeight="1" x14ac:dyDescent="0.2"/>
    <row r="711" spans="1:5" ht="15" customHeight="1" x14ac:dyDescent="0.2"/>
    <row r="712" spans="1:5" ht="15" customHeight="1" x14ac:dyDescent="0.25">
      <c r="A712" s="65" t="s">
        <v>137</v>
      </c>
    </row>
    <row r="713" spans="1:5" ht="15" customHeight="1" x14ac:dyDescent="0.2">
      <c r="A713" s="164" t="s">
        <v>34</v>
      </c>
      <c r="B713" s="164"/>
      <c r="C713" s="164"/>
      <c r="D713" s="164"/>
      <c r="E713" s="164"/>
    </row>
    <row r="714" spans="1:5" ht="15" customHeight="1" x14ac:dyDescent="0.2">
      <c r="A714" s="163" t="s">
        <v>138</v>
      </c>
      <c r="B714" s="163"/>
      <c r="C714" s="163"/>
      <c r="D714" s="163"/>
      <c r="E714" s="163"/>
    </row>
    <row r="715" spans="1:5" ht="15" customHeight="1" x14ac:dyDescent="0.2">
      <c r="A715" s="163"/>
      <c r="B715" s="163"/>
      <c r="C715" s="163"/>
      <c r="D715" s="163"/>
      <c r="E715" s="163"/>
    </row>
    <row r="716" spans="1:5" ht="15" customHeight="1" x14ac:dyDescent="0.2">
      <c r="A716" s="163"/>
      <c r="B716" s="163"/>
      <c r="C716" s="163"/>
      <c r="D716" s="163"/>
      <c r="E716" s="163"/>
    </row>
    <row r="717" spans="1:5" ht="15" customHeight="1" x14ac:dyDescent="0.2">
      <c r="A717" s="163"/>
      <c r="B717" s="163"/>
      <c r="C717" s="163"/>
      <c r="D717" s="163"/>
      <c r="E717" s="163"/>
    </row>
    <row r="718" spans="1:5" ht="15" customHeight="1" x14ac:dyDescent="0.2">
      <c r="A718" s="163"/>
      <c r="B718" s="163"/>
      <c r="C718" s="163"/>
      <c r="D718" s="163"/>
      <c r="E718" s="163"/>
    </row>
    <row r="719" spans="1:5" ht="15" customHeight="1" x14ac:dyDescent="0.2">
      <c r="A719" s="163"/>
      <c r="B719" s="163"/>
      <c r="C719" s="163"/>
      <c r="D719" s="163"/>
      <c r="E719" s="163"/>
    </row>
    <row r="720" spans="1:5" ht="15" customHeight="1" x14ac:dyDescent="0.2">
      <c r="A720" s="163"/>
      <c r="B720" s="163"/>
      <c r="C720" s="163"/>
      <c r="D720" s="163"/>
      <c r="E720" s="163"/>
    </row>
    <row r="721" spans="1:5" ht="15" customHeight="1" x14ac:dyDescent="0.2">
      <c r="A721" s="136"/>
      <c r="B721" s="136"/>
      <c r="C721" s="136"/>
      <c r="D721" s="136"/>
      <c r="E721" s="136"/>
    </row>
    <row r="722" spans="1:5" ht="15" customHeight="1" x14ac:dyDescent="0.25">
      <c r="A722" s="77" t="s">
        <v>1</v>
      </c>
      <c r="B722" s="42"/>
      <c r="C722" s="42"/>
      <c r="D722" s="42"/>
      <c r="E722" s="42"/>
    </row>
    <row r="723" spans="1:5" ht="15" customHeight="1" x14ac:dyDescent="0.2">
      <c r="A723" s="76" t="s">
        <v>53</v>
      </c>
      <c r="E723" t="s">
        <v>54</v>
      </c>
    </row>
    <row r="724" spans="1:5" ht="15" customHeight="1" x14ac:dyDescent="0.25">
      <c r="B724" s="77"/>
      <c r="C724" s="42"/>
      <c r="D724" s="42"/>
      <c r="E724" s="78"/>
    </row>
    <row r="725" spans="1:5" ht="15" customHeight="1" x14ac:dyDescent="0.2">
      <c r="A725" s="96"/>
      <c r="B725" s="96"/>
      <c r="C725" s="79" t="s">
        <v>40</v>
      </c>
      <c r="D725" s="61" t="s">
        <v>41</v>
      </c>
      <c r="E725" s="47" t="s">
        <v>42</v>
      </c>
    </row>
    <row r="726" spans="1:5" ht="15" customHeight="1" x14ac:dyDescent="0.2">
      <c r="A726" s="98"/>
      <c r="B726" s="131"/>
      <c r="C726" s="89"/>
      <c r="D726" s="106" t="s">
        <v>111</v>
      </c>
      <c r="E726" s="52">
        <v>1091457.3899999999</v>
      </c>
    </row>
    <row r="727" spans="1:5" ht="15" customHeight="1" x14ac:dyDescent="0.2">
      <c r="A727" s="98"/>
      <c r="B727" s="131"/>
      <c r="C727" s="54" t="s">
        <v>44</v>
      </c>
      <c r="D727" s="55"/>
      <c r="E727" s="56">
        <f>SUM(E726:E726)</f>
        <v>1091457.3899999999</v>
      </c>
    </row>
    <row r="728" spans="1:5" ht="15" customHeight="1" x14ac:dyDescent="0.2"/>
    <row r="729" spans="1:5" ht="15" customHeight="1" x14ac:dyDescent="0.25">
      <c r="A729" s="39" t="s">
        <v>17</v>
      </c>
      <c r="B729" s="40"/>
      <c r="C729" s="40"/>
      <c r="D729" s="46"/>
      <c r="E729" s="46"/>
    </row>
    <row r="730" spans="1:5" ht="15" customHeight="1" x14ac:dyDescent="0.2">
      <c r="A730" s="41" t="s">
        <v>78</v>
      </c>
      <c r="B730" s="42"/>
      <c r="C730" s="42"/>
      <c r="D730" s="42"/>
      <c r="E730" s="43" t="s">
        <v>79</v>
      </c>
    </row>
    <row r="731" spans="1:5" ht="15" customHeight="1" x14ac:dyDescent="0.2">
      <c r="A731" s="44"/>
      <c r="B731" s="86"/>
      <c r="C731" s="40"/>
      <c r="D731" s="44"/>
      <c r="E731" s="87"/>
    </row>
    <row r="732" spans="1:5" ht="15" customHeight="1" x14ac:dyDescent="0.2">
      <c r="B732" s="96"/>
      <c r="C732" s="47" t="s">
        <v>40</v>
      </c>
      <c r="D732" s="132" t="s">
        <v>45</v>
      </c>
      <c r="E732" s="47" t="s">
        <v>42</v>
      </c>
    </row>
    <row r="733" spans="1:5" ht="15" customHeight="1" x14ac:dyDescent="0.2">
      <c r="B733" s="137"/>
      <c r="C733" s="89">
        <v>4357</v>
      </c>
      <c r="D733" s="90" t="s">
        <v>121</v>
      </c>
      <c r="E733" s="52">
        <v>1091457.3899999999</v>
      </c>
    </row>
    <row r="734" spans="1:5" ht="15" customHeight="1" x14ac:dyDescent="0.2">
      <c r="B734" s="138"/>
      <c r="C734" s="54" t="s">
        <v>44</v>
      </c>
      <c r="D734" s="91"/>
      <c r="E734" s="92">
        <f>SUM(E733:E733)</f>
        <v>1091457.3899999999</v>
      </c>
    </row>
    <row r="735" spans="1:5" ht="15" customHeight="1" x14ac:dyDescent="0.2"/>
    <row r="736" spans="1:5" ht="15" customHeight="1" x14ac:dyDescent="0.2"/>
    <row r="737" spans="1:5" ht="15" customHeight="1" x14ac:dyDescent="0.25">
      <c r="A737" s="65" t="s">
        <v>139</v>
      </c>
    </row>
    <row r="738" spans="1:5" ht="15" customHeight="1" x14ac:dyDescent="0.2">
      <c r="A738" s="164" t="s">
        <v>34</v>
      </c>
      <c r="B738" s="164"/>
      <c r="C738" s="164"/>
      <c r="D738" s="164"/>
      <c r="E738" s="164"/>
    </row>
    <row r="739" spans="1:5" ht="15" customHeight="1" x14ac:dyDescent="0.2">
      <c r="A739" s="163" t="s">
        <v>140</v>
      </c>
      <c r="B739" s="163"/>
      <c r="C739" s="163"/>
      <c r="D739" s="163"/>
      <c r="E739" s="163"/>
    </row>
    <row r="740" spans="1:5" ht="15" customHeight="1" x14ac:dyDescent="0.2">
      <c r="A740" s="163"/>
      <c r="B740" s="163"/>
      <c r="C740" s="163"/>
      <c r="D740" s="163"/>
      <c r="E740" s="163"/>
    </row>
    <row r="741" spans="1:5" ht="15" customHeight="1" x14ac:dyDescent="0.2">
      <c r="A741" s="163"/>
      <c r="B741" s="163"/>
      <c r="C741" s="163"/>
      <c r="D741" s="163"/>
      <c r="E741" s="163"/>
    </row>
    <row r="742" spans="1:5" ht="15" customHeight="1" x14ac:dyDescent="0.2">
      <c r="A742" s="163"/>
      <c r="B742" s="163"/>
      <c r="C742" s="163"/>
      <c r="D742" s="163"/>
      <c r="E742" s="163"/>
    </row>
    <row r="743" spans="1:5" ht="15" customHeight="1" x14ac:dyDescent="0.2">
      <c r="A743" s="163"/>
      <c r="B743" s="163"/>
      <c r="C743" s="163"/>
      <c r="D743" s="163"/>
      <c r="E743" s="163"/>
    </row>
    <row r="744" spans="1:5" ht="15" customHeight="1" x14ac:dyDescent="0.2">
      <c r="A744" s="163"/>
      <c r="B744" s="163"/>
      <c r="C744" s="163"/>
      <c r="D744" s="163"/>
      <c r="E744" s="163"/>
    </row>
    <row r="745" spans="1:5" ht="15" customHeight="1" x14ac:dyDescent="0.2">
      <c r="A745" s="163"/>
      <c r="B745" s="163"/>
      <c r="C745" s="163"/>
      <c r="D745" s="163"/>
      <c r="E745" s="163"/>
    </row>
    <row r="746" spans="1:5" ht="15" customHeight="1" x14ac:dyDescent="0.2">
      <c r="A746" s="163"/>
      <c r="B746" s="163"/>
      <c r="C746" s="163"/>
      <c r="D746" s="163"/>
      <c r="E746" s="163"/>
    </row>
    <row r="747" spans="1:5" ht="15" customHeight="1" x14ac:dyDescent="0.2">
      <c r="A747" s="136"/>
      <c r="B747" s="136"/>
      <c r="C747" s="136"/>
      <c r="D747" s="136"/>
      <c r="E747" s="136"/>
    </row>
    <row r="748" spans="1:5" ht="15" customHeight="1" x14ac:dyDescent="0.25">
      <c r="A748" s="77" t="s">
        <v>1</v>
      </c>
      <c r="B748" s="42"/>
      <c r="C748" s="42"/>
      <c r="D748" s="42"/>
      <c r="E748" s="42"/>
    </row>
    <row r="749" spans="1:5" ht="15" customHeight="1" x14ac:dyDescent="0.2">
      <c r="A749" s="76" t="s">
        <v>53</v>
      </c>
      <c r="E749" t="s">
        <v>54</v>
      </c>
    </row>
    <row r="750" spans="1:5" ht="15" customHeight="1" x14ac:dyDescent="0.25">
      <c r="B750" s="77"/>
      <c r="C750" s="42"/>
      <c r="D750" s="42"/>
      <c r="E750" s="78"/>
    </row>
    <row r="751" spans="1:5" ht="15" customHeight="1" x14ac:dyDescent="0.2">
      <c r="A751" s="96"/>
      <c r="B751" s="96"/>
      <c r="C751" s="79" t="s">
        <v>40</v>
      </c>
      <c r="D751" s="61" t="s">
        <v>41</v>
      </c>
      <c r="E751" s="47" t="s">
        <v>42</v>
      </c>
    </row>
    <row r="752" spans="1:5" ht="15" customHeight="1" x14ac:dyDescent="0.2">
      <c r="A752" s="98"/>
      <c r="B752" s="131"/>
      <c r="C752" s="89"/>
      <c r="D752" s="106" t="s">
        <v>111</v>
      </c>
      <c r="E752" s="52">
        <f>544272.4+7200</f>
        <v>551472.4</v>
      </c>
    </row>
    <row r="753" spans="1:5" ht="15" customHeight="1" x14ac:dyDescent="0.2">
      <c r="A753" s="98"/>
      <c r="B753" s="131"/>
      <c r="C753" s="54" t="s">
        <v>44</v>
      </c>
      <c r="D753" s="55"/>
      <c r="E753" s="56">
        <f>SUM(E752:E752)</f>
        <v>551472.4</v>
      </c>
    </row>
    <row r="754" spans="1:5" ht="15" customHeight="1" x14ac:dyDescent="0.2"/>
    <row r="755" spans="1:5" ht="15" customHeight="1" x14ac:dyDescent="0.25">
      <c r="A755" s="39" t="s">
        <v>17</v>
      </c>
      <c r="B755" s="40"/>
      <c r="C755" s="40"/>
      <c r="D755" s="46"/>
      <c r="E755" s="46"/>
    </row>
    <row r="756" spans="1:5" ht="15" customHeight="1" x14ac:dyDescent="0.2">
      <c r="A756" s="41" t="s">
        <v>78</v>
      </c>
      <c r="B756" s="42"/>
      <c r="C756" s="42"/>
      <c r="D756" s="42"/>
      <c r="E756" s="43" t="s">
        <v>79</v>
      </c>
    </row>
    <row r="757" spans="1:5" ht="15" customHeight="1" x14ac:dyDescent="0.2">
      <c r="A757" s="44"/>
      <c r="B757" s="86"/>
      <c r="C757" s="40"/>
      <c r="D757" s="44"/>
      <c r="E757" s="87"/>
    </row>
    <row r="758" spans="1:5" ht="15" customHeight="1" x14ac:dyDescent="0.2">
      <c r="B758" s="96"/>
      <c r="C758" s="47" t="s">
        <v>40</v>
      </c>
      <c r="D758" s="132" t="s">
        <v>45</v>
      </c>
      <c r="E758" s="47" t="s">
        <v>42</v>
      </c>
    </row>
    <row r="759" spans="1:5" ht="15" customHeight="1" x14ac:dyDescent="0.2">
      <c r="B759" s="137"/>
      <c r="C759" s="89">
        <v>3133</v>
      </c>
      <c r="D759" s="90" t="s">
        <v>121</v>
      </c>
      <c r="E759" s="52">
        <v>551472.4</v>
      </c>
    </row>
    <row r="760" spans="1:5" ht="15" customHeight="1" x14ac:dyDescent="0.2">
      <c r="B760" s="138"/>
      <c r="C760" s="54" t="s">
        <v>44</v>
      </c>
      <c r="D760" s="91"/>
      <c r="E760" s="92">
        <f>SUM(E759:E759)</f>
        <v>551472.4</v>
      </c>
    </row>
    <row r="761" spans="1:5" ht="15" customHeight="1" x14ac:dyDescent="0.2"/>
    <row r="762" spans="1:5" ht="15" customHeight="1" x14ac:dyDescent="0.2"/>
    <row r="763" spans="1:5" ht="15" customHeight="1" x14ac:dyDescent="0.25">
      <c r="A763" s="65" t="s">
        <v>141</v>
      </c>
    </row>
    <row r="764" spans="1:5" ht="15" customHeight="1" x14ac:dyDescent="0.2">
      <c r="A764" s="164" t="s">
        <v>34</v>
      </c>
      <c r="B764" s="164"/>
      <c r="C764" s="164"/>
      <c r="D764" s="164"/>
      <c r="E764" s="164"/>
    </row>
    <row r="765" spans="1:5" ht="15" customHeight="1" x14ac:dyDescent="0.2">
      <c r="A765" s="163" t="s">
        <v>142</v>
      </c>
      <c r="B765" s="163"/>
      <c r="C765" s="163"/>
      <c r="D765" s="163"/>
      <c r="E765" s="163"/>
    </row>
    <row r="766" spans="1:5" ht="15" customHeight="1" x14ac:dyDescent="0.2">
      <c r="A766" s="163"/>
      <c r="B766" s="163"/>
      <c r="C766" s="163"/>
      <c r="D766" s="163"/>
      <c r="E766" s="163"/>
    </row>
    <row r="767" spans="1:5" ht="15" customHeight="1" x14ac:dyDescent="0.2">
      <c r="A767" s="163"/>
      <c r="B767" s="163"/>
      <c r="C767" s="163"/>
      <c r="D767" s="163"/>
      <c r="E767" s="163"/>
    </row>
    <row r="768" spans="1:5" ht="15" customHeight="1" x14ac:dyDescent="0.2">
      <c r="A768" s="163"/>
      <c r="B768" s="163"/>
      <c r="C768" s="163"/>
      <c r="D768" s="163"/>
      <c r="E768" s="163"/>
    </row>
    <row r="769" spans="1:5" ht="15" customHeight="1" x14ac:dyDescent="0.2">
      <c r="A769" s="163"/>
      <c r="B769" s="163"/>
      <c r="C769" s="163"/>
      <c r="D769" s="163"/>
      <c r="E769" s="163"/>
    </row>
    <row r="770" spans="1:5" ht="15" customHeight="1" x14ac:dyDescent="0.2">
      <c r="A770" s="163"/>
      <c r="B770" s="163"/>
      <c r="C770" s="163"/>
      <c r="D770" s="163"/>
      <c r="E770" s="163"/>
    </row>
    <row r="771" spans="1:5" ht="15" customHeight="1" x14ac:dyDescent="0.2">
      <c r="A771" s="163"/>
      <c r="B771" s="163"/>
      <c r="C771" s="163"/>
      <c r="D771" s="163"/>
      <c r="E771" s="163"/>
    </row>
    <row r="772" spans="1:5" ht="15" customHeight="1" x14ac:dyDescent="0.2">
      <c r="A772" s="163"/>
      <c r="B772" s="163"/>
      <c r="C772" s="163"/>
      <c r="D772" s="163"/>
      <c r="E772" s="163"/>
    </row>
    <row r="773" spans="1:5" ht="15" customHeight="1" x14ac:dyDescent="0.2">
      <c r="A773" s="136"/>
      <c r="B773" s="136"/>
      <c r="C773" s="136"/>
      <c r="D773" s="136"/>
      <c r="E773" s="136"/>
    </row>
    <row r="774" spans="1:5" ht="15" customHeight="1" x14ac:dyDescent="0.25">
      <c r="A774" s="77" t="s">
        <v>1</v>
      </c>
      <c r="B774" s="42"/>
      <c r="C774" s="42"/>
      <c r="D774" s="42"/>
      <c r="E774" s="42"/>
    </row>
    <row r="775" spans="1:5" ht="15" customHeight="1" x14ac:dyDescent="0.2">
      <c r="A775" s="76" t="s">
        <v>53</v>
      </c>
      <c r="E775" t="s">
        <v>54</v>
      </c>
    </row>
    <row r="776" spans="1:5" ht="15" customHeight="1" x14ac:dyDescent="0.25">
      <c r="B776" s="77"/>
      <c r="C776" s="42"/>
      <c r="D776" s="42"/>
      <c r="E776" s="78"/>
    </row>
    <row r="777" spans="1:5" ht="15" customHeight="1" x14ac:dyDescent="0.2">
      <c r="A777" s="96"/>
      <c r="B777" s="96"/>
      <c r="C777" s="79" t="s">
        <v>40</v>
      </c>
      <c r="D777" s="61" t="s">
        <v>41</v>
      </c>
      <c r="E777" s="47" t="s">
        <v>42</v>
      </c>
    </row>
    <row r="778" spans="1:5" ht="15" customHeight="1" x14ac:dyDescent="0.2">
      <c r="A778" s="98"/>
      <c r="B778" s="131"/>
      <c r="C778" s="89"/>
      <c r="D778" s="106" t="s">
        <v>111</v>
      </c>
      <c r="E778" s="52">
        <f>5760+800650.35</f>
        <v>806410.35</v>
      </c>
    </row>
    <row r="779" spans="1:5" ht="15" customHeight="1" x14ac:dyDescent="0.2">
      <c r="A779" s="98"/>
      <c r="B779" s="131"/>
      <c r="C779" s="54" t="s">
        <v>44</v>
      </c>
      <c r="D779" s="55"/>
      <c r="E779" s="56">
        <f>SUM(E778:E778)</f>
        <v>806410.35</v>
      </c>
    </row>
    <row r="780" spans="1:5" ht="15" customHeight="1" x14ac:dyDescent="0.2"/>
    <row r="781" spans="1:5" ht="15" customHeight="1" x14ac:dyDescent="0.25">
      <c r="A781" s="39" t="s">
        <v>17</v>
      </c>
      <c r="B781" s="40"/>
      <c r="C781" s="40"/>
      <c r="D781" s="46"/>
      <c r="E781" s="46"/>
    </row>
    <row r="782" spans="1:5" ht="15" customHeight="1" x14ac:dyDescent="0.2">
      <c r="A782" s="41" t="s">
        <v>78</v>
      </c>
      <c r="B782" s="42"/>
      <c r="C782" s="42"/>
      <c r="D782" s="42"/>
      <c r="E782" s="43" t="s">
        <v>79</v>
      </c>
    </row>
    <row r="783" spans="1:5" ht="15" customHeight="1" x14ac:dyDescent="0.2">
      <c r="A783" s="44"/>
      <c r="B783" s="86"/>
      <c r="C783" s="40"/>
      <c r="D783" s="44"/>
      <c r="E783" s="87"/>
    </row>
    <row r="784" spans="1:5" ht="15" customHeight="1" x14ac:dyDescent="0.2">
      <c r="B784" s="96"/>
      <c r="C784" s="47" t="s">
        <v>40</v>
      </c>
      <c r="D784" s="132" t="s">
        <v>45</v>
      </c>
      <c r="E784" s="47" t="s">
        <v>42</v>
      </c>
    </row>
    <row r="785" spans="1:5" ht="15" customHeight="1" x14ac:dyDescent="0.2">
      <c r="B785" s="137"/>
      <c r="C785" s="89">
        <v>3122</v>
      </c>
      <c r="D785" s="90" t="s">
        <v>121</v>
      </c>
      <c r="E785" s="52">
        <v>806410.35</v>
      </c>
    </row>
    <row r="786" spans="1:5" ht="15" customHeight="1" x14ac:dyDescent="0.2">
      <c r="B786" s="138"/>
      <c r="C786" s="54" t="s">
        <v>44</v>
      </c>
      <c r="D786" s="91"/>
      <c r="E786" s="92">
        <f>SUM(E785:E785)</f>
        <v>806410.35</v>
      </c>
    </row>
    <row r="787" spans="1:5" ht="15" customHeight="1" x14ac:dyDescent="0.2"/>
    <row r="788" spans="1:5" ht="15" customHeight="1" x14ac:dyDescent="0.2"/>
    <row r="789" spans="1:5" ht="15" customHeight="1" x14ac:dyDescent="0.25">
      <c r="A789" s="65" t="s">
        <v>143</v>
      </c>
    </row>
    <row r="790" spans="1:5" ht="15" customHeight="1" x14ac:dyDescent="0.2">
      <c r="A790" s="164" t="s">
        <v>34</v>
      </c>
      <c r="B790" s="164"/>
      <c r="C790" s="164"/>
      <c r="D790" s="164"/>
      <c r="E790" s="164"/>
    </row>
    <row r="791" spans="1:5" ht="15" customHeight="1" x14ac:dyDescent="0.2">
      <c r="A791" s="163" t="s">
        <v>144</v>
      </c>
      <c r="B791" s="163"/>
      <c r="C791" s="163"/>
      <c r="D791" s="163"/>
      <c r="E791" s="163"/>
    </row>
    <row r="792" spans="1:5" ht="15" customHeight="1" x14ac:dyDescent="0.2">
      <c r="A792" s="163"/>
      <c r="B792" s="163"/>
      <c r="C792" s="163"/>
      <c r="D792" s="163"/>
      <c r="E792" s="163"/>
    </row>
    <row r="793" spans="1:5" ht="15" customHeight="1" x14ac:dyDescent="0.2">
      <c r="A793" s="163"/>
      <c r="B793" s="163"/>
      <c r="C793" s="163"/>
      <c r="D793" s="163"/>
      <c r="E793" s="163"/>
    </row>
    <row r="794" spans="1:5" ht="15" customHeight="1" x14ac:dyDescent="0.2">
      <c r="A794" s="163"/>
      <c r="B794" s="163"/>
      <c r="C794" s="163"/>
      <c r="D794" s="163"/>
      <c r="E794" s="163"/>
    </row>
    <row r="795" spans="1:5" ht="15" customHeight="1" x14ac:dyDescent="0.2">
      <c r="A795" s="163"/>
      <c r="B795" s="163"/>
      <c r="C795" s="163"/>
      <c r="D795" s="163"/>
      <c r="E795" s="163"/>
    </row>
    <row r="796" spans="1:5" ht="15" customHeight="1" x14ac:dyDescent="0.2">
      <c r="A796" s="163"/>
      <c r="B796" s="163"/>
      <c r="C796" s="163"/>
      <c r="D796" s="163"/>
      <c r="E796" s="163"/>
    </row>
    <row r="797" spans="1:5" ht="15" customHeight="1" x14ac:dyDescent="0.2">
      <c r="A797" s="163"/>
      <c r="B797" s="163"/>
      <c r="C797" s="163"/>
      <c r="D797" s="163"/>
      <c r="E797" s="163"/>
    </row>
    <row r="798" spans="1:5" ht="15" customHeight="1" x14ac:dyDescent="0.2">
      <c r="A798" s="163"/>
      <c r="B798" s="163"/>
      <c r="C798" s="163"/>
      <c r="D798" s="163"/>
      <c r="E798" s="163"/>
    </row>
    <row r="799" spans="1:5" ht="15" customHeight="1" x14ac:dyDescent="0.2">
      <c r="A799" s="136"/>
      <c r="B799" s="136"/>
      <c r="C799" s="136"/>
      <c r="D799" s="136"/>
      <c r="E799" s="136"/>
    </row>
    <row r="800" spans="1:5" ht="15" customHeight="1" x14ac:dyDescent="0.25">
      <c r="A800" s="77" t="s">
        <v>1</v>
      </c>
      <c r="B800" s="42"/>
      <c r="C800" s="42"/>
      <c r="D800" s="42"/>
      <c r="E800" s="42"/>
    </row>
    <row r="801" spans="1:5" ht="15" customHeight="1" x14ac:dyDescent="0.2">
      <c r="A801" s="76" t="s">
        <v>53</v>
      </c>
      <c r="E801" t="s">
        <v>54</v>
      </c>
    </row>
    <row r="802" spans="1:5" ht="15" customHeight="1" x14ac:dyDescent="0.25">
      <c r="B802" s="77"/>
      <c r="C802" s="42"/>
      <c r="D802" s="42"/>
      <c r="E802" s="78"/>
    </row>
    <row r="803" spans="1:5" ht="15" customHeight="1" x14ac:dyDescent="0.2">
      <c r="A803" s="96"/>
      <c r="B803" s="96"/>
      <c r="C803" s="79" t="s">
        <v>40</v>
      </c>
      <c r="D803" s="61" t="s">
        <v>41</v>
      </c>
      <c r="E803" s="47" t="s">
        <v>42</v>
      </c>
    </row>
    <row r="804" spans="1:5" ht="15" customHeight="1" x14ac:dyDescent="0.2">
      <c r="A804" s="98"/>
      <c r="B804" s="131"/>
      <c r="C804" s="89"/>
      <c r="D804" s="106" t="s">
        <v>111</v>
      </c>
      <c r="E804" s="52">
        <v>1089444.99</v>
      </c>
    </row>
    <row r="805" spans="1:5" ht="15" customHeight="1" x14ac:dyDescent="0.2">
      <c r="A805" s="98"/>
      <c r="B805" s="131"/>
      <c r="C805" s="54" t="s">
        <v>44</v>
      </c>
      <c r="D805" s="55"/>
      <c r="E805" s="56">
        <f>SUM(E804:E804)</f>
        <v>1089444.99</v>
      </c>
    </row>
    <row r="806" spans="1:5" ht="15" customHeight="1" x14ac:dyDescent="0.2"/>
    <row r="807" spans="1:5" ht="15" customHeight="1" x14ac:dyDescent="0.25">
      <c r="A807" s="39" t="s">
        <v>17</v>
      </c>
      <c r="B807" s="40"/>
      <c r="C807" s="40"/>
      <c r="D807" s="46"/>
      <c r="E807" s="46"/>
    </row>
    <row r="808" spans="1:5" ht="15" customHeight="1" x14ac:dyDescent="0.2">
      <c r="A808" s="41" t="s">
        <v>78</v>
      </c>
      <c r="B808" s="42"/>
      <c r="C808" s="42"/>
      <c r="D808" s="42"/>
      <c r="E808" s="43" t="s">
        <v>79</v>
      </c>
    </row>
    <row r="809" spans="1:5" ht="15" customHeight="1" x14ac:dyDescent="0.2">
      <c r="A809" s="44"/>
      <c r="B809" s="86"/>
      <c r="C809" s="40"/>
      <c r="D809" s="44"/>
      <c r="E809" s="87"/>
    </row>
    <row r="810" spans="1:5" ht="15" customHeight="1" x14ac:dyDescent="0.2">
      <c r="B810" s="96"/>
      <c r="C810" s="47" t="s">
        <v>40</v>
      </c>
      <c r="D810" s="132" t="s">
        <v>45</v>
      </c>
      <c r="E810" s="47" t="s">
        <v>42</v>
      </c>
    </row>
    <row r="811" spans="1:5" ht="15" customHeight="1" x14ac:dyDescent="0.2">
      <c r="B811" s="137"/>
      <c r="C811" s="89">
        <v>3122</v>
      </c>
      <c r="D811" s="90" t="s">
        <v>121</v>
      </c>
      <c r="E811" s="52">
        <v>1089444.99</v>
      </c>
    </row>
    <row r="812" spans="1:5" ht="15" customHeight="1" x14ac:dyDescent="0.2">
      <c r="B812" s="138"/>
      <c r="C812" s="54" t="s">
        <v>44</v>
      </c>
      <c r="D812" s="91"/>
      <c r="E812" s="92">
        <f>SUM(E811:E811)</f>
        <v>1089444.99</v>
      </c>
    </row>
    <row r="813" spans="1:5" ht="15" customHeight="1" x14ac:dyDescent="0.2"/>
    <row r="814" spans="1:5" ht="15" customHeight="1" x14ac:dyDescent="0.2"/>
    <row r="815" spans="1:5" ht="15" customHeight="1" x14ac:dyDescent="0.25">
      <c r="A815" s="65" t="s">
        <v>145</v>
      </c>
    </row>
    <row r="816" spans="1:5" ht="15" customHeight="1" x14ac:dyDescent="0.2">
      <c r="A816" s="165" t="s">
        <v>146</v>
      </c>
      <c r="B816" s="165"/>
      <c r="C816" s="165"/>
      <c r="D816" s="165"/>
      <c r="E816" s="165"/>
    </row>
    <row r="817" spans="1:5" ht="15" customHeight="1" x14ac:dyDescent="0.2">
      <c r="A817" s="165"/>
      <c r="B817" s="165"/>
      <c r="C817" s="165"/>
      <c r="D817" s="165"/>
      <c r="E817" s="165"/>
    </row>
    <row r="818" spans="1:5" ht="15" customHeight="1" x14ac:dyDescent="0.2">
      <c r="A818" s="163" t="s">
        <v>147</v>
      </c>
      <c r="B818" s="163"/>
      <c r="C818" s="163"/>
      <c r="D818" s="163"/>
      <c r="E818" s="163"/>
    </row>
    <row r="819" spans="1:5" ht="15" customHeight="1" x14ac:dyDescent="0.2">
      <c r="A819" s="163"/>
      <c r="B819" s="163"/>
      <c r="C819" s="163"/>
      <c r="D819" s="163"/>
      <c r="E819" s="163"/>
    </row>
    <row r="820" spans="1:5" ht="15" customHeight="1" x14ac:dyDescent="0.2">
      <c r="A820" s="163"/>
      <c r="B820" s="163"/>
      <c r="C820" s="163"/>
      <c r="D820" s="163"/>
      <c r="E820" s="163"/>
    </row>
    <row r="821" spans="1:5" ht="15" customHeight="1" x14ac:dyDescent="0.2">
      <c r="A821" s="163"/>
      <c r="B821" s="163"/>
      <c r="C821" s="163"/>
      <c r="D821" s="163"/>
      <c r="E821" s="163"/>
    </row>
    <row r="822" spans="1:5" ht="15" customHeight="1" x14ac:dyDescent="0.2">
      <c r="A822" s="163"/>
      <c r="B822" s="163"/>
      <c r="C822" s="163"/>
      <c r="D822" s="163"/>
      <c r="E822" s="163"/>
    </row>
    <row r="823" spans="1:5" ht="15" customHeight="1" x14ac:dyDescent="0.2">
      <c r="A823" s="163"/>
      <c r="B823" s="163"/>
      <c r="C823" s="163"/>
      <c r="D823" s="163"/>
      <c r="E823" s="163"/>
    </row>
    <row r="824" spans="1:5" ht="15" customHeight="1" x14ac:dyDescent="0.2">
      <c r="A824" s="163"/>
      <c r="B824" s="163"/>
      <c r="C824" s="163"/>
      <c r="D824" s="163"/>
      <c r="E824" s="163"/>
    </row>
    <row r="825" spans="1:5" ht="15" customHeight="1" x14ac:dyDescent="0.2">
      <c r="A825" s="163"/>
      <c r="B825" s="163"/>
      <c r="C825" s="163"/>
      <c r="D825" s="163"/>
      <c r="E825" s="163"/>
    </row>
    <row r="826" spans="1:5" ht="15" customHeight="1" x14ac:dyDescent="0.2">
      <c r="A826" s="46"/>
      <c r="B826" s="140"/>
      <c r="C826" s="46"/>
      <c r="D826" s="46"/>
      <c r="E826" s="46"/>
    </row>
    <row r="827" spans="1:5" ht="15" customHeight="1" x14ac:dyDescent="0.25">
      <c r="A827" s="77" t="s">
        <v>17</v>
      </c>
      <c r="B827" s="42"/>
      <c r="C827" s="42"/>
      <c r="D827" s="42"/>
      <c r="E827" s="42"/>
    </row>
    <row r="828" spans="1:5" ht="15" customHeight="1" x14ac:dyDescent="0.2">
      <c r="A828" s="76" t="s">
        <v>53</v>
      </c>
      <c r="B828" s="42"/>
      <c r="C828" s="42"/>
      <c r="D828" s="42"/>
      <c r="E828" s="43" t="s">
        <v>54</v>
      </c>
    </row>
    <row r="829" spans="1:5" ht="15" customHeight="1" x14ac:dyDescent="0.25">
      <c r="A829" s="77"/>
      <c r="B829" s="46"/>
      <c r="C829" s="42"/>
      <c r="D829" s="42"/>
      <c r="E829" s="78"/>
    </row>
    <row r="830" spans="1:5" ht="15" customHeight="1" x14ac:dyDescent="0.2">
      <c r="A830" s="96"/>
      <c r="B830" s="96"/>
      <c r="C830" s="79" t="s">
        <v>40</v>
      </c>
      <c r="D830" s="132" t="s">
        <v>45</v>
      </c>
      <c r="E830" s="80" t="s">
        <v>42</v>
      </c>
    </row>
    <row r="831" spans="1:5" ht="15" customHeight="1" x14ac:dyDescent="0.2">
      <c r="A831" s="108"/>
      <c r="B831" s="114"/>
      <c r="C831" s="113">
        <v>6409</v>
      </c>
      <c r="D831" s="106" t="s">
        <v>148</v>
      </c>
      <c r="E831" s="141">
        <v>-100000</v>
      </c>
    </row>
    <row r="832" spans="1:5" ht="15" customHeight="1" x14ac:dyDescent="0.2">
      <c r="A832" s="109"/>
      <c r="B832" s="115"/>
      <c r="C832" s="83" t="s">
        <v>44</v>
      </c>
      <c r="D832" s="84"/>
      <c r="E832" s="85">
        <f>E831</f>
        <v>-100000</v>
      </c>
    </row>
    <row r="833" spans="1:5" ht="15" customHeight="1" x14ac:dyDescent="0.2">
      <c r="A833" s="46"/>
      <c r="B833" s="140"/>
      <c r="C833" s="46"/>
      <c r="D833" s="46"/>
      <c r="E833" s="46"/>
    </row>
    <row r="834" spans="1:5" ht="15" customHeight="1" x14ac:dyDescent="0.25">
      <c r="A834" s="77" t="s">
        <v>17</v>
      </c>
      <c r="B834" s="119"/>
      <c r="C834" s="42"/>
      <c r="D834" s="42"/>
      <c r="E834" s="42"/>
    </row>
    <row r="835" spans="1:5" ht="15" customHeight="1" x14ac:dyDescent="0.2">
      <c r="A835" s="76" t="s">
        <v>56</v>
      </c>
      <c r="B835" s="42"/>
      <c r="C835" s="42"/>
      <c r="D835" s="42"/>
      <c r="E835" s="43" t="s">
        <v>57</v>
      </c>
    </row>
    <row r="836" spans="1:5" ht="15" customHeight="1" x14ac:dyDescent="0.2">
      <c r="A836" s="46"/>
      <c r="B836" s="142"/>
      <c r="C836" s="42"/>
      <c r="D836" s="46"/>
      <c r="E836" s="95"/>
    </row>
    <row r="837" spans="1:5" ht="15" customHeight="1" x14ac:dyDescent="0.2">
      <c r="B837" s="124"/>
      <c r="C837" s="79" t="s">
        <v>40</v>
      </c>
      <c r="D837" s="88" t="s">
        <v>45</v>
      </c>
      <c r="E837" s="79" t="s">
        <v>42</v>
      </c>
    </row>
    <row r="838" spans="1:5" ht="15" customHeight="1" x14ac:dyDescent="0.2">
      <c r="B838" s="133"/>
      <c r="C838" s="99">
        <v>2399</v>
      </c>
      <c r="D838" s="106" t="s">
        <v>148</v>
      </c>
      <c r="E838" s="143">
        <v>100000</v>
      </c>
    </row>
    <row r="839" spans="1:5" ht="15" customHeight="1" x14ac:dyDescent="0.2">
      <c r="B839" s="144"/>
      <c r="C839" s="83" t="s">
        <v>44</v>
      </c>
      <c r="D839" s="111"/>
      <c r="E839" s="112">
        <f>SUM(E838:E838)</f>
        <v>100000</v>
      </c>
    </row>
    <row r="840" spans="1:5" ht="15" customHeight="1" x14ac:dyDescent="0.2"/>
    <row r="841" spans="1:5" ht="15" customHeight="1" x14ac:dyDescent="0.2"/>
    <row r="842" spans="1:5" ht="15" customHeight="1" x14ac:dyDescent="0.25">
      <c r="A842" s="65" t="s">
        <v>149</v>
      </c>
    </row>
    <row r="843" spans="1:5" ht="15" customHeight="1" x14ac:dyDescent="0.2">
      <c r="A843" s="165" t="s">
        <v>150</v>
      </c>
      <c r="B843" s="165"/>
      <c r="C843" s="165"/>
      <c r="D843" s="165"/>
      <c r="E843" s="165"/>
    </row>
    <row r="844" spans="1:5" ht="15" customHeight="1" x14ac:dyDescent="0.2">
      <c r="A844" s="165"/>
      <c r="B844" s="165"/>
      <c r="C844" s="165"/>
      <c r="D844" s="165"/>
      <c r="E844" s="165"/>
    </row>
    <row r="845" spans="1:5" ht="15" customHeight="1" x14ac:dyDescent="0.2">
      <c r="A845" s="163" t="s">
        <v>151</v>
      </c>
      <c r="B845" s="163"/>
      <c r="C845" s="163"/>
      <c r="D845" s="163"/>
      <c r="E845" s="163"/>
    </row>
    <row r="846" spans="1:5" ht="15" customHeight="1" x14ac:dyDescent="0.2">
      <c r="A846" s="163"/>
      <c r="B846" s="163"/>
      <c r="C846" s="163"/>
      <c r="D846" s="163"/>
      <c r="E846" s="163"/>
    </row>
    <row r="847" spans="1:5" ht="15" customHeight="1" x14ac:dyDescent="0.2">
      <c r="A847" s="163"/>
      <c r="B847" s="163"/>
      <c r="C847" s="163"/>
      <c r="D847" s="163"/>
      <c r="E847" s="163"/>
    </row>
    <row r="848" spans="1:5" ht="15" customHeight="1" x14ac:dyDescent="0.2">
      <c r="A848" s="163"/>
      <c r="B848" s="163"/>
      <c r="C848" s="163"/>
      <c r="D848" s="163"/>
      <c r="E848" s="163"/>
    </row>
    <row r="849" spans="1:5" ht="15" customHeight="1" x14ac:dyDescent="0.2">
      <c r="A849" s="163"/>
      <c r="B849" s="163"/>
      <c r="C849" s="163"/>
      <c r="D849" s="163"/>
      <c r="E849" s="163"/>
    </row>
    <row r="850" spans="1:5" ht="15" customHeight="1" x14ac:dyDescent="0.2">
      <c r="A850" s="163"/>
      <c r="B850" s="163"/>
      <c r="C850" s="163"/>
      <c r="D850" s="163"/>
      <c r="E850" s="163"/>
    </row>
    <row r="851" spans="1:5" ht="15" customHeight="1" x14ac:dyDescent="0.2">
      <c r="A851" s="163"/>
      <c r="B851" s="163"/>
      <c r="C851" s="163"/>
      <c r="D851" s="163"/>
      <c r="E851" s="163"/>
    </row>
    <row r="852" spans="1:5" ht="15" customHeight="1" x14ac:dyDescent="0.2">
      <c r="A852" s="136"/>
      <c r="B852" s="136"/>
      <c r="C852" s="136"/>
      <c r="D852" s="136"/>
      <c r="E852" s="136"/>
    </row>
    <row r="853" spans="1:5" ht="15" customHeight="1" x14ac:dyDescent="0.25">
      <c r="A853" s="77" t="s">
        <v>17</v>
      </c>
      <c r="B853" s="42"/>
      <c r="C853" s="42"/>
      <c r="D853" s="42"/>
      <c r="E853" s="42"/>
    </row>
    <row r="854" spans="1:5" ht="15" customHeight="1" x14ac:dyDescent="0.2">
      <c r="A854" s="76" t="s">
        <v>53</v>
      </c>
      <c r="B854" s="42"/>
      <c r="C854" s="42"/>
      <c r="D854" s="42"/>
      <c r="E854" s="43" t="s">
        <v>54</v>
      </c>
    </row>
    <row r="855" spans="1:5" ht="15" customHeight="1" x14ac:dyDescent="0.25">
      <c r="A855" s="77"/>
      <c r="B855" s="46"/>
      <c r="C855" s="42"/>
      <c r="D855" s="42"/>
      <c r="E855" s="78"/>
    </row>
    <row r="856" spans="1:5" ht="15" customHeight="1" x14ac:dyDescent="0.2">
      <c r="A856" s="96"/>
      <c r="B856" s="96"/>
      <c r="C856" s="79" t="s">
        <v>40</v>
      </c>
      <c r="D856" s="132" t="s">
        <v>45</v>
      </c>
      <c r="E856" s="80" t="s">
        <v>42</v>
      </c>
    </row>
    <row r="857" spans="1:5" ht="15" customHeight="1" x14ac:dyDescent="0.2">
      <c r="A857" s="108"/>
      <c r="B857" s="114"/>
      <c r="C857" s="113">
        <v>6409</v>
      </c>
      <c r="D857" s="90" t="s">
        <v>148</v>
      </c>
      <c r="E857" s="141">
        <v>-400000</v>
      </c>
    </row>
    <row r="858" spans="1:5" ht="15" customHeight="1" x14ac:dyDescent="0.2">
      <c r="A858" s="109"/>
      <c r="B858" s="115"/>
      <c r="C858" s="83" t="s">
        <v>44</v>
      </c>
      <c r="D858" s="84"/>
      <c r="E858" s="85">
        <f>E857</f>
        <v>-400000</v>
      </c>
    </row>
    <row r="859" spans="1:5" ht="15" customHeight="1" x14ac:dyDescent="0.2"/>
    <row r="860" spans="1:5" ht="15" customHeight="1" x14ac:dyDescent="0.25">
      <c r="A860" s="77" t="s">
        <v>17</v>
      </c>
      <c r="B860" s="42"/>
      <c r="C860" s="42"/>
      <c r="D860" s="42"/>
      <c r="E860" s="44"/>
    </row>
    <row r="861" spans="1:5" ht="15" customHeight="1" x14ac:dyDescent="0.2">
      <c r="A861" s="76" t="s">
        <v>66</v>
      </c>
      <c r="B861" s="93"/>
      <c r="C861" s="93"/>
      <c r="D861" s="93"/>
      <c r="E861" s="93" t="s">
        <v>67</v>
      </c>
    </row>
    <row r="862" spans="1:5" ht="15" customHeight="1" x14ac:dyDescent="0.2">
      <c r="A862" s="76"/>
      <c r="B862" s="46"/>
      <c r="C862" s="42"/>
      <c r="D862" s="42"/>
      <c r="E862" s="45"/>
    </row>
    <row r="863" spans="1:5" ht="15" customHeight="1" x14ac:dyDescent="0.2">
      <c r="A863" s="96"/>
      <c r="B863" s="96"/>
      <c r="C863" s="79" t="s">
        <v>40</v>
      </c>
      <c r="D863" s="132" t="s">
        <v>45</v>
      </c>
      <c r="E863" s="47" t="s">
        <v>42</v>
      </c>
    </row>
    <row r="864" spans="1:5" ht="15" customHeight="1" x14ac:dyDescent="0.2">
      <c r="A864" s="108"/>
      <c r="B864" s="114"/>
      <c r="C864" s="99">
        <v>4399</v>
      </c>
      <c r="D864" s="63" t="s">
        <v>46</v>
      </c>
      <c r="E864" s="129">
        <v>400000</v>
      </c>
    </row>
    <row r="865" spans="1:5" ht="15" customHeight="1" x14ac:dyDescent="0.2">
      <c r="A865" s="133"/>
      <c r="B865" s="133"/>
      <c r="C865" s="83" t="s">
        <v>44</v>
      </c>
      <c r="D865" s="63"/>
      <c r="E865" s="56">
        <f>SUM(E864:E864)</f>
        <v>400000</v>
      </c>
    </row>
    <row r="866" spans="1:5" ht="15" customHeight="1" x14ac:dyDescent="0.2"/>
    <row r="867" spans="1:5" ht="15" customHeight="1" x14ac:dyDescent="0.2"/>
    <row r="868" spans="1:5" ht="15" customHeight="1" x14ac:dyDescent="0.25">
      <c r="A868" s="65" t="s">
        <v>152</v>
      </c>
    </row>
    <row r="869" spans="1:5" ht="15" customHeight="1" x14ac:dyDescent="0.2">
      <c r="A869" s="165" t="s">
        <v>153</v>
      </c>
      <c r="B869" s="165"/>
      <c r="C869" s="165"/>
      <c r="D869" s="165"/>
      <c r="E869" s="165"/>
    </row>
    <row r="870" spans="1:5" ht="15" customHeight="1" x14ac:dyDescent="0.2">
      <c r="A870" s="165"/>
      <c r="B870" s="165"/>
      <c r="C870" s="165"/>
      <c r="D870" s="165"/>
      <c r="E870" s="165"/>
    </row>
    <row r="871" spans="1:5" ht="15" customHeight="1" x14ac:dyDescent="0.2">
      <c r="A871" s="163" t="s">
        <v>154</v>
      </c>
      <c r="B871" s="163"/>
      <c r="C871" s="163"/>
      <c r="D871" s="163"/>
      <c r="E871" s="163"/>
    </row>
    <row r="872" spans="1:5" ht="15" customHeight="1" x14ac:dyDescent="0.2">
      <c r="A872" s="163"/>
      <c r="B872" s="163"/>
      <c r="C872" s="163"/>
      <c r="D872" s="163"/>
      <c r="E872" s="163"/>
    </row>
    <row r="873" spans="1:5" ht="15" customHeight="1" x14ac:dyDescent="0.2">
      <c r="A873" s="163"/>
      <c r="B873" s="163"/>
      <c r="C873" s="163"/>
      <c r="D873" s="163"/>
      <c r="E873" s="163"/>
    </row>
    <row r="874" spans="1:5" ht="15" customHeight="1" x14ac:dyDescent="0.2">
      <c r="A874" s="163"/>
      <c r="B874" s="163"/>
      <c r="C874" s="163"/>
      <c r="D874" s="163"/>
      <c r="E874" s="163"/>
    </row>
    <row r="875" spans="1:5" ht="15" customHeight="1" x14ac:dyDescent="0.2">
      <c r="A875" s="163"/>
      <c r="B875" s="163"/>
      <c r="C875" s="163"/>
      <c r="D875" s="163"/>
      <c r="E875" s="163"/>
    </row>
    <row r="876" spans="1:5" ht="15" customHeight="1" x14ac:dyDescent="0.2">
      <c r="A876" s="163"/>
      <c r="B876" s="163"/>
      <c r="C876" s="163"/>
      <c r="D876" s="163"/>
      <c r="E876" s="163"/>
    </row>
    <row r="877" spans="1:5" ht="15" customHeight="1" x14ac:dyDescent="0.2">
      <c r="A877" s="163"/>
      <c r="B877" s="163"/>
      <c r="C877" s="163"/>
      <c r="D877" s="163"/>
      <c r="E877" s="163"/>
    </row>
    <row r="878" spans="1:5" ht="15" customHeight="1" x14ac:dyDescent="0.2">
      <c r="A878" s="163"/>
      <c r="B878" s="163"/>
      <c r="C878" s="163"/>
      <c r="D878" s="163"/>
      <c r="E878" s="163"/>
    </row>
    <row r="879" spans="1:5" ht="15" customHeight="1" x14ac:dyDescent="0.2">
      <c r="A879" s="136"/>
      <c r="B879" s="136"/>
      <c r="C879" s="136"/>
      <c r="D879" s="136"/>
      <c r="E879" s="136"/>
    </row>
    <row r="880" spans="1:5" ht="15" customHeight="1" x14ac:dyDescent="0.2">
      <c r="A880" s="136"/>
      <c r="B880" s="136"/>
      <c r="C880" s="136"/>
      <c r="D880" s="136"/>
      <c r="E880" s="136"/>
    </row>
    <row r="881" spans="1:5" ht="15" customHeight="1" x14ac:dyDescent="0.2">
      <c r="A881" s="136"/>
      <c r="B881" s="136"/>
      <c r="C881" s="136"/>
      <c r="D881" s="136"/>
      <c r="E881" s="136"/>
    </row>
    <row r="882" spans="1:5" ht="15" customHeight="1" x14ac:dyDescent="0.2">
      <c r="A882" s="136"/>
      <c r="B882" s="136"/>
      <c r="C882" s="136"/>
      <c r="D882" s="136"/>
      <c r="E882" s="136"/>
    </row>
    <row r="883" spans="1:5" ht="15" customHeight="1" x14ac:dyDescent="0.2">
      <c r="A883" s="136"/>
      <c r="B883" s="136"/>
      <c r="C883" s="136"/>
      <c r="D883" s="136"/>
      <c r="E883" s="136"/>
    </row>
    <row r="884" spans="1:5" ht="15" customHeight="1" x14ac:dyDescent="0.2">
      <c r="A884" s="136"/>
      <c r="B884" s="136"/>
      <c r="C884" s="136"/>
      <c r="D884" s="136"/>
      <c r="E884" s="136"/>
    </row>
    <row r="885" spans="1:5" ht="15" customHeight="1" x14ac:dyDescent="0.25">
      <c r="A885" s="77" t="s">
        <v>17</v>
      </c>
      <c r="B885" s="42"/>
      <c r="C885" s="42"/>
      <c r="D885" s="42"/>
      <c r="E885" s="42"/>
    </row>
    <row r="886" spans="1:5" ht="15" customHeight="1" x14ac:dyDescent="0.2">
      <c r="A886" s="76" t="s">
        <v>53</v>
      </c>
      <c r="B886" s="42"/>
      <c r="C886" s="42"/>
      <c r="D886" s="42"/>
      <c r="E886" s="43" t="s">
        <v>54</v>
      </c>
    </row>
    <row r="887" spans="1:5" ht="15" customHeight="1" x14ac:dyDescent="0.25">
      <c r="A887" s="77"/>
      <c r="B887" s="46"/>
      <c r="C887" s="42"/>
      <c r="D887" s="42"/>
      <c r="E887" s="78"/>
    </row>
    <row r="888" spans="1:5" ht="15" customHeight="1" x14ac:dyDescent="0.2">
      <c r="A888" s="96"/>
      <c r="B888" s="96"/>
      <c r="C888" s="79" t="s">
        <v>40</v>
      </c>
      <c r="D888" s="132" t="s">
        <v>45</v>
      </c>
      <c r="E888" s="80" t="s">
        <v>42</v>
      </c>
    </row>
    <row r="889" spans="1:5" ht="15" customHeight="1" x14ac:dyDescent="0.2">
      <c r="A889" s="108"/>
      <c r="B889" s="114"/>
      <c r="C889" s="113">
        <v>6409</v>
      </c>
      <c r="D889" s="106" t="s">
        <v>148</v>
      </c>
      <c r="E889" s="141">
        <v>-4450000</v>
      </c>
    </row>
    <row r="890" spans="1:5" ht="15" customHeight="1" x14ac:dyDescent="0.2">
      <c r="A890" s="109"/>
      <c r="B890" s="115"/>
      <c r="C890" s="83" t="s">
        <v>44</v>
      </c>
      <c r="D890" s="84"/>
      <c r="E890" s="85">
        <f>E889</f>
        <v>-4450000</v>
      </c>
    </row>
    <row r="891" spans="1:5" ht="15" customHeight="1" x14ac:dyDescent="0.2"/>
    <row r="892" spans="1:5" ht="15" customHeight="1" x14ac:dyDescent="0.25">
      <c r="A892" s="77" t="s">
        <v>17</v>
      </c>
      <c r="B892" s="42"/>
      <c r="C892" s="42"/>
      <c r="D892" s="42"/>
      <c r="E892" s="46"/>
    </row>
    <row r="893" spans="1:5" ht="15" customHeight="1" x14ac:dyDescent="0.2">
      <c r="A893" s="76" t="s">
        <v>155</v>
      </c>
      <c r="B893" s="93"/>
      <c r="C893" s="93"/>
      <c r="D893" s="93"/>
      <c r="E893" s="93" t="s">
        <v>156</v>
      </c>
    </row>
    <row r="894" spans="1:5" ht="15" customHeight="1" x14ac:dyDescent="0.2">
      <c r="A894" s="76"/>
      <c r="B894" s="46"/>
      <c r="C894" s="42"/>
      <c r="D894" s="42"/>
      <c r="E894" s="78"/>
    </row>
    <row r="895" spans="1:5" ht="15" customHeight="1" x14ac:dyDescent="0.2">
      <c r="A895" s="96"/>
      <c r="B895" s="96"/>
      <c r="C895" s="79" t="s">
        <v>40</v>
      </c>
      <c r="D895" s="132" t="s">
        <v>45</v>
      </c>
      <c r="E895" s="80" t="s">
        <v>42</v>
      </c>
    </row>
    <row r="896" spans="1:5" ht="15" customHeight="1" x14ac:dyDescent="0.2">
      <c r="A896" s="96"/>
      <c r="B896" s="96"/>
      <c r="C896" s="89">
        <v>3543</v>
      </c>
      <c r="D896" s="90" t="s">
        <v>148</v>
      </c>
      <c r="E896" s="129">
        <v>100000</v>
      </c>
    </row>
    <row r="897" spans="1:5" ht="15" customHeight="1" x14ac:dyDescent="0.2">
      <c r="A897" s="96"/>
      <c r="B897" s="96"/>
      <c r="C897" s="89">
        <v>3521</v>
      </c>
      <c r="D897" s="63" t="s">
        <v>46</v>
      </c>
      <c r="E897" s="129">
        <v>1000000</v>
      </c>
    </row>
    <row r="898" spans="1:5" ht="15" customHeight="1" x14ac:dyDescent="0.2">
      <c r="A898" s="96"/>
      <c r="B898" s="96"/>
      <c r="C898" s="89">
        <v>3511</v>
      </c>
      <c r="D898" s="90" t="s">
        <v>157</v>
      </c>
      <c r="E898" s="129">
        <v>2250000</v>
      </c>
    </row>
    <row r="899" spans="1:5" ht="15" customHeight="1" x14ac:dyDescent="0.2">
      <c r="A899" s="96"/>
      <c r="B899" s="96"/>
      <c r="C899" s="89">
        <v>3599</v>
      </c>
      <c r="D899" s="90" t="s">
        <v>157</v>
      </c>
      <c r="E899" s="129">
        <f>850000+250000</f>
        <v>1100000</v>
      </c>
    </row>
    <row r="900" spans="1:5" ht="15" customHeight="1" x14ac:dyDescent="0.2">
      <c r="A900" s="133"/>
      <c r="B900" s="133"/>
      <c r="C900" s="83" t="s">
        <v>44</v>
      </c>
      <c r="D900" s="84"/>
      <c r="E900" s="85">
        <f>SUM(E896:E899)</f>
        <v>4450000</v>
      </c>
    </row>
    <row r="901" spans="1:5" ht="15" customHeight="1" x14ac:dyDescent="0.2"/>
    <row r="902" spans="1:5" ht="15" customHeight="1" x14ac:dyDescent="0.2"/>
    <row r="903" spans="1:5" ht="15" customHeight="1" x14ac:dyDescent="0.25">
      <c r="A903" s="65" t="s">
        <v>158</v>
      </c>
    </row>
    <row r="904" spans="1:5" ht="15" customHeight="1" x14ac:dyDescent="0.2">
      <c r="A904" s="164" t="s">
        <v>159</v>
      </c>
      <c r="B904" s="164"/>
      <c r="C904" s="164"/>
      <c r="D904" s="164"/>
      <c r="E904" s="164"/>
    </row>
    <row r="905" spans="1:5" ht="15" customHeight="1" x14ac:dyDescent="0.2">
      <c r="A905" s="164"/>
      <c r="B905" s="164"/>
      <c r="C905" s="164"/>
      <c r="D905" s="164"/>
      <c r="E905" s="164"/>
    </row>
    <row r="906" spans="1:5" ht="15" customHeight="1" x14ac:dyDescent="0.2">
      <c r="A906" s="163" t="s">
        <v>160</v>
      </c>
      <c r="B906" s="163"/>
      <c r="C906" s="163"/>
      <c r="D906" s="163"/>
      <c r="E906" s="163"/>
    </row>
    <row r="907" spans="1:5" ht="15" customHeight="1" x14ac:dyDescent="0.2">
      <c r="A907" s="163"/>
      <c r="B907" s="163"/>
      <c r="C907" s="163"/>
      <c r="D907" s="163"/>
      <c r="E907" s="163"/>
    </row>
    <row r="908" spans="1:5" ht="15" customHeight="1" x14ac:dyDescent="0.2">
      <c r="A908" s="163"/>
      <c r="B908" s="163"/>
      <c r="C908" s="163"/>
      <c r="D908" s="163"/>
      <c r="E908" s="163"/>
    </row>
    <row r="909" spans="1:5" ht="15" customHeight="1" x14ac:dyDescent="0.2">
      <c r="A909" s="163"/>
      <c r="B909" s="163"/>
      <c r="C909" s="163"/>
      <c r="D909" s="163"/>
      <c r="E909" s="163"/>
    </row>
    <row r="910" spans="1:5" ht="15" customHeight="1" x14ac:dyDescent="0.2">
      <c r="A910" s="163"/>
      <c r="B910" s="163"/>
      <c r="C910" s="163"/>
      <c r="D910" s="163"/>
      <c r="E910" s="163"/>
    </row>
    <row r="911" spans="1:5" ht="15" customHeight="1" x14ac:dyDescent="0.2">
      <c r="A911" s="163"/>
      <c r="B911" s="163"/>
      <c r="C911" s="163"/>
      <c r="D911" s="163"/>
      <c r="E911" s="163"/>
    </row>
    <row r="912" spans="1:5" ht="15" customHeight="1" x14ac:dyDescent="0.2">
      <c r="A912" s="136"/>
      <c r="B912" s="136"/>
      <c r="C912" s="136"/>
      <c r="D912" s="136"/>
      <c r="E912" s="136"/>
    </row>
    <row r="913" spans="1:5" ht="15" customHeight="1" x14ac:dyDescent="0.25">
      <c r="A913" s="39" t="s">
        <v>17</v>
      </c>
      <c r="B913" s="40"/>
      <c r="C913" s="40"/>
      <c r="D913" s="40"/>
      <c r="E913" s="40"/>
    </row>
    <row r="914" spans="1:5" ht="15" customHeight="1" x14ac:dyDescent="0.2">
      <c r="A914" s="41" t="s">
        <v>53</v>
      </c>
      <c r="B914" s="40"/>
      <c r="C914" s="40"/>
      <c r="D914" s="40"/>
      <c r="E914" s="73" t="s">
        <v>54</v>
      </c>
    </row>
    <row r="915" spans="1:5" ht="15" customHeight="1" x14ac:dyDescent="0.25">
      <c r="A915" s="44"/>
      <c r="B915" s="39"/>
      <c r="C915" s="40"/>
      <c r="D915" s="40"/>
      <c r="E915" s="45"/>
    </row>
    <row r="916" spans="1:5" ht="15" customHeight="1" x14ac:dyDescent="0.2">
      <c r="A916" s="124"/>
      <c r="B916" s="96"/>
      <c r="C916" s="47" t="s">
        <v>40</v>
      </c>
      <c r="D916" s="132" t="s">
        <v>45</v>
      </c>
      <c r="E916" s="47" t="s">
        <v>42</v>
      </c>
    </row>
    <row r="917" spans="1:5" ht="15" customHeight="1" x14ac:dyDescent="0.2">
      <c r="A917" s="98"/>
      <c r="B917" s="131"/>
      <c r="C917" s="89">
        <v>6409</v>
      </c>
      <c r="D917" s="90" t="s">
        <v>81</v>
      </c>
      <c r="E917" s="52">
        <v>-305404</v>
      </c>
    </row>
    <row r="918" spans="1:5" ht="15" customHeight="1" x14ac:dyDescent="0.2">
      <c r="A918" s="57"/>
      <c r="B918" s="144"/>
      <c r="C918" s="54" t="s">
        <v>44</v>
      </c>
      <c r="D918" s="91"/>
      <c r="E918" s="92">
        <f>SUM(E917:E917)</f>
        <v>-305404</v>
      </c>
    </row>
    <row r="919" spans="1:5" ht="15" customHeight="1" x14ac:dyDescent="0.2"/>
    <row r="920" spans="1:5" ht="15" customHeight="1" x14ac:dyDescent="0.25">
      <c r="A920" s="77" t="s">
        <v>17</v>
      </c>
      <c r="B920" s="119"/>
      <c r="C920" s="42"/>
      <c r="D920" s="42"/>
      <c r="E920" s="46"/>
    </row>
    <row r="921" spans="1:5" ht="15" customHeight="1" x14ac:dyDescent="0.2">
      <c r="A921" s="41" t="s">
        <v>161</v>
      </c>
      <c r="B921" s="119"/>
      <c r="C921" s="42"/>
      <c r="D921" s="42"/>
      <c r="E921" s="43" t="s">
        <v>162</v>
      </c>
    </row>
    <row r="922" spans="1:5" ht="15" customHeight="1" x14ac:dyDescent="0.2">
      <c r="A922" s="76"/>
      <c r="B922" s="119"/>
      <c r="C922" s="42"/>
      <c r="D922" s="42"/>
      <c r="E922" s="43"/>
    </row>
    <row r="923" spans="1:5" ht="15" customHeight="1" x14ac:dyDescent="0.2">
      <c r="B923" s="124"/>
      <c r="C923" s="47" t="s">
        <v>40</v>
      </c>
      <c r="D923" s="88" t="s">
        <v>45</v>
      </c>
      <c r="E923" s="47" t="s">
        <v>42</v>
      </c>
    </row>
    <row r="924" spans="1:5" ht="15" customHeight="1" x14ac:dyDescent="0.2">
      <c r="B924" s="98"/>
      <c r="C924" s="47">
        <v>6172</v>
      </c>
      <c r="D924" s="90" t="s">
        <v>163</v>
      </c>
      <c r="E924" s="52">
        <v>305404</v>
      </c>
    </row>
    <row r="925" spans="1:5" ht="15" customHeight="1" x14ac:dyDescent="0.2">
      <c r="B925" s="57"/>
      <c r="C925" s="54" t="s">
        <v>44</v>
      </c>
      <c r="D925" s="55"/>
      <c r="E925" s="56">
        <f>SUM(E924:E924)</f>
        <v>305404</v>
      </c>
    </row>
    <row r="926" spans="1:5" ht="15" customHeight="1" x14ac:dyDescent="0.2"/>
    <row r="927" spans="1:5" ht="15" customHeight="1" x14ac:dyDescent="0.2"/>
    <row r="928" spans="1:5" ht="15" customHeight="1" x14ac:dyDescent="0.25">
      <c r="A928" s="65" t="s">
        <v>164</v>
      </c>
    </row>
    <row r="929" spans="1:5" ht="15" customHeight="1" x14ac:dyDescent="0.2">
      <c r="A929" s="164" t="s">
        <v>165</v>
      </c>
      <c r="B929" s="164"/>
      <c r="C929" s="164"/>
      <c r="D929" s="164"/>
      <c r="E929" s="164"/>
    </row>
    <row r="930" spans="1:5" ht="15" customHeight="1" x14ac:dyDescent="0.2">
      <c r="A930" s="164"/>
      <c r="B930" s="164"/>
      <c r="C930" s="164"/>
      <c r="D930" s="164"/>
      <c r="E930" s="164"/>
    </row>
    <row r="931" spans="1:5" ht="15" customHeight="1" x14ac:dyDescent="0.2">
      <c r="A931" s="163" t="s">
        <v>166</v>
      </c>
      <c r="B931" s="163"/>
      <c r="C931" s="163"/>
      <c r="D931" s="163"/>
      <c r="E931" s="163"/>
    </row>
    <row r="932" spans="1:5" ht="15" customHeight="1" x14ac:dyDescent="0.2">
      <c r="A932" s="163"/>
      <c r="B932" s="163"/>
      <c r="C932" s="163"/>
      <c r="D932" s="163"/>
      <c r="E932" s="163"/>
    </row>
    <row r="933" spans="1:5" ht="15" customHeight="1" x14ac:dyDescent="0.2">
      <c r="A933" s="163"/>
      <c r="B933" s="163"/>
      <c r="C933" s="163"/>
      <c r="D933" s="163"/>
      <c r="E933" s="163"/>
    </row>
    <row r="934" spans="1:5" ht="15" customHeight="1" x14ac:dyDescent="0.2">
      <c r="A934" s="163"/>
      <c r="B934" s="163"/>
      <c r="C934" s="163"/>
      <c r="D934" s="163"/>
      <c r="E934" s="163"/>
    </row>
    <row r="935" spans="1:5" ht="15" customHeight="1" x14ac:dyDescent="0.2">
      <c r="A935" s="163"/>
      <c r="B935" s="163"/>
      <c r="C935" s="163"/>
      <c r="D935" s="163"/>
      <c r="E935" s="163"/>
    </row>
    <row r="936" spans="1:5" ht="15" customHeight="1" x14ac:dyDescent="0.2">
      <c r="A936" s="163"/>
      <c r="B936" s="163"/>
      <c r="C936" s="163"/>
      <c r="D936" s="163"/>
      <c r="E936" s="163"/>
    </row>
    <row r="937" spans="1:5" ht="15" customHeight="1" x14ac:dyDescent="0.2">
      <c r="A937" s="136"/>
      <c r="B937" s="136"/>
      <c r="C937" s="136"/>
      <c r="D937" s="136"/>
      <c r="E937" s="136"/>
    </row>
    <row r="938" spans="1:5" ht="15" customHeight="1" x14ac:dyDescent="0.25">
      <c r="A938" s="39" t="s">
        <v>17</v>
      </c>
      <c r="B938" s="40"/>
      <c r="C938" s="40"/>
      <c r="D938" s="40"/>
      <c r="E938" s="40"/>
    </row>
    <row r="939" spans="1:5" ht="15" customHeight="1" x14ac:dyDescent="0.2">
      <c r="A939" s="41" t="s">
        <v>53</v>
      </c>
      <c r="B939" s="40"/>
      <c r="C939" s="40"/>
      <c r="D939" s="40"/>
      <c r="E939" s="73" t="s">
        <v>54</v>
      </c>
    </row>
    <row r="940" spans="1:5" ht="15" customHeight="1" x14ac:dyDescent="0.25">
      <c r="A940" s="44"/>
      <c r="B940" s="39"/>
      <c r="C940" s="40"/>
      <c r="D940" s="40"/>
      <c r="E940" s="45"/>
    </row>
    <row r="941" spans="1:5" ht="15" customHeight="1" x14ac:dyDescent="0.2">
      <c r="A941" s="124"/>
      <c r="B941" s="96"/>
      <c r="C941" s="47" t="s">
        <v>40</v>
      </c>
      <c r="D941" s="132" t="s">
        <v>45</v>
      </c>
      <c r="E941" s="47" t="s">
        <v>42</v>
      </c>
    </row>
    <row r="942" spans="1:5" ht="15" customHeight="1" x14ac:dyDescent="0.2">
      <c r="A942" s="98"/>
      <c r="B942" s="131"/>
      <c r="C942" s="89">
        <v>6409</v>
      </c>
      <c r="D942" s="90" t="s">
        <v>81</v>
      </c>
      <c r="E942" s="52">
        <v>-866490</v>
      </c>
    </row>
    <row r="943" spans="1:5" ht="15" customHeight="1" x14ac:dyDescent="0.2">
      <c r="A943" s="57"/>
      <c r="B943" s="144"/>
      <c r="C943" s="54" t="s">
        <v>44</v>
      </c>
      <c r="D943" s="91"/>
      <c r="E943" s="92">
        <f>SUM(E942:E942)</f>
        <v>-866490</v>
      </c>
    </row>
    <row r="944" spans="1:5" ht="15" customHeight="1" x14ac:dyDescent="0.2"/>
    <row r="945" spans="1:5" ht="15" customHeight="1" x14ac:dyDescent="0.25">
      <c r="A945" s="77" t="s">
        <v>17</v>
      </c>
      <c r="B945" s="119"/>
      <c r="C945" s="42"/>
      <c r="D945" s="42"/>
      <c r="E945" s="46"/>
    </row>
    <row r="946" spans="1:5" ht="15" customHeight="1" x14ac:dyDescent="0.2">
      <c r="A946" s="76" t="s">
        <v>167</v>
      </c>
      <c r="B946" s="42"/>
      <c r="C946" s="42"/>
      <c r="D946" s="42"/>
      <c r="E946" s="43" t="s">
        <v>168</v>
      </c>
    </row>
    <row r="947" spans="1:5" ht="15" customHeight="1" x14ac:dyDescent="0.2">
      <c r="A947" s="76"/>
      <c r="B947" s="119"/>
      <c r="C947" s="42"/>
      <c r="D947" s="42"/>
      <c r="E947" s="43"/>
    </row>
    <row r="948" spans="1:5" ht="15" customHeight="1" x14ac:dyDescent="0.2">
      <c r="B948" s="124"/>
      <c r="C948" s="47" t="s">
        <v>40</v>
      </c>
      <c r="D948" s="88" t="s">
        <v>45</v>
      </c>
      <c r="E948" s="47" t="s">
        <v>42</v>
      </c>
    </row>
    <row r="949" spans="1:5" ht="15" customHeight="1" x14ac:dyDescent="0.2">
      <c r="B949" s="98"/>
      <c r="C949" s="47">
        <v>6113</v>
      </c>
      <c r="D949" s="90" t="s">
        <v>58</v>
      </c>
      <c r="E949" s="52">
        <f>60500+600000+205990</f>
        <v>866490</v>
      </c>
    </row>
    <row r="950" spans="1:5" ht="15" customHeight="1" x14ac:dyDescent="0.2">
      <c r="B950" s="57"/>
      <c r="C950" s="54" t="s">
        <v>44</v>
      </c>
      <c r="D950" s="55"/>
      <c r="E950" s="56">
        <f>SUM(E949:E949)</f>
        <v>866490</v>
      </c>
    </row>
    <row r="951" spans="1:5" ht="15" customHeight="1" x14ac:dyDescent="0.2"/>
    <row r="952" spans="1:5" ht="15" customHeight="1" x14ac:dyDescent="0.2"/>
    <row r="953" spans="1:5" ht="15" customHeight="1" x14ac:dyDescent="0.25">
      <c r="A953" s="65" t="s">
        <v>169</v>
      </c>
    </row>
    <row r="954" spans="1:5" ht="15" customHeight="1" x14ac:dyDescent="0.2">
      <c r="A954" s="164" t="s">
        <v>170</v>
      </c>
      <c r="B954" s="164"/>
      <c r="C954" s="164"/>
      <c r="D954" s="164"/>
      <c r="E954" s="164"/>
    </row>
    <row r="955" spans="1:5" ht="15" customHeight="1" x14ac:dyDescent="0.2">
      <c r="A955" s="164"/>
      <c r="B955" s="164"/>
      <c r="C955" s="164"/>
      <c r="D955" s="164"/>
      <c r="E955" s="164"/>
    </row>
    <row r="956" spans="1:5" ht="15" customHeight="1" x14ac:dyDescent="0.2">
      <c r="A956" s="163" t="s">
        <v>171</v>
      </c>
      <c r="B956" s="163"/>
      <c r="C956" s="163"/>
      <c r="D956" s="163"/>
      <c r="E956" s="163"/>
    </row>
    <row r="957" spans="1:5" ht="15" customHeight="1" x14ac:dyDescent="0.2">
      <c r="A957" s="163"/>
      <c r="B957" s="163"/>
      <c r="C957" s="163"/>
      <c r="D957" s="163"/>
      <c r="E957" s="163"/>
    </row>
    <row r="958" spans="1:5" ht="15" customHeight="1" x14ac:dyDescent="0.2">
      <c r="A958" s="163"/>
      <c r="B958" s="163"/>
      <c r="C958" s="163"/>
      <c r="D958" s="163"/>
      <c r="E958" s="163"/>
    </row>
    <row r="959" spans="1:5" ht="15" customHeight="1" x14ac:dyDescent="0.2">
      <c r="A959" s="163"/>
      <c r="B959" s="163"/>
      <c r="C959" s="163"/>
      <c r="D959" s="163"/>
      <c r="E959" s="163"/>
    </row>
    <row r="960" spans="1:5" ht="15" customHeight="1" x14ac:dyDescent="0.2">
      <c r="A960" s="163"/>
      <c r="B960" s="163"/>
      <c r="C960" s="163"/>
      <c r="D960" s="163"/>
      <c r="E960" s="163"/>
    </row>
    <row r="961" spans="1:5" ht="15" customHeight="1" x14ac:dyDescent="0.2">
      <c r="A961" s="163"/>
      <c r="B961" s="163"/>
      <c r="C961" s="163"/>
      <c r="D961" s="163"/>
      <c r="E961" s="163"/>
    </row>
    <row r="962" spans="1:5" ht="15" customHeight="1" x14ac:dyDescent="0.2">
      <c r="A962" s="163"/>
      <c r="B962" s="163"/>
      <c r="C962" s="163"/>
      <c r="D962" s="163"/>
      <c r="E962" s="163"/>
    </row>
    <row r="963" spans="1:5" ht="15" customHeight="1" x14ac:dyDescent="0.2">
      <c r="A963" s="163"/>
      <c r="B963" s="163"/>
      <c r="C963" s="163"/>
      <c r="D963" s="163"/>
      <c r="E963" s="163"/>
    </row>
    <row r="964" spans="1:5" ht="15" customHeight="1" x14ac:dyDescent="0.2">
      <c r="A964" s="136"/>
      <c r="B964" s="136"/>
      <c r="C964" s="136"/>
      <c r="D964" s="136"/>
      <c r="E964" s="136"/>
    </row>
    <row r="965" spans="1:5" ht="15" customHeight="1" x14ac:dyDescent="0.25">
      <c r="A965" s="39" t="s">
        <v>17</v>
      </c>
      <c r="B965" s="40"/>
      <c r="C965" s="40"/>
      <c r="D965" s="40"/>
      <c r="E965" s="40"/>
    </row>
    <row r="966" spans="1:5" ht="15" customHeight="1" x14ac:dyDescent="0.2">
      <c r="A966" s="41" t="s">
        <v>53</v>
      </c>
      <c r="B966" s="40"/>
      <c r="C966" s="40"/>
      <c r="D966" s="40"/>
      <c r="E966" s="73" t="s">
        <v>54</v>
      </c>
    </row>
    <row r="967" spans="1:5" ht="15" customHeight="1" x14ac:dyDescent="0.25">
      <c r="A967" s="44"/>
      <c r="B967" s="39"/>
      <c r="C967" s="40"/>
      <c r="D967" s="40"/>
      <c r="E967" s="45"/>
    </row>
    <row r="968" spans="1:5" ht="15" customHeight="1" x14ac:dyDescent="0.2">
      <c r="A968" s="124"/>
      <c r="B968" s="96"/>
      <c r="C968" s="47" t="s">
        <v>40</v>
      </c>
      <c r="D968" s="132" t="s">
        <v>45</v>
      </c>
      <c r="E968" s="47" t="s">
        <v>42</v>
      </c>
    </row>
    <row r="969" spans="1:5" ht="15" customHeight="1" x14ac:dyDescent="0.2">
      <c r="A969" s="98"/>
      <c r="B969" s="131"/>
      <c r="C969" s="89">
        <v>6409</v>
      </c>
      <c r="D969" s="90" t="s">
        <v>81</v>
      </c>
      <c r="E969" s="52">
        <v>-720000</v>
      </c>
    </row>
    <row r="970" spans="1:5" ht="15" customHeight="1" x14ac:dyDescent="0.2">
      <c r="A970" s="57"/>
      <c r="B970" s="144"/>
      <c r="C970" s="54" t="s">
        <v>44</v>
      </c>
      <c r="D970" s="91"/>
      <c r="E970" s="92">
        <f>SUM(E969:E969)</f>
        <v>-720000</v>
      </c>
    </row>
    <row r="971" spans="1:5" ht="15" customHeight="1" x14ac:dyDescent="0.2"/>
    <row r="972" spans="1:5" ht="15" customHeight="1" x14ac:dyDescent="0.25">
      <c r="A972" s="39" t="s">
        <v>17</v>
      </c>
      <c r="B972" s="40"/>
      <c r="C972" s="40"/>
      <c r="D972" s="46"/>
      <c r="E972" s="46"/>
    </row>
    <row r="973" spans="1:5" ht="15" customHeight="1" x14ac:dyDescent="0.2">
      <c r="A973" s="41" t="s">
        <v>78</v>
      </c>
      <c r="B973" s="40"/>
      <c r="C973" s="40"/>
      <c r="D973" s="40"/>
      <c r="E973" s="73" t="s">
        <v>79</v>
      </c>
    </row>
    <row r="974" spans="1:5" ht="15" customHeight="1" x14ac:dyDescent="0.2">
      <c r="A974" s="44"/>
      <c r="B974" s="86"/>
      <c r="C974" s="40"/>
      <c r="D974" s="44"/>
      <c r="E974" s="87"/>
    </row>
    <row r="975" spans="1:5" ht="15" customHeight="1" x14ac:dyDescent="0.2">
      <c r="C975" s="47" t="s">
        <v>40</v>
      </c>
      <c r="D975" s="132" t="s">
        <v>45</v>
      </c>
      <c r="E975" s="47" t="s">
        <v>42</v>
      </c>
    </row>
    <row r="976" spans="1:5" ht="15" customHeight="1" x14ac:dyDescent="0.2">
      <c r="C976" s="89">
        <v>3122</v>
      </c>
      <c r="D976" s="90" t="s">
        <v>121</v>
      </c>
      <c r="E976" s="52">
        <v>720000</v>
      </c>
    </row>
    <row r="977" spans="1:5" ht="15" customHeight="1" x14ac:dyDescent="0.2">
      <c r="C977" s="54" t="s">
        <v>44</v>
      </c>
      <c r="D977" s="91"/>
      <c r="E977" s="92">
        <f>SUM(E976:E976)</f>
        <v>720000</v>
      </c>
    </row>
    <row r="978" spans="1:5" ht="15" customHeight="1" x14ac:dyDescent="0.2"/>
    <row r="979" spans="1:5" ht="15" customHeight="1" x14ac:dyDescent="0.2"/>
    <row r="980" spans="1:5" ht="15" customHeight="1" x14ac:dyDescent="0.2"/>
    <row r="981" spans="1:5" ht="15" customHeight="1" x14ac:dyDescent="0.2"/>
    <row r="982" spans="1:5" ht="15" customHeight="1" x14ac:dyDescent="0.2"/>
    <row r="983" spans="1:5" ht="15" customHeight="1" x14ac:dyDescent="0.2"/>
    <row r="984" spans="1:5" ht="15" customHeight="1" x14ac:dyDescent="0.2"/>
    <row r="985" spans="1:5" ht="15" customHeight="1" x14ac:dyDescent="0.2"/>
    <row r="986" spans="1:5" ht="15" customHeight="1" x14ac:dyDescent="0.2"/>
    <row r="987" spans="1:5" ht="15" customHeight="1" x14ac:dyDescent="0.2"/>
    <row r="988" spans="1:5" ht="15" customHeight="1" x14ac:dyDescent="0.2"/>
    <row r="989" spans="1:5" ht="15" customHeight="1" x14ac:dyDescent="0.2"/>
    <row r="990" spans="1:5" ht="15" customHeight="1" x14ac:dyDescent="0.25">
      <c r="A990" s="65" t="s">
        <v>172</v>
      </c>
    </row>
    <row r="991" spans="1:5" ht="15" customHeight="1" x14ac:dyDescent="0.2">
      <c r="A991" s="165" t="s">
        <v>173</v>
      </c>
      <c r="B991" s="165"/>
      <c r="C991" s="165"/>
      <c r="D991" s="165"/>
      <c r="E991" s="165"/>
    </row>
    <row r="992" spans="1:5" ht="15" customHeight="1" x14ac:dyDescent="0.2">
      <c r="A992" s="165"/>
      <c r="B992" s="165"/>
      <c r="C992" s="165"/>
      <c r="D992" s="165"/>
      <c r="E992" s="165"/>
    </row>
    <row r="993" spans="1:5" ht="15" customHeight="1" x14ac:dyDescent="0.2">
      <c r="A993" s="163" t="s">
        <v>174</v>
      </c>
      <c r="B993" s="163"/>
      <c r="C993" s="163"/>
      <c r="D993" s="163"/>
      <c r="E993" s="163"/>
    </row>
    <row r="994" spans="1:5" ht="15" customHeight="1" x14ac:dyDescent="0.2">
      <c r="A994" s="163"/>
      <c r="B994" s="163"/>
      <c r="C994" s="163"/>
      <c r="D994" s="163"/>
      <c r="E994" s="163"/>
    </row>
    <row r="995" spans="1:5" ht="15" customHeight="1" x14ac:dyDescent="0.2">
      <c r="A995" s="163"/>
      <c r="B995" s="163"/>
      <c r="C995" s="163"/>
      <c r="D995" s="163"/>
      <c r="E995" s="163"/>
    </row>
    <row r="996" spans="1:5" ht="15" customHeight="1" x14ac:dyDescent="0.2">
      <c r="A996" s="163"/>
      <c r="B996" s="163"/>
      <c r="C996" s="163"/>
      <c r="D996" s="163"/>
      <c r="E996" s="163"/>
    </row>
    <row r="997" spans="1:5" ht="15" customHeight="1" x14ac:dyDescent="0.2">
      <c r="A997" s="163"/>
      <c r="B997" s="163"/>
      <c r="C997" s="163"/>
      <c r="D997" s="163"/>
      <c r="E997" s="163"/>
    </row>
    <row r="998" spans="1:5" ht="15" customHeight="1" x14ac:dyDescent="0.2">
      <c r="A998" s="163"/>
      <c r="B998" s="163"/>
      <c r="C998" s="163"/>
      <c r="D998" s="163"/>
      <c r="E998" s="163"/>
    </row>
    <row r="999" spans="1:5" ht="15" customHeight="1" x14ac:dyDescent="0.2">
      <c r="A999" s="163"/>
      <c r="B999" s="163"/>
      <c r="C999" s="163"/>
      <c r="D999" s="163"/>
      <c r="E999" s="163"/>
    </row>
    <row r="1000" spans="1:5" ht="15" customHeight="1" x14ac:dyDescent="0.2">
      <c r="A1000" s="163"/>
      <c r="B1000" s="163"/>
      <c r="C1000" s="163"/>
      <c r="D1000" s="163"/>
      <c r="E1000" s="163"/>
    </row>
    <row r="1001" spans="1:5" ht="15" customHeight="1" x14ac:dyDescent="0.2">
      <c r="A1001" s="163"/>
      <c r="B1001" s="163"/>
      <c r="C1001" s="163"/>
      <c r="D1001" s="163"/>
      <c r="E1001" s="163"/>
    </row>
    <row r="1002" spans="1:5" ht="15" customHeight="1" x14ac:dyDescent="0.2">
      <c r="A1002" s="163"/>
      <c r="B1002" s="163"/>
      <c r="C1002" s="163"/>
      <c r="D1002" s="163"/>
      <c r="E1002" s="163"/>
    </row>
    <row r="1003" spans="1:5" ht="15" customHeight="1" x14ac:dyDescent="0.2">
      <c r="A1003" s="163"/>
      <c r="B1003" s="163"/>
      <c r="C1003" s="163"/>
      <c r="D1003" s="163"/>
      <c r="E1003" s="163"/>
    </row>
    <row r="1004" spans="1:5" ht="15" customHeight="1" x14ac:dyDescent="0.2">
      <c r="A1004" s="163"/>
      <c r="B1004" s="163"/>
      <c r="C1004" s="163"/>
      <c r="D1004" s="163"/>
      <c r="E1004" s="163"/>
    </row>
    <row r="1005" spans="1:5" ht="15" customHeight="1" x14ac:dyDescent="0.2">
      <c r="A1005" s="136"/>
      <c r="B1005" s="136"/>
      <c r="C1005" s="136"/>
      <c r="D1005" s="136"/>
      <c r="E1005" s="136"/>
    </row>
    <row r="1006" spans="1:5" ht="15" customHeight="1" x14ac:dyDescent="0.25">
      <c r="A1006" s="77" t="s">
        <v>17</v>
      </c>
      <c r="B1006" s="42"/>
      <c r="C1006" s="42"/>
      <c r="D1006" s="42"/>
      <c r="E1006" s="46"/>
    </row>
    <row r="1007" spans="1:5" ht="15" customHeight="1" x14ac:dyDescent="0.2">
      <c r="A1007" s="76" t="s">
        <v>88</v>
      </c>
      <c r="B1007" s="93"/>
      <c r="C1007" s="93"/>
      <c r="D1007" s="93"/>
      <c r="E1007" s="46" t="s">
        <v>89</v>
      </c>
    </row>
    <row r="1008" spans="1:5" ht="15" customHeight="1" x14ac:dyDescent="0.2">
      <c r="A1008" s="76"/>
      <c r="B1008" s="46"/>
      <c r="C1008" s="42"/>
      <c r="D1008" s="42"/>
      <c r="E1008" s="78"/>
    </row>
    <row r="1009" spans="1:5" ht="15" customHeight="1" x14ac:dyDescent="0.2">
      <c r="A1009" s="96"/>
      <c r="B1009" s="47" t="s">
        <v>39</v>
      </c>
      <c r="C1009" s="79" t="s">
        <v>40</v>
      </c>
      <c r="D1009" s="107" t="s">
        <v>41</v>
      </c>
      <c r="E1009" s="80" t="s">
        <v>42</v>
      </c>
    </row>
    <row r="1010" spans="1:5" ht="15" customHeight="1" x14ac:dyDescent="0.2">
      <c r="A1010" s="96"/>
      <c r="B1010" s="49">
        <v>880</v>
      </c>
      <c r="C1010" s="89"/>
      <c r="D1010" s="90" t="s">
        <v>112</v>
      </c>
      <c r="E1010" s="127">
        <v>-97089.4</v>
      </c>
    </row>
    <row r="1011" spans="1:5" ht="15" customHeight="1" x14ac:dyDescent="0.2">
      <c r="A1011" s="96"/>
      <c r="B1011" s="49">
        <v>883</v>
      </c>
      <c r="C1011" s="89"/>
      <c r="D1011" s="74" t="s">
        <v>175</v>
      </c>
      <c r="E1011" s="127">
        <v>-24923.759999999998</v>
      </c>
    </row>
    <row r="1012" spans="1:5" ht="15" customHeight="1" x14ac:dyDescent="0.2">
      <c r="A1012" s="96"/>
      <c r="B1012" s="49">
        <v>880</v>
      </c>
      <c r="C1012" s="89"/>
      <c r="D1012" s="74" t="s">
        <v>175</v>
      </c>
      <c r="E1012" s="127">
        <v>94608.59</v>
      </c>
    </row>
    <row r="1013" spans="1:5" ht="15" customHeight="1" x14ac:dyDescent="0.2">
      <c r="A1013" s="133"/>
      <c r="B1013" s="110"/>
      <c r="C1013" s="83" t="s">
        <v>44</v>
      </c>
      <c r="D1013" s="111"/>
      <c r="E1013" s="112">
        <f>SUM(E1010:E1012)</f>
        <v>-27404.569999999992</v>
      </c>
    </row>
    <row r="1014" spans="1:5" ht="15" customHeight="1" x14ac:dyDescent="0.2"/>
    <row r="1015" spans="1:5" ht="15" customHeight="1" x14ac:dyDescent="0.25">
      <c r="A1015" s="77" t="s">
        <v>17</v>
      </c>
      <c r="B1015" s="42"/>
      <c r="C1015" s="42"/>
      <c r="D1015" s="42"/>
      <c r="E1015" s="42"/>
    </row>
    <row r="1016" spans="1:5" ht="15" customHeight="1" x14ac:dyDescent="0.2">
      <c r="A1016" s="76" t="s">
        <v>53</v>
      </c>
      <c r="B1016" s="42"/>
      <c r="C1016" s="42"/>
      <c r="D1016" s="42"/>
      <c r="E1016" s="43" t="s">
        <v>54</v>
      </c>
    </row>
    <row r="1017" spans="1:5" ht="15" customHeight="1" x14ac:dyDescent="0.25">
      <c r="A1017" s="77"/>
      <c r="B1017" s="46"/>
      <c r="C1017" s="42"/>
      <c r="D1017" s="42"/>
      <c r="E1017" s="78"/>
    </row>
    <row r="1018" spans="1:5" ht="15" customHeight="1" x14ac:dyDescent="0.2">
      <c r="A1018" s="96"/>
      <c r="B1018" s="96"/>
      <c r="C1018" s="79" t="s">
        <v>40</v>
      </c>
      <c r="D1018" s="132" t="s">
        <v>45</v>
      </c>
      <c r="E1018" s="80" t="s">
        <v>42</v>
      </c>
    </row>
    <row r="1019" spans="1:5" ht="15" customHeight="1" x14ac:dyDescent="0.2">
      <c r="A1019" s="98"/>
      <c r="B1019" s="114"/>
      <c r="C1019" s="113">
        <v>6409</v>
      </c>
      <c r="D1019" s="90" t="s">
        <v>81</v>
      </c>
      <c r="E1019" s="141">
        <v>27404.57</v>
      </c>
    </row>
    <row r="1020" spans="1:5" ht="15" customHeight="1" x14ac:dyDescent="0.2">
      <c r="A1020" s="109"/>
      <c r="B1020" s="115"/>
      <c r="C1020" s="83" t="s">
        <v>44</v>
      </c>
      <c r="D1020" s="84"/>
      <c r="E1020" s="85">
        <f>E1019</f>
        <v>27404.57</v>
      </c>
    </row>
    <row r="1021" spans="1:5" ht="15" customHeight="1" x14ac:dyDescent="0.2"/>
    <row r="1022" spans="1:5" ht="15" customHeight="1" x14ac:dyDescent="0.2"/>
    <row r="1023" spans="1:5" ht="15" customHeight="1" x14ac:dyDescent="0.25">
      <c r="A1023" s="65" t="s">
        <v>176</v>
      </c>
    </row>
    <row r="1024" spans="1:5" ht="15" customHeight="1" x14ac:dyDescent="0.2">
      <c r="A1024" s="165" t="s">
        <v>173</v>
      </c>
      <c r="B1024" s="165"/>
      <c r="C1024" s="165"/>
      <c r="D1024" s="165"/>
      <c r="E1024" s="165"/>
    </row>
    <row r="1025" spans="1:5" ht="15" customHeight="1" x14ac:dyDescent="0.2">
      <c r="A1025" s="165"/>
      <c r="B1025" s="165"/>
      <c r="C1025" s="165"/>
      <c r="D1025" s="165"/>
      <c r="E1025" s="165"/>
    </row>
    <row r="1026" spans="1:5" ht="15" customHeight="1" x14ac:dyDescent="0.2">
      <c r="A1026" s="163" t="s">
        <v>177</v>
      </c>
      <c r="B1026" s="163"/>
      <c r="C1026" s="163"/>
      <c r="D1026" s="163"/>
      <c r="E1026" s="163"/>
    </row>
    <row r="1027" spans="1:5" ht="15" customHeight="1" x14ac:dyDescent="0.2">
      <c r="A1027" s="163"/>
      <c r="B1027" s="163"/>
      <c r="C1027" s="163"/>
      <c r="D1027" s="163"/>
      <c r="E1027" s="163"/>
    </row>
    <row r="1028" spans="1:5" ht="15" customHeight="1" x14ac:dyDescent="0.2">
      <c r="A1028" s="163"/>
      <c r="B1028" s="163"/>
      <c r="C1028" s="163"/>
      <c r="D1028" s="163"/>
      <c r="E1028" s="163"/>
    </row>
    <row r="1029" spans="1:5" ht="15" customHeight="1" x14ac:dyDescent="0.2">
      <c r="A1029" s="163"/>
      <c r="B1029" s="163"/>
      <c r="C1029" s="163"/>
      <c r="D1029" s="163"/>
      <c r="E1029" s="163"/>
    </row>
    <row r="1030" spans="1:5" ht="15" customHeight="1" x14ac:dyDescent="0.2">
      <c r="A1030" s="163"/>
      <c r="B1030" s="163"/>
      <c r="C1030" s="163"/>
      <c r="D1030" s="163"/>
      <c r="E1030" s="163"/>
    </row>
    <row r="1031" spans="1:5" ht="15" customHeight="1" x14ac:dyDescent="0.2">
      <c r="A1031" s="163"/>
      <c r="B1031" s="163"/>
      <c r="C1031" s="163"/>
      <c r="D1031" s="163"/>
      <c r="E1031" s="163"/>
    </row>
    <row r="1032" spans="1:5" ht="15" customHeight="1" x14ac:dyDescent="0.2">
      <c r="A1032" s="163"/>
      <c r="B1032" s="163"/>
      <c r="C1032" s="163"/>
      <c r="D1032" s="163"/>
      <c r="E1032" s="163"/>
    </row>
    <row r="1033" spans="1:5" ht="15" customHeight="1" x14ac:dyDescent="0.2">
      <c r="A1033" s="163"/>
      <c r="B1033" s="163"/>
      <c r="C1033" s="163"/>
      <c r="D1033" s="163"/>
      <c r="E1033" s="163"/>
    </row>
    <row r="1034" spans="1:5" ht="15" customHeight="1" x14ac:dyDescent="0.2">
      <c r="A1034" s="163"/>
      <c r="B1034" s="163"/>
      <c r="C1034" s="163"/>
      <c r="D1034" s="163"/>
      <c r="E1034" s="163"/>
    </row>
    <row r="1035" spans="1:5" ht="15" customHeight="1" x14ac:dyDescent="0.2">
      <c r="A1035" s="163"/>
      <c r="B1035" s="163"/>
      <c r="C1035" s="163"/>
      <c r="D1035" s="163"/>
      <c r="E1035" s="163"/>
    </row>
    <row r="1036" spans="1:5" ht="15" customHeight="1" x14ac:dyDescent="0.2">
      <c r="A1036" s="163"/>
      <c r="B1036" s="163"/>
      <c r="C1036" s="163"/>
      <c r="D1036" s="163"/>
      <c r="E1036" s="163"/>
    </row>
    <row r="1037" spans="1:5" ht="15" customHeight="1" x14ac:dyDescent="0.2">
      <c r="A1037" s="163"/>
      <c r="B1037" s="163"/>
      <c r="C1037" s="163"/>
      <c r="D1037" s="163"/>
      <c r="E1037" s="163"/>
    </row>
    <row r="1038" spans="1:5" ht="15" customHeight="1" x14ac:dyDescent="0.2">
      <c r="A1038" s="136"/>
      <c r="B1038" s="136"/>
      <c r="C1038" s="136"/>
      <c r="D1038" s="136"/>
      <c r="E1038" s="136"/>
    </row>
    <row r="1039" spans="1:5" ht="15" customHeight="1" x14ac:dyDescent="0.2">
      <c r="A1039" s="136"/>
      <c r="B1039" s="136"/>
      <c r="C1039" s="136"/>
      <c r="D1039" s="136"/>
      <c r="E1039" s="136"/>
    </row>
    <row r="1040" spans="1:5" ht="15" customHeight="1" x14ac:dyDescent="0.2">
      <c r="A1040" s="136"/>
      <c r="B1040" s="136"/>
      <c r="C1040" s="136"/>
      <c r="D1040" s="136"/>
      <c r="E1040" s="136"/>
    </row>
    <row r="1041" spans="1:5" ht="15" customHeight="1" x14ac:dyDescent="0.2">
      <c r="A1041" s="136"/>
      <c r="B1041" s="136"/>
      <c r="C1041" s="136"/>
      <c r="D1041" s="136"/>
      <c r="E1041" s="136"/>
    </row>
    <row r="1042" spans="1:5" ht="15" customHeight="1" x14ac:dyDescent="0.25">
      <c r="A1042" s="77" t="s">
        <v>17</v>
      </c>
      <c r="B1042" s="42"/>
      <c r="C1042" s="42"/>
      <c r="D1042" s="42"/>
      <c r="E1042" s="46"/>
    </row>
    <row r="1043" spans="1:5" ht="15" customHeight="1" x14ac:dyDescent="0.2">
      <c r="A1043" s="76" t="s">
        <v>88</v>
      </c>
      <c r="B1043" s="93"/>
      <c r="C1043" s="93"/>
      <c r="D1043" s="93"/>
      <c r="E1043" s="46" t="s">
        <v>89</v>
      </c>
    </row>
    <row r="1044" spans="1:5" ht="15" customHeight="1" x14ac:dyDescent="0.2">
      <c r="A1044" s="76"/>
      <c r="B1044" s="46"/>
      <c r="C1044" s="42"/>
      <c r="D1044" s="42"/>
      <c r="E1044" s="78"/>
    </row>
    <row r="1045" spans="1:5" ht="15" customHeight="1" x14ac:dyDescent="0.2">
      <c r="A1045" s="96"/>
      <c r="B1045" s="47" t="s">
        <v>39</v>
      </c>
      <c r="C1045" s="79" t="s">
        <v>40</v>
      </c>
      <c r="D1045" s="107" t="s">
        <v>41</v>
      </c>
      <c r="E1045" s="80" t="s">
        <v>42</v>
      </c>
    </row>
    <row r="1046" spans="1:5" ht="15" customHeight="1" x14ac:dyDescent="0.2">
      <c r="A1046" s="96"/>
      <c r="B1046" s="49">
        <v>880</v>
      </c>
      <c r="C1046" s="89"/>
      <c r="D1046" s="74" t="s">
        <v>175</v>
      </c>
      <c r="E1046" s="127">
        <f>-9233.2-5500</f>
        <v>-14733.2</v>
      </c>
    </row>
    <row r="1047" spans="1:5" ht="15" customHeight="1" x14ac:dyDescent="0.2">
      <c r="A1047" s="96"/>
      <c r="B1047" s="49">
        <v>883</v>
      </c>
      <c r="C1047" s="89"/>
      <c r="D1047" s="74" t="s">
        <v>175</v>
      </c>
      <c r="E1047" s="127">
        <f>-83098.8-49500</f>
        <v>-132598.79999999999</v>
      </c>
    </row>
    <row r="1048" spans="1:5" ht="15" customHeight="1" x14ac:dyDescent="0.2">
      <c r="A1048" s="96"/>
      <c r="B1048" s="49">
        <v>880</v>
      </c>
      <c r="C1048" s="89"/>
      <c r="D1048" s="90" t="s">
        <v>112</v>
      </c>
      <c r="E1048" s="127">
        <f>5997.8+4893.6</f>
        <v>10891.400000000001</v>
      </c>
    </row>
    <row r="1049" spans="1:5" ht="15" customHeight="1" x14ac:dyDescent="0.2">
      <c r="A1049" s="133"/>
      <c r="B1049" s="110"/>
      <c r="C1049" s="83" t="s">
        <v>44</v>
      </c>
      <c r="D1049" s="111"/>
      <c r="E1049" s="112">
        <f>SUM(E1046:E1048)</f>
        <v>-136440.6</v>
      </c>
    </row>
    <row r="1050" spans="1:5" ht="15" customHeight="1" x14ac:dyDescent="0.2"/>
    <row r="1051" spans="1:5" ht="15" customHeight="1" x14ac:dyDescent="0.25">
      <c r="A1051" s="77" t="s">
        <v>17</v>
      </c>
      <c r="B1051" s="42"/>
      <c r="C1051" s="42"/>
      <c r="D1051" s="42"/>
      <c r="E1051" s="42"/>
    </row>
    <row r="1052" spans="1:5" ht="15" customHeight="1" x14ac:dyDescent="0.2">
      <c r="A1052" s="76" t="s">
        <v>53</v>
      </c>
      <c r="B1052" s="42"/>
      <c r="C1052" s="42"/>
      <c r="D1052" s="42"/>
      <c r="E1052" s="43" t="s">
        <v>54</v>
      </c>
    </row>
    <row r="1053" spans="1:5" ht="15" customHeight="1" x14ac:dyDescent="0.25">
      <c r="A1053" s="77"/>
      <c r="B1053" s="46"/>
      <c r="C1053" s="42"/>
      <c r="D1053" s="42"/>
      <c r="E1053" s="78"/>
    </row>
    <row r="1054" spans="1:5" ht="15" customHeight="1" x14ac:dyDescent="0.2">
      <c r="A1054" s="96"/>
      <c r="B1054" s="96"/>
      <c r="C1054" s="79" t="s">
        <v>40</v>
      </c>
      <c r="D1054" s="132" t="s">
        <v>45</v>
      </c>
      <c r="E1054" s="80" t="s">
        <v>42</v>
      </c>
    </row>
    <row r="1055" spans="1:5" ht="15" customHeight="1" x14ac:dyDescent="0.2">
      <c r="A1055" s="98"/>
      <c r="B1055" s="114"/>
      <c r="C1055" s="113">
        <v>6409</v>
      </c>
      <c r="D1055" s="90" t="s">
        <v>81</v>
      </c>
      <c r="E1055" s="141">
        <v>136440.6</v>
      </c>
    </row>
    <row r="1056" spans="1:5" ht="15" customHeight="1" x14ac:dyDescent="0.2">
      <c r="A1056" s="109"/>
      <c r="B1056" s="115"/>
      <c r="C1056" s="83" t="s">
        <v>44</v>
      </c>
      <c r="D1056" s="84"/>
      <c r="E1056" s="85">
        <f>E1055</f>
        <v>136440.6</v>
      </c>
    </row>
    <row r="1057" spans="1:5" ht="15" customHeight="1" x14ac:dyDescent="0.2"/>
    <row r="1058" spans="1:5" ht="15" customHeight="1" x14ac:dyDescent="0.2"/>
    <row r="1059" spans="1:5" ht="15" customHeight="1" x14ac:dyDescent="0.25">
      <c r="A1059" s="65" t="s">
        <v>178</v>
      </c>
    </row>
    <row r="1060" spans="1:5" ht="15" customHeight="1" x14ac:dyDescent="0.2">
      <c r="A1060" s="165" t="s">
        <v>179</v>
      </c>
      <c r="B1060" s="165"/>
      <c r="C1060" s="165"/>
      <c r="D1060" s="165"/>
      <c r="E1060" s="165"/>
    </row>
    <row r="1061" spans="1:5" ht="15" customHeight="1" x14ac:dyDescent="0.2">
      <c r="A1061" s="165"/>
      <c r="B1061" s="165"/>
      <c r="C1061" s="165"/>
      <c r="D1061" s="165"/>
      <c r="E1061" s="165"/>
    </row>
    <row r="1062" spans="1:5" ht="15" customHeight="1" x14ac:dyDescent="0.2">
      <c r="A1062" s="163" t="s">
        <v>180</v>
      </c>
      <c r="B1062" s="163"/>
      <c r="C1062" s="163"/>
      <c r="D1062" s="163"/>
      <c r="E1062" s="163"/>
    </row>
    <row r="1063" spans="1:5" ht="15" customHeight="1" x14ac:dyDescent="0.2">
      <c r="A1063" s="163"/>
      <c r="B1063" s="163"/>
      <c r="C1063" s="163"/>
      <c r="D1063" s="163"/>
      <c r="E1063" s="163"/>
    </row>
    <row r="1064" spans="1:5" ht="15" customHeight="1" x14ac:dyDescent="0.2">
      <c r="A1064" s="163"/>
      <c r="B1064" s="163"/>
      <c r="C1064" s="163"/>
      <c r="D1064" s="163"/>
      <c r="E1064" s="163"/>
    </row>
    <row r="1065" spans="1:5" ht="15" customHeight="1" x14ac:dyDescent="0.2">
      <c r="A1065" s="163"/>
      <c r="B1065" s="163"/>
      <c r="C1065" s="163"/>
      <c r="D1065" s="163"/>
      <c r="E1065" s="163"/>
    </row>
    <row r="1066" spans="1:5" ht="15" customHeight="1" x14ac:dyDescent="0.2">
      <c r="A1066" s="163"/>
      <c r="B1066" s="163"/>
      <c r="C1066" s="163"/>
      <c r="D1066" s="163"/>
      <c r="E1066" s="163"/>
    </row>
    <row r="1067" spans="1:5" ht="15" customHeight="1" x14ac:dyDescent="0.2">
      <c r="A1067" s="163"/>
      <c r="B1067" s="163"/>
      <c r="C1067" s="163"/>
      <c r="D1067" s="163"/>
      <c r="E1067" s="163"/>
    </row>
    <row r="1068" spans="1:5" ht="15" customHeight="1" x14ac:dyDescent="0.2">
      <c r="A1068" s="163"/>
      <c r="B1068" s="163"/>
      <c r="C1068" s="163"/>
      <c r="D1068" s="163"/>
      <c r="E1068" s="163"/>
    </row>
    <row r="1069" spans="1:5" ht="15" customHeight="1" x14ac:dyDescent="0.2">
      <c r="A1069" s="163"/>
      <c r="B1069" s="163"/>
      <c r="C1069" s="163"/>
      <c r="D1069" s="163"/>
      <c r="E1069" s="163"/>
    </row>
    <row r="1070" spans="1:5" ht="15" customHeight="1" x14ac:dyDescent="0.2">
      <c r="A1070" s="163"/>
      <c r="B1070" s="163"/>
      <c r="C1070" s="163"/>
      <c r="D1070" s="163"/>
      <c r="E1070" s="163"/>
    </row>
    <row r="1071" spans="1:5" ht="15" customHeight="1" x14ac:dyDescent="0.2">
      <c r="A1071" s="163"/>
      <c r="B1071" s="163"/>
      <c r="C1071" s="163"/>
      <c r="D1071" s="163"/>
      <c r="E1071" s="163"/>
    </row>
    <row r="1072" spans="1:5" ht="15" customHeight="1" x14ac:dyDescent="0.2">
      <c r="A1072" s="163"/>
      <c r="B1072" s="163"/>
      <c r="C1072" s="163"/>
      <c r="D1072" s="163"/>
      <c r="E1072" s="163"/>
    </row>
    <row r="1073" spans="1:5" ht="15" customHeight="1" x14ac:dyDescent="0.2">
      <c r="A1073" s="136"/>
      <c r="B1073" s="136"/>
      <c r="C1073" s="136"/>
      <c r="D1073" s="136"/>
      <c r="E1073" s="136"/>
    </row>
    <row r="1074" spans="1:5" ht="15" customHeight="1" x14ac:dyDescent="0.25">
      <c r="A1074" s="77" t="s">
        <v>17</v>
      </c>
      <c r="B1074" s="42"/>
      <c r="C1074" s="42"/>
      <c r="D1074" s="42"/>
      <c r="E1074" s="46"/>
    </row>
    <row r="1075" spans="1:5" ht="15" customHeight="1" x14ac:dyDescent="0.2">
      <c r="A1075" s="41" t="s">
        <v>37</v>
      </c>
      <c r="B1075" s="42"/>
      <c r="C1075" s="42"/>
      <c r="D1075" s="42"/>
      <c r="E1075" s="43" t="s">
        <v>38</v>
      </c>
    </row>
    <row r="1076" spans="1:5" ht="15" customHeight="1" x14ac:dyDescent="0.2">
      <c r="A1076" s="76"/>
      <c r="B1076" s="46"/>
      <c r="C1076" s="42"/>
      <c r="D1076" s="42"/>
      <c r="E1076" s="78"/>
    </row>
    <row r="1077" spans="1:5" ht="15" customHeight="1" x14ac:dyDescent="0.2">
      <c r="A1077" s="96"/>
      <c r="B1077" s="96"/>
      <c r="C1077" s="79" t="s">
        <v>40</v>
      </c>
      <c r="D1077" s="132" t="s">
        <v>45</v>
      </c>
      <c r="E1077" s="80" t="s">
        <v>42</v>
      </c>
    </row>
    <row r="1078" spans="1:5" ht="15" customHeight="1" x14ac:dyDescent="0.2">
      <c r="A1078" s="96"/>
      <c r="B1078" s="96"/>
      <c r="C1078" s="89">
        <v>3299</v>
      </c>
      <c r="D1078" s="106" t="s">
        <v>181</v>
      </c>
      <c r="E1078" s="129">
        <v>-6345031.3700000001</v>
      </c>
    </row>
    <row r="1079" spans="1:5" ht="15" customHeight="1" x14ac:dyDescent="0.2">
      <c r="A1079" s="96"/>
      <c r="B1079" s="96"/>
      <c r="C1079" s="89">
        <v>3299</v>
      </c>
      <c r="D1079" s="90" t="s">
        <v>182</v>
      </c>
      <c r="E1079" s="129">
        <v>4845031.37</v>
      </c>
    </row>
    <row r="1080" spans="1:5" ht="15" customHeight="1" x14ac:dyDescent="0.2">
      <c r="A1080" s="133"/>
      <c r="B1080" s="133"/>
      <c r="C1080" s="83" t="s">
        <v>44</v>
      </c>
      <c r="D1080" s="84"/>
      <c r="E1080" s="85">
        <f>SUM(E1078:E1079)</f>
        <v>-1500000</v>
      </c>
    </row>
    <row r="1081" spans="1:5" ht="15" customHeight="1" x14ac:dyDescent="0.2">
      <c r="A1081" s="136"/>
      <c r="B1081" s="136"/>
      <c r="C1081" s="136"/>
      <c r="D1081" s="136"/>
      <c r="E1081" s="136"/>
    </row>
    <row r="1082" spans="1:5" ht="15" customHeight="1" x14ac:dyDescent="0.25">
      <c r="A1082" s="77" t="s">
        <v>17</v>
      </c>
      <c r="B1082" s="42"/>
      <c r="C1082" s="42"/>
      <c r="D1082" s="42"/>
      <c r="E1082" s="42"/>
    </row>
    <row r="1083" spans="1:5" ht="15" customHeight="1" x14ac:dyDescent="0.2">
      <c r="A1083" s="76" t="s">
        <v>53</v>
      </c>
      <c r="B1083" s="42"/>
      <c r="C1083" s="42"/>
      <c r="D1083" s="42"/>
      <c r="E1083" s="43" t="s">
        <v>54</v>
      </c>
    </row>
    <row r="1084" spans="1:5" ht="15" customHeight="1" x14ac:dyDescent="0.25">
      <c r="A1084" s="77"/>
      <c r="B1084" s="46"/>
      <c r="C1084" s="42"/>
      <c r="D1084" s="42"/>
      <c r="E1084" s="78"/>
    </row>
    <row r="1085" spans="1:5" ht="15" customHeight="1" x14ac:dyDescent="0.2">
      <c r="A1085" s="96"/>
      <c r="B1085" s="96"/>
      <c r="C1085" s="79" t="s">
        <v>40</v>
      </c>
      <c r="D1085" s="132" t="s">
        <v>45</v>
      </c>
      <c r="E1085" s="80" t="s">
        <v>42</v>
      </c>
    </row>
    <row r="1086" spans="1:5" ht="15" customHeight="1" x14ac:dyDescent="0.2">
      <c r="A1086" s="108"/>
      <c r="B1086" s="114"/>
      <c r="C1086" s="113">
        <v>6409</v>
      </c>
      <c r="D1086" s="90" t="s">
        <v>148</v>
      </c>
      <c r="E1086" s="141">
        <v>1500000</v>
      </c>
    </row>
    <row r="1087" spans="1:5" ht="15" customHeight="1" x14ac:dyDescent="0.2">
      <c r="A1087" s="109"/>
      <c r="B1087" s="115"/>
      <c r="C1087" s="83" t="s">
        <v>44</v>
      </c>
      <c r="D1087" s="84"/>
      <c r="E1087" s="85">
        <f>E1086</f>
        <v>1500000</v>
      </c>
    </row>
    <row r="1088" spans="1:5" ht="15" customHeight="1" x14ac:dyDescent="0.2"/>
    <row r="1089" spans="1:5" ht="15" customHeight="1" x14ac:dyDescent="0.2"/>
    <row r="1090" spans="1:5" ht="15" customHeight="1" x14ac:dyDescent="0.2"/>
    <row r="1091" spans="1:5" ht="15" customHeight="1" x14ac:dyDescent="0.2"/>
    <row r="1092" spans="1:5" ht="15" customHeight="1" x14ac:dyDescent="0.2"/>
    <row r="1093" spans="1:5" ht="15" customHeight="1" x14ac:dyDescent="0.2"/>
    <row r="1094" spans="1:5" ht="15" customHeight="1" x14ac:dyDescent="0.25">
      <c r="A1094" s="65" t="s">
        <v>183</v>
      </c>
    </row>
    <row r="1095" spans="1:5" ht="15" customHeight="1" x14ac:dyDescent="0.2">
      <c r="A1095" s="165" t="s">
        <v>184</v>
      </c>
      <c r="B1095" s="165"/>
      <c r="C1095" s="165"/>
      <c r="D1095" s="165"/>
      <c r="E1095" s="165"/>
    </row>
    <row r="1096" spans="1:5" ht="15" customHeight="1" x14ac:dyDescent="0.2">
      <c r="A1096" s="165"/>
      <c r="B1096" s="165"/>
      <c r="C1096" s="165"/>
      <c r="D1096" s="165"/>
      <c r="E1096" s="165"/>
    </row>
    <row r="1097" spans="1:5" ht="15" customHeight="1" x14ac:dyDescent="0.2">
      <c r="A1097" s="163" t="s">
        <v>185</v>
      </c>
      <c r="B1097" s="163"/>
      <c r="C1097" s="163"/>
      <c r="D1097" s="163"/>
      <c r="E1097" s="163"/>
    </row>
    <row r="1098" spans="1:5" ht="15" customHeight="1" x14ac:dyDescent="0.2">
      <c r="A1098" s="163"/>
      <c r="B1098" s="163"/>
      <c r="C1098" s="163"/>
      <c r="D1098" s="163"/>
      <c r="E1098" s="163"/>
    </row>
    <row r="1099" spans="1:5" ht="15" customHeight="1" x14ac:dyDescent="0.2">
      <c r="A1099" s="163"/>
      <c r="B1099" s="163"/>
      <c r="C1099" s="163"/>
      <c r="D1099" s="163"/>
      <c r="E1099" s="163"/>
    </row>
    <row r="1100" spans="1:5" ht="15" customHeight="1" x14ac:dyDescent="0.2">
      <c r="A1100" s="163"/>
      <c r="B1100" s="163"/>
      <c r="C1100" s="163"/>
      <c r="D1100" s="163"/>
      <c r="E1100" s="163"/>
    </row>
    <row r="1101" spans="1:5" ht="15" customHeight="1" x14ac:dyDescent="0.2">
      <c r="A1101" s="163"/>
      <c r="B1101" s="163"/>
      <c r="C1101" s="163"/>
      <c r="D1101" s="163"/>
      <c r="E1101" s="163"/>
    </row>
    <row r="1102" spans="1:5" ht="15" customHeight="1" x14ac:dyDescent="0.2">
      <c r="A1102" s="163"/>
      <c r="B1102" s="163"/>
      <c r="C1102" s="163"/>
      <c r="D1102" s="163"/>
      <c r="E1102" s="163"/>
    </row>
    <row r="1103" spans="1:5" ht="15" customHeight="1" x14ac:dyDescent="0.2">
      <c r="A1103" s="136"/>
      <c r="B1103" s="136"/>
      <c r="C1103" s="136"/>
      <c r="D1103" s="136"/>
      <c r="E1103" s="136"/>
    </row>
    <row r="1104" spans="1:5" ht="15" customHeight="1" x14ac:dyDescent="0.25">
      <c r="A1104" s="77" t="s">
        <v>17</v>
      </c>
      <c r="B1104" s="42"/>
      <c r="C1104" s="42"/>
      <c r="D1104" s="42"/>
      <c r="E1104" s="46"/>
    </row>
    <row r="1105" spans="1:5" ht="15" customHeight="1" x14ac:dyDescent="0.2">
      <c r="A1105" s="76" t="s">
        <v>88</v>
      </c>
      <c r="B1105" s="93"/>
      <c r="C1105" s="93"/>
      <c r="D1105" s="93"/>
      <c r="E1105" s="46" t="s">
        <v>89</v>
      </c>
    </row>
    <row r="1106" spans="1:5" ht="15" customHeight="1" x14ac:dyDescent="0.2">
      <c r="A1106" s="76"/>
      <c r="B1106" s="46"/>
      <c r="C1106" s="42"/>
      <c r="D1106" s="42"/>
      <c r="E1106" s="78"/>
    </row>
    <row r="1107" spans="1:5" ht="15" customHeight="1" x14ac:dyDescent="0.2">
      <c r="A1107" s="76"/>
      <c r="B1107" s="46"/>
      <c r="C1107" s="79" t="s">
        <v>40</v>
      </c>
      <c r="D1107" s="132" t="s">
        <v>45</v>
      </c>
      <c r="E1107" s="80" t="s">
        <v>42</v>
      </c>
    </row>
    <row r="1108" spans="1:5" ht="15" customHeight="1" x14ac:dyDescent="0.2">
      <c r="A1108" s="76"/>
      <c r="B1108" s="46"/>
      <c r="C1108" s="99">
        <v>6172</v>
      </c>
      <c r="D1108" s="90" t="s">
        <v>58</v>
      </c>
      <c r="E1108" s="127">
        <v>-151250</v>
      </c>
    </row>
    <row r="1109" spans="1:5" ht="15" customHeight="1" x14ac:dyDescent="0.2">
      <c r="A1109" s="76"/>
      <c r="B1109" s="46"/>
      <c r="C1109" s="83" t="s">
        <v>44</v>
      </c>
      <c r="D1109" s="84"/>
      <c r="E1109" s="85">
        <f>SUM(E1108:E1108)</f>
        <v>-151250</v>
      </c>
    </row>
    <row r="1110" spans="1:5" ht="15" customHeight="1" x14ac:dyDescent="0.2"/>
    <row r="1111" spans="1:5" ht="15" customHeight="1" x14ac:dyDescent="0.25">
      <c r="A1111" s="77" t="s">
        <v>17</v>
      </c>
      <c r="B1111" s="42"/>
      <c r="C1111" s="42"/>
      <c r="D1111" s="42"/>
      <c r="E1111" s="42"/>
    </row>
    <row r="1112" spans="1:5" ht="15" customHeight="1" x14ac:dyDescent="0.2">
      <c r="A1112" s="76" t="s">
        <v>103</v>
      </c>
      <c r="E1112" t="s">
        <v>104</v>
      </c>
    </row>
    <row r="1113" spans="1:5" ht="15" customHeight="1" x14ac:dyDescent="0.25">
      <c r="A1113" s="77"/>
      <c r="B1113" s="46"/>
      <c r="C1113" s="42"/>
      <c r="D1113" s="42"/>
      <c r="E1113" s="78"/>
    </row>
    <row r="1114" spans="1:5" ht="15" customHeight="1" x14ac:dyDescent="0.2">
      <c r="A1114" s="124"/>
      <c r="B1114" s="124"/>
      <c r="C1114" s="79" t="s">
        <v>40</v>
      </c>
      <c r="D1114" s="132" t="s">
        <v>45</v>
      </c>
      <c r="E1114" s="80" t="s">
        <v>42</v>
      </c>
    </row>
    <row r="1115" spans="1:5" ht="15" customHeight="1" x14ac:dyDescent="0.2">
      <c r="A1115" s="145"/>
      <c r="B1115" s="131"/>
      <c r="C1115" s="99">
        <v>6172</v>
      </c>
      <c r="D1115" s="90" t="s">
        <v>58</v>
      </c>
      <c r="E1115" s="127">
        <v>151250</v>
      </c>
    </row>
    <row r="1116" spans="1:5" ht="15" customHeight="1" x14ac:dyDescent="0.2">
      <c r="A1116" s="98"/>
      <c r="B1116" s="131"/>
      <c r="C1116" s="83" t="s">
        <v>44</v>
      </c>
      <c r="D1116" s="84"/>
      <c r="E1116" s="85">
        <f>SUM(E1115:E1115)</f>
        <v>151250</v>
      </c>
    </row>
    <row r="1117" spans="1:5" ht="15" customHeight="1" x14ac:dyDescent="0.2"/>
    <row r="1118" spans="1:5" ht="15" customHeight="1" x14ac:dyDescent="0.2"/>
    <row r="1119" spans="1:5" ht="15" customHeight="1" x14ac:dyDescent="0.25">
      <c r="A1119" s="65" t="s">
        <v>186</v>
      </c>
    </row>
    <row r="1120" spans="1:5" ht="15" customHeight="1" x14ac:dyDescent="0.2">
      <c r="A1120" s="165" t="s">
        <v>187</v>
      </c>
      <c r="B1120" s="165"/>
      <c r="C1120" s="165"/>
      <c r="D1120" s="165"/>
      <c r="E1120" s="165"/>
    </row>
    <row r="1121" spans="1:5" ht="15" customHeight="1" x14ac:dyDescent="0.2">
      <c r="A1121" s="165"/>
      <c r="B1121" s="165"/>
      <c r="C1121" s="165"/>
      <c r="D1121" s="165"/>
      <c r="E1121" s="165"/>
    </row>
    <row r="1122" spans="1:5" ht="15" customHeight="1" x14ac:dyDescent="0.2">
      <c r="A1122" s="163" t="s">
        <v>188</v>
      </c>
      <c r="B1122" s="163"/>
      <c r="C1122" s="163"/>
      <c r="D1122" s="163"/>
      <c r="E1122" s="163"/>
    </row>
    <row r="1123" spans="1:5" ht="15" customHeight="1" x14ac:dyDescent="0.2">
      <c r="A1123" s="163"/>
      <c r="B1123" s="163"/>
      <c r="C1123" s="163"/>
      <c r="D1123" s="163"/>
      <c r="E1123" s="163"/>
    </row>
    <row r="1124" spans="1:5" ht="15" customHeight="1" x14ac:dyDescent="0.2">
      <c r="A1124" s="163"/>
      <c r="B1124" s="163"/>
      <c r="C1124" s="163"/>
      <c r="D1124" s="163"/>
      <c r="E1124" s="163"/>
    </row>
    <row r="1125" spans="1:5" ht="15" customHeight="1" x14ac:dyDescent="0.2">
      <c r="A1125" s="163"/>
      <c r="B1125" s="163"/>
      <c r="C1125" s="163"/>
      <c r="D1125" s="163"/>
      <c r="E1125" s="163"/>
    </row>
    <row r="1126" spans="1:5" ht="15" customHeight="1" x14ac:dyDescent="0.2">
      <c r="A1126" s="163"/>
      <c r="B1126" s="163"/>
      <c r="C1126" s="163"/>
      <c r="D1126" s="163"/>
      <c r="E1126" s="163"/>
    </row>
    <row r="1127" spans="1:5" ht="15" customHeight="1" x14ac:dyDescent="0.2">
      <c r="A1127" s="163"/>
      <c r="B1127" s="163"/>
      <c r="C1127" s="163"/>
      <c r="D1127" s="163"/>
      <c r="E1127" s="163"/>
    </row>
    <row r="1128" spans="1:5" ht="15" customHeight="1" x14ac:dyDescent="0.2">
      <c r="A1128" s="163"/>
      <c r="B1128" s="163"/>
      <c r="C1128" s="163"/>
      <c r="D1128" s="163"/>
      <c r="E1128" s="163"/>
    </row>
    <row r="1129" spans="1:5" ht="15" customHeight="1" x14ac:dyDescent="0.2">
      <c r="A1129" s="136"/>
      <c r="B1129" s="136"/>
      <c r="C1129" s="136"/>
      <c r="D1129" s="136"/>
      <c r="E1129" s="136"/>
    </row>
    <row r="1130" spans="1:5" ht="15" customHeight="1" x14ac:dyDescent="0.25">
      <c r="A1130" s="77" t="s">
        <v>17</v>
      </c>
      <c r="B1130" s="42"/>
      <c r="C1130" s="42"/>
      <c r="D1130" s="42"/>
      <c r="E1130" s="46"/>
    </row>
    <row r="1131" spans="1:5" ht="15" customHeight="1" x14ac:dyDescent="0.2">
      <c r="A1131" s="76" t="s">
        <v>88</v>
      </c>
      <c r="B1131" s="93"/>
      <c r="C1131" s="93"/>
      <c r="D1131" s="93"/>
      <c r="E1131" s="46" t="s">
        <v>89</v>
      </c>
    </row>
    <row r="1132" spans="1:5" ht="15" customHeight="1" x14ac:dyDescent="0.2">
      <c r="A1132" s="76"/>
      <c r="B1132" s="46"/>
      <c r="C1132" s="42"/>
      <c r="D1132" s="42"/>
      <c r="E1132" s="78"/>
    </row>
    <row r="1133" spans="1:5" ht="15" customHeight="1" x14ac:dyDescent="0.2">
      <c r="A1133" s="76"/>
      <c r="B1133" s="46"/>
      <c r="C1133" s="79" t="s">
        <v>40</v>
      </c>
      <c r="D1133" s="132" t="s">
        <v>45</v>
      </c>
      <c r="E1133" s="80" t="s">
        <v>42</v>
      </c>
    </row>
    <row r="1134" spans="1:5" ht="15" customHeight="1" x14ac:dyDescent="0.2">
      <c r="A1134" s="76"/>
      <c r="B1134" s="46"/>
      <c r="C1134" s="99">
        <v>6172</v>
      </c>
      <c r="D1134" s="90" t="s">
        <v>58</v>
      </c>
      <c r="E1134" s="127">
        <v>-29040</v>
      </c>
    </row>
    <row r="1135" spans="1:5" ht="15" customHeight="1" x14ac:dyDescent="0.2">
      <c r="A1135" s="76"/>
      <c r="B1135" s="46"/>
      <c r="C1135" s="83" t="s">
        <v>44</v>
      </c>
      <c r="D1135" s="84"/>
      <c r="E1135" s="85">
        <f>SUM(E1134:E1134)</f>
        <v>-29040</v>
      </c>
    </row>
    <row r="1136" spans="1:5" ht="15" customHeight="1" x14ac:dyDescent="0.2"/>
    <row r="1137" spans="1:5" ht="15" customHeight="1" x14ac:dyDescent="0.25">
      <c r="A1137" s="77" t="s">
        <v>17</v>
      </c>
      <c r="B1137" s="119"/>
      <c r="C1137" s="42"/>
      <c r="D1137" s="42"/>
      <c r="E1137" s="46"/>
    </row>
    <row r="1138" spans="1:5" ht="15" customHeight="1" x14ac:dyDescent="0.2">
      <c r="A1138" s="41" t="s">
        <v>161</v>
      </c>
      <c r="B1138" s="119"/>
      <c r="C1138" s="42"/>
      <c r="D1138" s="42"/>
      <c r="E1138" s="43" t="s">
        <v>162</v>
      </c>
    </row>
    <row r="1139" spans="1:5" ht="15" customHeight="1" x14ac:dyDescent="0.2">
      <c r="A1139" s="76"/>
      <c r="B1139" s="119"/>
      <c r="C1139" s="42"/>
      <c r="D1139" s="42"/>
      <c r="E1139" s="43"/>
    </row>
    <row r="1140" spans="1:5" ht="15" customHeight="1" x14ac:dyDescent="0.2">
      <c r="B1140" s="124"/>
      <c r="C1140" s="47" t="s">
        <v>40</v>
      </c>
      <c r="D1140" s="88" t="s">
        <v>45</v>
      </c>
      <c r="E1140" s="47" t="s">
        <v>42</v>
      </c>
    </row>
    <row r="1141" spans="1:5" ht="15" customHeight="1" x14ac:dyDescent="0.2">
      <c r="B1141" s="98"/>
      <c r="C1141" s="47">
        <v>6172</v>
      </c>
      <c r="D1141" s="90" t="s">
        <v>58</v>
      </c>
      <c r="E1141" s="52">
        <v>29040</v>
      </c>
    </row>
    <row r="1142" spans="1:5" ht="15" customHeight="1" x14ac:dyDescent="0.2">
      <c r="B1142" s="57"/>
      <c r="C1142" s="54" t="s">
        <v>44</v>
      </c>
      <c r="D1142" s="55"/>
      <c r="E1142" s="56">
        <f>SUM(E1141:E1141)</f>
        <v>29040</v>
      </c>
    </row>
    <row r="1143" spans="1:5" ht="15" customHeight="1" x14ac:dyDescent="0.2"/>
    <row r="1144" spans="1:5" ht="15" customHeight="1" x14ac:dyDescent="0.2"/>
    <row r="1145" spans="1:5" ht="15" customHeight="1" x14ac:dyDescent="0.2"/>
    <row r="1146" spans="1:5" ht="15" customHeight="1" x14ac:dyDescent="0.25">
      <c r="A1146" s="65" t="s">
        <v>189</v>
      </c>
    </row>
    <row r="1147" spans="1:5" ht="15" customHeight="1" x14ac:dyDescent="0.2">
      <c r="A1147" s="165" t="s">
        <v>190</v>
      </c>
      <c r="B1147" s="165"/>
      <c r="C1147" s="165"/>
      <c r="D1147" s="165"/>
      <c r="E1147" s="165"/>
    </row>
    <row r="1148" spans="1:5" ht="15" customHeight="1" x14ac:dyDescent="0.2">
      <c r="A1148" s="165"/>
      <c r="B1148" s="165"/>
      <c r="C1148" s="165"/>
      <c r="D1148" s="165"/>
      <c r="E1148" s="165"/>
    </row>
    <row r="1149" spans="1:5" ht="15" customHeight="1" x14ac:dyDescent="0.2">
      <c r="A1149" s="163" t="s">
        <v>191</v>
      </c>
      <c r="B1149" s="163"/>
      <c r="C1149" s="163"/>
      <c r="D1149" s="163"/>
      <c r="E1149" s="163"/>
    </row>
    <row r="1150" spans="1:5" ht="15" customHeight="1" x14ac:dyDescent="0.2">
      <c r="A1150" s="163"/>
      <c r="B1150" s="163"/>
      <c r="C1150" s="163"/>
      <c r="D1150" s="163"/>
      <c r="E1150" s="163"/>
    </row>
    <row r="1151" spans="1:5" ht="15" customHeight="1" x14ac:dyDescent="0.2">
      <c r="A1151" s="163"/>
      <c r="B1151" s="163"/>
      <c r="C1151" s="163"/>
      <c r="D1151" s="163"/>
      <c r="E1151" s="163"/>
    </row>
    <row r="1152" spans="1:5" ht="15" customHeight="1" x14ac:dyDescent="0.2">
      <c r="A1152" s="163"/>
      <c r="B1152" s="163"/>
      <c r="C1152" s="163"/>
      <c r="D1152" s="163"/>
      <c r="E1152" s="163"/>
    </row>
    <row r="1153" spans="1:5" ht="15" customHeight="1" x14ac:dyDescent="0.2">
      <c r="A1153" s="163"/>
      <c r="B1153" s="163"/>
      <c r="C1153" s="163"/>
      <c r="D1153" s="163"/>
      <c r="E1153" s="163"/>
    </row>
    <row r="1154" spans="1:5" ht="15" customHeight="1" x14ac:dyDescent="0.2">
      <c r="A1154" s="163"/>
      <c r="B1154" s="163"/>
      <c r="C1154" s="163"/>
      <c r="D1154" s="163"/>
      <c r="E1154" s="163"/>
    </row>
    <row r="1155" spans="1:5" ht="15" customHeight="1" x14ac:dyDescent="0.2">
      <c r="A1155" s="163"/>
      <c r="B1155" s="163"/>
      <c r="C1155" s="163"/>
      <c r="D1155" s="163"/>
      <c r="E1155" s="163"/>
    </row>
    <row r="1156" spans="1:5" ht="15" customHeight="1" x14ac:dyDescent="0.2">
      <c r="A1156" s="42"/>
      <c r="B1156" s="146"/>
      <c r="C1156" s="147"/>
      <c r="D1156" s="42"/>
      <c r="E1156" s="148"/>
    </row>
    <row r="1157" spans="1:5" ht="15" customHeight="1" x14ac:dyDescent="0.25">
      <c r="A1157" s="77" t="s">
        <v>17</v>
      </c>
      <c r="B1157" s="42"/>
      <c r="C1157" s="42"/>
      <c r="D1157" s="42"/>
      <c r="E1157" s="46"/>
    </row>
    <row r="1158" spans="1:5" ht="15" customHeight="1" x14ac:dyDescent="0.2">
      <c r="A1158" s="76" t="s">
        <v>167</v>
      </c>
      <c r="B1158" s="42"/>
      <c r="C1158" s="42"/>
      <c r="D1158" s="42"/>
      <c r="E1158" s="43" t="s">
        <v>168</v>
      </c>
    </row>
    <row r="1159" spans="1:5" ht="15" customHeight="1" x14ac:dyDescent="0.2">
      <c r="A1159" s="76"/>
      <c r="B1159" s="46"/>
      <c r="C1159" s="42"/>
      <c r="D1159" s="42"/>
      <c r="E1159" s="78"/>
    </row>
    <row r="1160" spans="1:5" ht="15" customHeight="1" x14ac:dyDescent="0.2">
      <c r="A1160" s="96"/>
      <c r="B1160" s="96"/>
      <c r="C1160" s="79" t="s">
        <v>40</v>
      </c>
      <c r="D1160" s="132" t="s">
        <v>45</v>
      </c>
      <c r="E1160" s="47" t="s">
        <v>42</v>
      </c>
    </row>
    <row r="1161" spans="1:5" ht="15" customHeight="1" x14ac:dyDescent="0.2">
      <c r="A1161" s="108"/>
      <c r="B1161" s="114"/>
      <c r="C1161" s="99">
        <v>5273</v>
      </c>
      <c r="D1161" s="90" t="s">
        <v>81</v>
      </c>
      <c r="E1161" s="127">
        <v>-500000</v>
      </c>
    </row>
    <row r="1162" spans="1:5" ht="15" customHeight="1" x14ac:dyDescent="0.2">
      <c r="A1162" s="108"/>
      <c r="B1162" s="114"/>
      <c r="C1162" s="99">
        <v>5512</v>
      </c>
      <c r="D1162" s="90" t="s">
        <v>148</v>
      </c>
      <c r="E1162" s="127">
        <v>500000</v>
      </c>
    </row>
    <row r="1163" spans="1:5" ht="15" customHeight="1" x14ac:dyDescent="0.2">
      <c r="A1163" s="133"/>
      <c r="B1163" s="133"/>
      <c r="C1163" s="83" t="s">
        <v>44</v>
      </c>
      <c r="D1163" s="63"/>
      <c r="E1163" s="85">
        <f>SUM(E1161:E1162)</f>
        <v>0</v>
      </c>
    </row>
    <row r="1164" spans="1:5" ht="15" customHeight="1" x14ac:dyDescent="0.2"/>
    <row r="1165" spans="1:5" ht="15" customHeight="1" x14ac:dyDescent="0.2"/>
    <row r="1166" spans="1:5" ht="15" customHeight="1" x14ac:dyDescent="0.25">
      <c r="A1166" s="65" t="s">
        <v>192</v>
      </c>
    </row>
    <row r="1167" spans="1:5" ht="15" customHeight="1" x14ac:dyDescent="0.2">
      <c r="A1167" s="165" t="s">
        <v>190</v>
      </c>
      <c r="B1167" s="165"/>
      <c r="C1167" s="165"/>
      <c r="D1167" s="165"/>
      <c r="E1167" s="165"/>
    </row>
    <row r="1168" spans="1:5" ht="15" customHeight="1" x14ac:dyDescent="0.2">
      <c r="A1168" s="165"/>
      <c r="B1168" s="165"/>
      <c r="C1168" s="165"/>
      <c r="D1168" s="165"/>
      <c r="E1168" s="165"/>
    </row>
    <row r="1169" spans="1:5" ht="15" customHeight="1" x14ac:dyDescent="0.2">
      <c r="A1169" s="163" t="s">
        <v>193</v>
      </c>
      <c r="B1169" s="163"/>
      <c r="C1169" s="163"/>
      <c r="D1169" s="163"/>
      <c r="E1169" s="163"/>
    </row>
    <row r="1170" spans="1:5" ht="15" customHeight="1" x14ac:dyDescent="0.2">
      <c r="A1170" s="163"/>
      <c r="B1170" s="163"/>
      <c r="C1170" s="163"/>
      <c r="D1170" s="163"/>
      <c r="E1170" s="163"/>
    </row>
    <row r="1171" spans="1:5" ht="15" customHeight="1" x14ac:dyDescent="0.2">
      <c r="A1171" s="163"/>
      <c r="B1171" s="163"/>
      <c r="C1171" s="163"/>
      <c r="D1171" s="163"/>
      <c r="E1171" s="163"/>
    </row>
    <row r="1172" spans="1:5" ht="15" customHeight="1" x14ac:dyDescent="0.2">
      <c r="A1172" s="163"/>
      <c r="B1172" s="163"/>
      <c r="C1172" s="163"/>
      <c r="D1172" s="163"/>
      <c r="E1172" s="163"/>
    </row>
    <row r="1173" spans="1:5" ht="15" customHeight="1" x14ac:dyDescent="0.2">
      <c r="A1173" s="163"/>
      <c r="B1173" s="163"/>
      <c r="C1173" s="163"/>
      <c r="D1173" s="163"/>
      <c r="E1173" s="163"/>
    </row>
    <row r="1174" spans="1:5" ht="15" customHeight="1" x14ac:dyDescent="0.2">
      <c r="A1174" s="163"/>
      <c r="B1174" s="163"/>
      <c r="C1174" s="163"/>
      <c r="D1174" s="163"/>
      <c r="E1174" s="163"/>
    </row>
    <row r="1175" spans="1:5" ht="15" customHeight="1" x14ac:dyDescent="0.2"/>
    <row r="1176" spans="1:5" ht="15" customHeight="1" x14ac:dyDescent="0.25">
      <c r="A1176" s="77" t="s">
        <v>17</v>
      </c>
      <c r="B1176" s="42"/>
      <c r="C1176" s="42"/>
      <c r="D1176" s="42"/>
      <c r="E1176" s="42"/>
    </row>
    <row r="1177" spans="1:5" ht="15" customHeight="1" x14ac:dyDescent="0.2">
      <c r="A1177" s="149" t="s">
        <v>167</v>
      </c>
      <c r="B1177" s="42"/>
      <c r="C1177" s="42"/>
      <c r="D1177" s="42"/>
      <c r="E1177" s="43" t="s">
        <v>168</v>
      </c>
    </row>
    <row r="1178" spans="1:5" ht="15" customHeight="1" x14ac:dyDescent="0.25">
      <c r="A1178" s="77"/>
      <c r="B1178" s="46"/>
      <c r="C1178" s="42"/>
      <c r="D1178" s="42"/>
      <c r="E1178" s="78"/>
    </row>
    <row r="1179" spans="1:5" ht="15" customHeight="1" x14ac:dyDescent="0.2">
      <c r="A1179" s="150"/>
      <c r="B1179" s="96"/>
      <c r="C1179" s="79" t="s">
        <v>40</v>
      </c>
      <c r="D1179" s="61" t="s">
        <v>45</v>
      </c>
      <c r="E1179" s="47" t="s">
        <v>42</v>
      </c>
    </row>
    <row r="1180" spans="1:5" ht="15" customHeight="1" x14ac:dyDescent="0.2">
      <c r="A1180" s="150"/>
      <c r="B1180" s="114"/>
      <c r="C1180" s="99">
        <v>2143</v>
      </c>
      <c r="D1180" s="90" t="s">
        <v>121</v>
      </c>
      <c r="E1180" s="127">
        <v>-800000</v>
      </c>
    </row>
    <row r="1181" spans="1:5" ht="15" customHeight="1" x14ac:dyDescent="0.2">
      <c r="A1181" s="150"/>
      <c r="B1181" s="114"/>
      <c r="C1181" s="99">
        <v>6113</v>
      </c>
      <c r="D1181" s="90" t="s">
        <v>58</v>
      </c>
      <c r="E1181" s="127">
        <v>800000</v>
      </c>
    </row>
    <row r="1182" spans="1:5" ht="15" customHeight="1" x14ac:dyDescent="0.2">
      <c r="A1182" s="133"/>
      <c r="B1182" s="133"/>
      <c r="C1182" s="83" t="s">
        <v>44</v>
      </c>
      <c r="D1182" s="84"/>
      <c r="E1182" s="85">
        <f>SUM(E1180:E1181)</f>
        <v>0</v>
      </c>
    </row>
    <row r="1183" spans="1:5" ht="15" customHeight="1" x14ac:dyDescent="0.2"/>
    <row r="1184" spans="1:5" ht="15" customHeight="1" x14ac:dyDescent="0.2"/>
    <row r="1185" spans="1:5" ht="15" customHeight="1" x14ac:dyDescent="0.25">
      <c r="A1185" s="65" t="s">
        <v>194</v>
      </c>
    </row>
    <row r="1186" spans="1:5" ht="15" customHeight="1" x14ac:dyDescent="0.2">
      <c r="A1186" s="165" t="s">
        <v>195</v>
      </c>
      <c r="B1186" s="165"/>
      <c r="C1186" s="165"/>
      <c r="D1186" s="165"/>
      <c r="E1186" s="165"/>
    </row>
    <row r="1187" spans="1:5" ht="15" customHeight="1" x14ac:dyDescent="0.2">
      <c r="A1187" s="165"/>
      <c r="B1187" s="165"/>
      <c r="C1187" s="165"/>
      <c r="D1187" s="165"/>
      <c r="E1187" s="165"/>
    </row>
    <row r="1188" spans="1:5" ht="15" customHeight="1" x14ac:dyDescent="0.2">
      <c r="A1188" s="166" t="s">
        <v>196</v>
      </c>
      <c r="B1188" s="166"/>
      <c r="C1188" s="166"/>
      <c r="D1188" s="166"/>
      <c r="E1188" s="166"/>
    </row>
    <row r="1189" spans="1:5" ht="15" customHeight="1" x14ac:dyDescent="0.2">
      <c r="A1189" s="166"/>
      <c r="B1189" s="166"/>
      <c r="C1189" s="166"/>
      <c r="D1189" s="166"/>
      <c r="E1189" s="166"/>
    </row>
    <row r="1190" spans="1:5" ht="15" customHeight="1" x14ac:dyDescent="0.2">
      <c r="A1190" s="166"/>
      <c r="B1190" s="166"/>
      <c r="C1190" s="166"/>
      <c r="D1190" s="166"/>
      <c r="E1190" s="166"/>
    </row>
    <row r="1191" spans="1:5" ht="15" customHeight="1" x14ac:dyDescent="0.2">
      <c r="A1191" s="166"/>
      <c r="B1191" s="166"/>
      <c r="C1191" s="166"/>
      <c r="D1191" s="166"/>
      <c r="E1191" s="166"/>
    </row>
    <row r="1192" spans="1:5" ht="15" customHeight="1" x14ac:dyDescent="0.2">
      <c r="A1192" s="166"/>
      <c r="B1192" s="166"/>
      <c r="C1192" s="166"/>
      <c r="D1192" s="166"/>
      <c r="E1192" s="166"/>
    </row>
    <row r="1193" spans="1:5" ht="15" customHeight="1" x14ac:dyDescent="0.2">
      <c r="A1193" s="166"/>
      <c r="B1193" s="166"/>
      <c r="C1193" s="166"/>
      <c r="D1193" s="166"/>
      <c r="E1193" s="166"/>
    </row>
    <row r="1194" spans="1:5" ht="15" customHeight="1" x14ac:dyDescent="0.2">
      <c r="A1194" s="166"/>
      <c r="B1194" s="166"/>
      <c r="C1194" s="166"/>
      <c r="D1194" s="166"/>
      <c r="E1194" s="166"/>
    </row>
    <row r="1195" spans="1:5" ht="15" customHeight="1" x14ac:dyDescent="0.2">
      <c r="A1195" s="166"/>
      <c r="B1195" s="166"/>
      <c r="C1195" s="166"/>
      <c r="D1195" s="166"/>
      <c r="E1195" s="166"/>
    </row>
    <row r="1196" spans="1:5" ht="15" customHeight="1" x14ac:dyDescent="0.2"/>
    <row r="1197" spans="1:5" ht="15" customHeight="1" x14ac:dyDescent="0.2"/>
    <row r="1198" spans="1:5" ht="15" customHeight="1" x14ac:dyDescent="0.25">
      <c r="A1198" s="77" t="s">
        <v>17</v>
      </c>
      <c r="B1198" s="42"/>
      <c r="C1198" s="42"/>
      <c r="D1198" s="42"/>
      <c r="E1198" s="42"/>
    </row>
    <row r="1199" spans="1:5" ht="15" customHeight="1" x14ac:dyDescent="0.2">
      <c r="A1199" s="76" t="s">
        <v>56</v>
      </c>
      <c r="B1199" s="42"/>
      <c r="C1199" s="42"/>
      <c r="D1199" s="42"/>
      <c r="E1199" s="43" t="s">
        <v>57</v>
      </c>
    </row>
    <row r="1200" spans="1:5" ht="15" customHeight="1" x14ac:dyDescent="0.2">
      <c r="A1200" s="146"/>
      <c r="B1200" s="151"/>
      <c r="C1200" s="42"/>
      <c r="D1200" s="42"/>
      <c r="E1200" s="78"/>
    </row>
    <row r="1201" spans="1:5" ht="15" customHeight="1" x14ac:dyDescent="0.2">
      <c r="A1201" s="96"/>
      <c r="B1201" s="96"/>
      <c r="C1201" s="79" t="s">
        <v>40</v>
      </c>
      <c r="D1201" s="61" t="s">
        <v>45</v>
      </c>
      <c r="E1201" s="47" t="s">
        <v>42</v>
      </c>
    </row>
    <row r="1202" spans="1:5" ht="15" customHeight="1" x14ac:dyDescent="0.2">
      <c r="A1202" s="98"/>
      <c r="B1202" s="115"/>
      <c r="C1202" s="89">
        <v>1037</v>
      </c>
      <c r="D1202" s="106" t="s">
        <v>148</v>
      </c>
      <c r="E1202" s="52">
        <v>-121076</v>
      </c>
    </row>
    <row r="1203" spans="1:5" ht="15" customHeight="1" x14ac:dyDescent="0.2">
      <c r="A1203" s="98"/>
      <c r="B1203" s="115"/>
      <c r="C1203" s="89">
        <v>1099</v>
      </c>
      <c r="D1203" s="90" t="s">
        <v>197</v>
      </c>
      <c r="E1203" s="52">
        <v>-35668</v>
      </c>
    </row>
    <row r="1204" spans="1:5" ht="15" customHeight="1" x14ac:dyDescent="0.2">
      <c r="A1204" s="98"/>
      <c r="B1204" s="115"/>
      <c r="C1204" s="89">
        <v>1099</v>
      </c>
      <c r="D1204" s="90" t="s">
        <v>197</v>
      </c>
      <c r="E1204" s="52">
        <v>156744</v>
      </c>
    </row>
    <row r="1205" spans="1:5" ht="15" customHeight="1" x14ac:dyDescent="0.2">
      <c r="C1205" s="83" t="s">
        <v>44</v>
      </c>
      <c r="D1205" s="84"/>
      <c r="E1205" s="85">
        <f>SUM(E1202:E1204)</f>
        <v>0</v>
      </c>
    </row>
    <row r="1206" spans="1:5" ht="15" customHeight="1" x14ac:dyDescent="0.2"/>
    <row r="1207" spans="1:5" ht="15" customHeight="1" x14ac:dyDescent="0.2"/>
    <row r="1208" spans="1:5" ht="15" customHeight="1" x14ac:dyDescent="0.25">
      <c r="A1208" s="65" t="s">
        <v>198</v>
      </c>
    </row>
    <row r="1209" spans="1:5" ht="15" customHeight="1" x14ac:dyDescent="0.2">
      <c r="A1209" s="165" t="s">
        <v>195</v>
      </c>
      <c r="B1209" s="165"/>
      <c r="C1209" s="165"/>
      <c r="D1209" s="165"/>
      <c r="E1209" s="165"/>
    </row>
    <row r="1210" spans="1:5" ht="15" customHeight="1" x14ac:dyDescent="0.2">
      <c r="A1210" s="165"/>
      <c r="B1210" s="165"/>
      <c r="C1210" s="165"/>
      <c r="D1210" s="165"/>
      <c r="E1210" s="165"/>
    </row>
    <row r="1211" spans="1:5" ht="15" customHeight="1" x14ac:dyDescent="0.2">
      <c r="A1211" s="166" t="s">
        <v>199</v>
      </c>
      <c r="B1211" s="166"/>
      <c r="C1211" s="166"/>
      <c r="D1211" s="166"/>
      <c r="E1211" s="166"/>
    </row>
    <row r="1212" spans="1:5" ht="15" customHeight="1" x14ac:dyDescent="0.2">
      <c r="A1212" s="166"/>
      <c r="B1212" s="166"/>
      <c r="C1212" s="166"/>
      <c r="D1212" s="166"/>
      <c r="E1212" s="166"/>
    </row>
    <row r="1213" spans="1:5" ht="15" customHeight="1" x14ac:dyDescent="0.2">
      <c r="A1213" s="166"/>
      <c r="B1213" s="166"/>
      <c r="C1213" s="166"/>
      <c r="D1213" s="166"/>
      <c r="E1213" s="166"/>
    </row>
    <row r="1214" spans="1:5" ht="15" customHeight="1" x14ac:dyDescent="0.2">
      <c r="A1214" s="166"/>
      <c r="B1214" s="166"/>
      <c r="C1214" s="166"/>
      <c r="D1214" s="166"/>
      <c r="E1214" s="166"/>
    </row>
    <row r="1215" spans="1:5" ht="15" customHeight="1" x14ac:dyDescent="0.2">
      <c r="A1215" s="166"/>
      <c r="B1215" s="166"/>
      <c r="C1215" s="166"/>
      <c r="D1215" s="166"/>
      <c r="E1215" s="166"/>
    </row>
    <row r="1216" spans="1:5" ht="15" customHeight="1" x14ac:dyDescent="0.2">
      <c r="A1216" s="166"/>
      <c r="B1216" s="166"/>
      <c r="C1216" s="166"/>
      <c r="D1216" s="166"/>
      <c r="E1216" s="166"/>
    </row>
    <row r="1217" spans="1:5" ht="15" customHeight="1" x14ac:dyDescent="0.2">
      <c r="A1217" s="166"/>
      <c r="B1217" s="166"/>
      <c r="C1217" s="166"/>
      <c r="D1217" s="166"/>
      <c r="E1217" s="166"/>
    </row>
    <row r="1218" spans="1:5" ht="15" customHeight="1" x14ac:dyDescent="0.2">
      <c r="A1218" s="166"/>
      <c r="B1218" s="166"/>
      <c r="C1218" s="166"/>
      <c r="D1218" s="166"/>
      <c r="E1218" s="166"/>
    </row>
    <row r="1219" spans="1:5" ht="15" customHeight="1" x14ac:dyDescent="0.2">
      <c r="A1219" s="166"/>
      <c r="B1219" s="166"/>
      <c r="C1219" s="166"/>
      <c r="D1219" s="166"/>
      <c r="E1219" s="166"/>
    </row>
    <row r="1220" spans="1:5" ht="15" customHeight="1" x14ac:dyDescent="0.2">
      <c r="A1220" s="166"/>
      <c r="B1220" s="166"/>
      <c r="C1220" s="166"/>
      <c r="D1220" s="166"/>
      <c r="E1220" s="166"/>
    </row>
    <row r="1221" spans="1:5" ht="15" customHeight="1" x14ac:dyDescent="0.2">
      <c r="A1221" s="166"/>
      <c r="B1221" s="166"/>
      <c r="C1221" s="166"/>
      <c r="D1221" s="166"/>
      <c r="E1221" s="166"/>
    </row>
    <row r="1222" spans="1:5" ht="15" customHeight="1" x14ac:dyDescent="0.2"/>
    <row r="1223" spans="1:5" ht="15" customHeight="1" x14ac:dyDescent="0.25">
      <c r="A1223" s="77" t="s">
        <v>17</v>
      </c>
      <c r="B1223" s="42"/>
      <c r="C1223" s="42"/>
      <c r="D1223" s="42"/>
      <c r="E1223" s="42"/>
    </row>
    <row r="1224" spans="1:5" ht="15" customHeight="1" x14ac:dyDescent="0.2">
      <c r="A1224" s="76" t="s">
        <v>56</v>
      </c>
      <c r="B1224" s="42"/>
      <c r="C1224" s="42"/>
      <c r="D1224" s="42"/>
      <c r="E1224" s="43" t="s">
        <v>57</v>
      </c>
    </row>
    <row r="1225" spans="1:5" ht="15" customHeight="1" x14ac:dyDescent="0.2">
      <c r="A1225" s="146"/>
      <c r="B1225" s="151"/>
      <c r="C1225" s="42"/>
      <c r="D1225" s="42"/>
      <c r="E1225" s="78"/>
    </row>
    <row r="1226" spans="1:5" ht="15" customHeight="1" x14ac:dyDescent="0.2">
      <c r="A1226" s="96"/>
      <c r="B1226" s="96"/>
      <c r="C1226" s="79" t="s">
        <v>40</v>
      </c>
      <c r="D1226" s="61" t="s">
        <v>45</v>
      </c>
      <c r="E1226" s="47" t="s">
        <v>42</v>
      </c>
    </row>
    <row r="1227" spans="1:5" ht="15" customHeight="1" x14ac:dyDescent="0.2">
      <c r="A1227" s="98"/>
      <c r="B1227" s="115"/>
      <c r="C1227" s="89">
        <v>3429</v>
      </c>
      <c r="D1227" s="90" t="s">
        <v>148</v>
      </c>
      <c r="E1227" s="52">
        <v>-177000</v>
      </c>
    </row>
    <row r="1228" spans="1:5" ht="15" customHeight="1" x14ac:dyDescent="0.2">
      <c r="A1228" s="98"/>
      <c r="B1228" s="115"/>
      <c r="C1228" s="89">
        <v>3429</v>
      </c>
      <c r="D1228" s="63" t="s">
        <v>46</v>
      </c>
      <c r="E1228" s="52">
        <f>23000+24000+38000</f>
        <v>85000</v>
      </c>
    </row>
    <row r="1229" spans="1:5" ht="15" customHeight="1" x14ac:dyDescent="0.2">
      <c r="C1229" s="83" t="s">
        <v>44</v>
      </c>
      <c r="D1229" s="84"/>
      <c r="E1229" s="85">
        <f>SUM(E1227:E1228)</f>
        <v>-92000</v>
      </c>
    </row>
    <row r="1230" spans="1:5" ht="15" customHeight="1" x14ac:dyDescent="0.2"/>
    <row r="1231" spans="1:5" ht="15" customHeight="1" x14ac:dyDescent="0.2">
      <c r="B1231" s="47" t="s">
        <v>39</v>
      </c>
      <c r="C1231" s="79" t="s">
        <v>40</v>
      </c>
      <c r="D1231" s="107" t="s">
        <v>41</v>
      </c>
      <c r="E1231" s="80" t="s">
        <v>42</v>
      </c>
    </row>
    <row r="1232" spans="1:5" ht="15" customHeight="1" x14ac:dyDescent="0.2">
      <c r="B1232" s="81">
        <v>469</v>
      </c>
      <c r="C1232" s="89"/>
      <c r="D1232" s="74" t="s">
        <v>175</v>
      </c>
      <c r="E1232" s="127">
        <v>92000</v>
      </c>
    </row>
    <row r="1233" spans="1:5" ht="15" customHeight="1" x14ac:dyDescent="0.2">
      <c r="B1233" s="110"/>
      <c r="C1233" s="83" t="s">
        <v>44</v>
      </c>
      <c r="D1233" s="111"/>
      <c r="E1233" s="112">
        <f>SUM(E1232:E1232)</f>
        <v>92000</v>
      </c>
    </row>
    <row r="1234" spans="1:5" ht="15" customHeight="1" x14ac:dyDescent="0.2">
      <c r="B1234" s="152"/>
      <c r="C1234" s="147"/>
      <c r="D1234" s="153"/>
      <c r="E1234" s="154"/>
    </row>
    <row r="1235" spans="1:5" ht="15" customHeight="1" x14ac:dyDescent="0.2">
      <c r="B1235" s="152"/>
      <c r="C1235" s="147"/>
      <c r="D1235" s="153"/>
      <c r="E1235" s="154"/>
    </row>
    <row r="1236" spans="1:5" ht="15" customHeight="1" x14ac:dyDescent="0.25">
      <c r="A1236" s="65" t="s">
        <v>200</v>
      </c>
      <c r="B1236" s="152"/>
      <c r="C1236" s="147"/>
      <c r="D1236" s="153"/>
      <c r="E1236" s="154"/>
    </row>
    <row r="1237" spans="1:5" ht="15" customHeight="1" x14ac:dyDescent="0.2">
      <c r="A1237" s="165" t="s">
        <v>201</v>
      </c>
      <c r="B1237" s="165"/>
      <c r="C1237" s="165"/>
      <c r="D1237" s="165"/>
      <c r="E1237" s="165"/>
    </row>
    <row r="1238" spans="1:5" ht="15" customHeight="1" x14ac:dyDescent="0.2">
      <c r="A1238" s="165"/>
      <c r="B1238" s="165"/>
      <c r="C1238" s="165"/>
      <c r="D1238" s="165"/>
      <c r="E1238" s="165"/>
    </row>
    <row r="1239" spans="1:5" ht="15" customHeight="1" x14ac:dyDescent="0.2">
      <c r="A1239" s="163" t="s">
        <v>202</v>
      </c>
      <c r="B1239" s="163"/>
      <c r="C1239" s="163"/>
      <c r="D1239" s="163"/>
      <c r="E1239" s="163"/>
    </row>
    <row r="1240" spans="1:5" ht="15" customHeight="1" x14ac:dyDescent="0.2">
      <c r="A1240" s="163"/>
      <c r="B1240" s="163"/>
      <c r="C1240" s="163"/>
      <c r="D1240" s="163"/>
      <c r="E1240" s="163"/>
    </row>
    <row r="1241" spans="1:5" ht="15" customHeight="1" x14ac:dyDescent="0.2">
      <c r="A1241" s="163"/>
      <c r="B1241" s="163"/>
      <c r="C1241" s="163"/>
      <c r="D1241" s="163"/>
      <c r="E1241" s="163"/>
    </row>
    <row r="1242" spans="1:5" ht="15" customHeight="1" x14ac:dyDescent="0.2">
      <c r="A1242" s="163"/>
      <c r="B1242" s="163"/>
      <c r="C1242" s="163"/>
      <c r="D1242" s="163"/>
      <c r="E1242" s="163"/>
    </row>
    <row r="1243" spans="1:5" ht="15" customHeight="1" x14ac:dyDescent="0.2">
      <c r="A1243" s="163"/>
      <c r="B1243" s="163"/>
      <c r="C1243" s="163"/>
      <c r="D1243" s="163"/>
      <c r="E1243" s="163"/>
    </row>
    <row r="1244" spans="1:5" ht="15" customHeight="1" x14ac:dyDescent="0.2">
      <c r="A1244" s="163"/>
      <c r="B1244" s="163"/>
      <c r="C1244" s="163"/>
      <c r="D1244" s="163"/>
      <c r="E1244" s="163"/>
    </row>
    <row r="1245" spans="1:5" ht="15" customHeight="1" x14ac:dyDescent="0.2">
      <c r="A1245" s="163"/>
      <c r="B1245" s="163"/>
      <c r="C1245" s="163"/>
      <c r="D1245" s="163"/>
      <c r="E1245" s="163"/>
    </row>
    <row r="1246" spans="1:5" ht="15" customHeight="1" x14ac:dyDescent="0.2">
      <c r="A1246" s="136"/>
      <c r="B1246" s="136"/>
      <c r="C1246" s="136"/>
      <c r="D1246" s="136"/>
      <c r="E1246" s="136"/>
    </row>
    <row r="1247" spans="1:5" ht="15" customHeight="1" x14ac:dyDescent="0.2">
      <c r="A1247" s="136"/>
      <c r="B1247" s="136"/>
      <c r="C1247" s="136"/>
      <c r="D1247" s="136"/>
      <c r="E1247" s="136"/>
    </row>
    <row r="1248" spans="1:5" ht="15" customHeight="1" x14ac:dyDescent="0.2">
      <c r="A1248" s="136"/>
      <c r="B1248" s="136"/>
      <c r="C1248" s="136"/>
      <c r="D1248" s="136"/>
      <c r="E1248" s="136"/>
    </row>
    <row r="1249" spans="1:5" ht="15" customHeight="1" x14ac:dyDescent="0.2">
      <c r="A1249" s="136"/>
      <c r="B1249" s="136"/>
      <c r="C1249" s="136"/>
      <c r="D1249" s="136"/>
      <c r="E1249" s="136"/>
    </row>
    <row r="1250" spans="1:5" ht="15" customHeight="1" x14ac:dyDescent="0.25">
      <c r="A1250" s="77" t="s">
        <v>17</v>
      </c>
      <c r="B1250" s="42"/>
      <c r="C1250" s="42"/>
      <c r="D1250" s="42"/>
      <c r="E1250" s="46"/>
    </row>
    <row r="1251" spans="1:5" ht="15" customHeight="1" x14ac:dyDescent="0.2">
      <c r="A1251" s="41" t="s">
        <v>37</v>
      </c>
      <c r="B1251" s="42"/>
      <c r="C1251" s="42"/>
      <c r="D1251" s="42"/>
      <c r="E1251" s="43" t="s">
        <v>38</v>
      </c>
    </row>
    <row r="1252" spans="1:5" ht="15" customHeight="1" x14ac:dyDescent="0.2">
      <c r="A1252" s="76"/>
      <c r="B1252" s="46"/>
      <c r="C1252" s="42"/>
      <c r="D1252" s="42"/>
      <c r="E1252" s="78"/>
    </row>
    <row r="1253" spans="1:5" ht="15" customHeight="1" x14ac:dyDescent="0.2">
      <c r="B1253" s="47" t="s">
        <v>39</v>
      </c>
      <c r="C1253" s="79" t="s">
        <v>40</v>
      </c>
      <c r="D1253" s="107" t="s">
        <v>41</v>
      </c>
      <c r="E1253" s="80" t="s">
        <v>42</v>
      </c>
    </row>
    <row r="1254" spans="1:5" ht="15" customHeight="1" x14ac:dyDescent="0.2">
      <c r="B1254" s="81">
        <v>510</v>
      </c>
      <c r="C1254" s="89"/>
      <c r="D1254" s="74" t="s">
        <v>175</v>
      </c>
      <c r="E1254" s="127">
        <v>-420000</v>
      </c>
    </row>
    <row r="1255" spans="1:5" ht="15" customHeight="1" x14ac:dyDescent="0.2">
      <c r="B1255" s="81">
        <v>510</v>
      </c>
      <c r="C1255" s="89"/>
      <c r="D1255" s="74" t="s">
        <v>175</v>
      </c>
      <c r="E1255" s="127">
        <v>260000</v>
      </c>
    </row>
    <row r="1256" spans="1:5" ht="15" customHeight="1" x14ac:dyDescent="0.2">
      <c r="B1256" s="110"/>
      <c r="C1256" s="83" t="s">
        <v>44</v>
      </c>
      <c r="D1256" s="111"/>
      <c r="E1256" s="112">
        <f>SUM(E1254:E1255)</f>
        <v>-160000</v>
      </c>
    </row>
    <row r="1257" spans="1:5" ht="15" customHeight="1" x14ac:dyDescent="0.2"/>
    <row r="1258" spans="1:5" ht="15" customHeight="1" x14ac:dyDescent="0.2">
      <c r="C1258" s="79" t="s">
        <v>40</v>
      </c>
      <c r="D1258" s="132" t="s">
        <v>45</v>
      </c>
      <c r="E1258" s="80" t="s">
        <v>42</v>
      </c>
    </row>
    <row r="1259" spans="1:5" ht="15" customHeight="1" x14ac:dyDescent="0.2">
      <c r="C1259" s="89">
        <v>3269</v>
      </c>
      <c r="D1259" s="90" t="s">
        <v>58</v>
      </c>
      <c r="E1259" s="129">
        <v>-160000</v>
      </c>
    </row>
    <row r="1260" spans="1:5" ht="15" customHeight="1" x14ac:dyDescent="0.2">
      <c r="C1260" s="113">
        <v>3792</v>
      </c>
      <c r="D1260" s="63" t="s">
        <v>46</v>
      </c>
      <c r="E1260" s="129">
        <v>320000</v>
      </c>
    </row>
    <row r="1261" spans="1:5" ht="15" customHeight="1" x14ac:dyDescent="0.2">
      <c r="C1261" s="83" t="s">
        <v>44</v>
      </c>
      <c r="D1261" s="84"/>
      <c r="E1261" s="85">
        <f>SUM(E1259:E1260)</f>
        <v>160000</v>
      </c>
    </row>
    <row r="1262" spans="1:5" ht="15" customHeight="1" x14ac:dyDescent="0.2"/>
    <row r="1263" spans="1:5" ht="15" customHeight="1" x14ac:dyDescent="0.2"/>
    <row r="1264" spans="1:5" ht="15" customHeight="1" x14ac:dyDescent="0.25">
      <c r="A1264" s="65" t="s">
        <v>203</v>
      </c>
    </row>
    <row r="1265" spans="1:5" ht="15" customHeight="1" x14ac:dyDescent="0.2">
      <c r="A1265" s="165" t="s">
        <v>204</v>
      </c>
      <c r="B1265" s="165"/>
      <c r="C1265" s="165"/>
      <c r="D1265" s="165"/>
      <c r="E1265" s="165"/>
    </row>
    <row r="1266" spans="1:5" ht="15" customHeight="1" x14ac:dyDescent="0.2">
      <c r="A1266" s="165"/>
      <c r="B1266" s="165"/>
      <c r="C1266" s="165"/>
      <c r="D1266" s="165"/>
      <c r="E1266" s="165"/>
    </row>
    <row r="1267" spans="1:5" ht="15" customHeight="1" x14ac:dyDescent="0.2">
      <c r="A1267" s="163" t="s">
        <v>205</v>
      </c>
      <c r="B1267" s="163"/>
      <c r="C1267" s="163"/>
      <c r="D1267" s="163"/>
      <c r="E1267" s="163"/>
    </row>
    <row r="1268" spans="1:5" ht="15" customHeight="1" x14ac:dyDescent="0.2">
      <c r="A1268" s="163"/>
      <c r="B1268" s="163"/>
      <c r="C1268" s="163"/>
      <c r="D1268" s="163"/>
      <c r="E1268" s="163"/>
    </row>
    <row r="1269" spans="1:5" ht="15" customHeight="1" x14ac:dyDescent="0.2">
      <c r="A1269" s="163"/>
      <c r="B1269" s="163"/>
      <c r="C1269" s="163"/>
      <c r="D1269" s="163"/>
      <c r="E1269" s="163"/>
    </row>
    <row r="1270" spans="1:5" ht="15" customHeight="1" x14ac:dyDescent="0.2">
      <c r="A1270" s="163"/>
      <c r="B1270" s="163"/>
      <c r="C1270" s="163"/>
      <c r="D1270" s="163"/>
      <c r="E1270" s="163"/>
    </row>
    <row r="1271" spans="1:5" ht="15" customHeight="1" x14ac:dyDescent="0.2">
      <c r="A1271" s="163"/>
      <c r="B1271" s="163"/>
      <c r="C1271" s="163"/>
      <c r="D1271" s="163"/>
      <c r="E1271" s="163"/>
    </row>
    <row r="1272" spans="1:5" ht="15" customHeight="1" x14ac:dyDescent="0.2">
      <c r="A1272" s="163"/>
      <c r="B1272" s="163"/>
      <c r="C1272" s="163"/>
      <c r="D1272" s="163"/>
      <c r="E1272" s="163"/>
    </row>
    <row r="1273" spans="1:5" ht="15" customHeight="1" x14ac:dyDescent="0.2">
      <c r="A1273" s="163"/>
      <c r="B1273" s="163"/>
      <c r="C1273" s="163"/>
      <c r="D1273" s="163"/>
      <c r="E1273" s="163"/>
    </row>
    <row r="1274" spans="1:5" ht="15" customHeight="1" x14ac:dyDescent="0.2">
      <c r="A1274" s="163"/>
      <c r="B1274" s="163"/>
      <c r="C1274" s="163"/>
      <c r="D1274" s="163"/>
      <c r="E1274" s="163"/>
    </row>
    <row r="1275" spans="1:5" ht="15" customHeight="1" x14ac:dyDescent="0.2"/>
    <row r="1276" spans="1:5" ht="15" customHeight="1" x14ac:dyDescent="0.25">
      <c r="A1276" s="77" t="s">
        <v>17</v>
      </c>
      <c r="B1276" s="42"/>
      <c r="C1276" s="42"/>
      <c r="D1276" s="42"/>
      <c r="E1276" s="46"/>
    </row>
    <row r="1277" spans="1:5" ht="15" customHeight="1" x14ac:dyDescent="0.2">
      <c r="A1277" s="41" t="s">
        <v>94</v>
      </c>
      <c r="B1277" s="42"/>
      <c r="C1277" s="42"/>
      <c r="D1277" s="42"/>
      <c r="E1277" s="43" t="s">
        <v>95</v>
      </c>
    </row>
    <row r="1278" spans="1:5" ht="15" customHeight="1" x14ac:dyDescent="0.2">
      <c r="A1278" s="76"/>
      <c r="B1278" s="46"/>
      <c r="C1278" s="42"/>
      <c r="D1278" s="42"/>
      <c r="E1278" s="78"/>
    </row>
    <row r="1279" spans="1:5" ht="15" customHeight="1" x14ac:dyDescent="0.2">
      <c r="A1279" s="96"/>
      <c r="B1279" s="96"/>
      <c r="C1279" s="79" t="s">
        <v>40</v>
      </c>
      <c r="D1279" s="132" t="s">
        <v>45</v>
      </c>
      <c r="E1279" s="80" t="s">
        <v>42</v>
      </c>
    </row>
    <row r="1280" spans="1:5" ht="15" customHeight="1" x14ac:dyDescent="0.2">
      <c r="A1280" s="96"/>
      <c r="B1280" s="96"/>
      <c r="C1280" s="89">
        <v>3419</v>
      </c>
      <c r="D1280" s="90" t="s">
        <v>197</v>
      </c>
      <c r="E1280" s="129">
        <v>-190000</v>
      </c>
    </row>
    <row r="1281" spans="1:5" ht="15" customHeight="1" x14ac:dyDescent="0.2">
      <c r="A1281" s="96"/>
      <c r="B1281" s="96"/>
      <c r="C1281" s="89">
        <v>3419</v>
      </c>
      <c r="D1281" s="106" t="s">
        <v>148</v>
      </c>
      <c r="E1281" s="129">
        <f>20000+150000+20000</f>
        <v>190000</v>
      </c>
    </row>
    <row r="1282" spans="1:5" ht="15" customHeight="1" x14ac:dyDescent="0.2">
      <c r="A1282" s="133"/>
      <c r="B1282" s="133"/>
      <c r="C1282" s="83" t="s">
        <v>44</v>
      </c>
      <c r="D1282" s="84"/>
      <c r="E1282" s="85">
        <f>SUM(E1280:E1281)</f>
        <v>0</v>
      </c>
    </row>
    <row r="1283" spans="1:5" ht="15" customHeight="1" x14ac:dyDescent="0.2"/>
    <row r="1284" spans="1:5" ht="15" customHeight="1" x14ac:dyDescent="0.2"/>
    <row r="1285" spans="1:5" ht="15" customHeight="1" x14ac:dyDescent="0.25">
      <c r="A1285" s="65" t="s">
        <v>206</v>
      </c>
    </row>
    <row r="1286" spans="1:5" ht="15" customHeight="1" x14ac:dyDescent="0.2">
      <c r="A1286" s="165" t="s">
        <v>204</v>
      </c>
      <c r="B1286" s="165"/>
      <c r="C1286" s="165"/>
      <c r="D1286" s="165"/>
      <c r="E1286" s="165"/>
    </row>
    <row r="1287" spans="1:5" ht="15" customHeight="1" x14ac:dyDescent="0.2">
      <c r="A1287" s="165"/>
      <c r="B1287" s="165"/>
      <c r="C1287" s="165"/>
      <c r="D1287" s="165"/>
      <c r="E1287" s="165"/>
    </row>
    <row r="1288" spans="1:5" ht="15" customHeight="1" x14ac:dyDescent="0.2">
      <c r="A1288" s="163" t="s">
        <v>207</v>
      </c>
      <c r="B1288" s="163"/>
      <c r="C1288" s="163"/>
      <c r="D1288" s="163"/>
      <c r="E1288" s="163"/>
    </row>
    <row r="1289" spans="1:5" ht="15" customHeight="1" x14ac:dyDescent="0.2">
      <c r="A1289" s="163"/>
      <c r="B1289" s="163"/>
      <c r="C1289" s="163"/>
      <c r="D1289" s="163"/>
      <c r="E1289" s="163"/>
    </row>
    <row r="1290" spans="1:5" ht="15" customHeight="1" x14ac:dyDescent="0.2">
      <c r="A1290" s="163"/>
      <c r="B1290" s="163"/>
      <c r="C1290" s="163"/>
      <c r="D1290" s="163"/>
      <c r="E1290" s="163"/>
    </row>
    <row r="1291" spans="1:5" ht="15" customHeight="1" x14ac:dyDescent="0.2">
      <c r="A1291" s="163"/>
      <c r="B1291" s="163"/>
      <c r="C1291" s="163"/>
      <c r="D1291" s="163"/>
      <c r="E1291" s="163"/>
    </row>
    <row r="1292" spans="1:5" ht="15" customHeight="1" x14ac:dyDescent="0.2">
      <c r="A1292" s="163"/>
      <c r="B1292" s="163"/>
      <c r="C1292" s="163"/>
      <c r="D1292" s="163"/>
      <c r="E1292" s="163"/>
    </row>
    <row r="1293" spans="1:5" ht="15" customHeight="1" x14ac:dyDescent="0.2">
      <c r="A1293" s="163"/>
      <c r="B1293" s="163"/>
      <c r="C1293" s="163"/>
      <c r="D1293" s="163"/>
      <c r="E1293" s="163"/>
    </row>
    <row r="1294" spans="1:5" ht="15" customHeight="1" x14ac:dyDescent="0.2">
      <c r="A1294" s="163"/>
      <c r="B1294" s="163"/>
      <c r="C1294" s="163"/>
      <c r="D1294" s="163"/>
      <c r="E1294" s="163"/>
    </row>
    <row r="1295" spans="1:5" ht="15" customHeight="1" x14ac:dyDescent="0.2"/>
    <row r="1296" spans="1:5" ht="15" customHeight="1" x14ac:dyDescent="0.2"/>
    <row r="1297" spans="1:5" ht="15" customHeight="1" x14ac:dyDescent="0.2"/>
    <row r="1298" spans="1:5" ht="15" customHeight="1" x14ac:dyDescent="0.2"/>
    <row r="1299" spans="1:5" ht="15" customHeight="1" x14ac:dyDescent="0.2"/>
    <row r="1300" spans="1:5" ht="15" customHeight="1" x14ac:dyDescent="0.2"/>
    <row r="1301" spans="1:5" ht="15" customHeight="1" x14ac:dyDescent="0.2"/>
    <row r="1302" spans="1:5" ht="15" customHeight="1" x14ac:dyDescent="0.25">
      <c r="A1302" s="77" t="s">
        <v>17</v>
      </c>
      <c r="B1302" s="42"/>
      <c r="C1302" s="42"/>
      <c r="D1302" s="42"/>
      <c r="E1302" s="46"/>
    </row>
    <row r="1303" spans="1:5" ht="15" customHeight="1" x14ac:dyDescent="0.2">
      <c r="A1303" s="41" t="s">
        <v>94</v>
      </c>
      <c r="B1303" s="42"/>
      <c r="C1303" s="42"/>
      <c r="D1303" s="42"/>
      <c r="E1303" s="43" t="s">
        <v>95</v>
      </c>
    </row>
    <row r="1304" spans="1:5" ht="15" customHeight="1" x14ac:dyDescent="0.2">
      <c r="A1304" s="76"/>
      <c r="B1304" s="46"/>
      <c r="C1304" s="42"/>
      <c r="D1304" s="42"/>
      <c r="E1304" s="78"/>
    </row>
    <row r="1305" spans="1:5" ht="15" customHeight="1" x14ac:dyDescent="0.2">
      <c r="A1305" s="96"/>
      <c r="B1305" s="96"/>
      <c r="C1305" s="79" t="s">
        <v>40</v>
      </c>
      <c r="D1305" s="132" t="s">
        <v>45</v>
      </c>
      <c r="E1305" s="80" t="s">
        <v>42</v>
      </c>
    </row>
    <row r="1306" spans="1:5" ht="15" customHeight="1" x14ac:dyDescent="0.2">
      <c r="A1306" s="96"/>
      <c r="B1306" s="96"/>
      <c r="C1306" s="89">
        <v>3419</v>
      </c>
      <c r="D1306" s="90" t="s">
        <v>197</v>
      </c>
      <c r="E1306" s="129">
        <v>-340000</v>
      </c>
    </row>
    <row r="1307" spans="1:5" ht="15" customHeight="1" x14ac:dyDescent="0.2">
      <c r="A1307" s="96"/>
      <c r="B1307" s="96"/>
      <c r="C1307" s="89">
        <v>3419</v>
      </c>
      <c r="D1307" s="106" t="s">
        <v>148</v>
      </c>
      <c r="E1307" s="129">
        <v>340000</v>
      </c>
    </row>
    <row r="1308" spans="1:5" ht="15" customHeight="1" x14ac:dyDescent="0.2">
      <c r="A1308" s="133"/>
      <c r="B1308" s="133"/>
      <c r="C1308" s="83" t="s">
        <v>44</v>
      </c>
      <c r="D1308" s="84"/>
      <c r="E1308" s="85">
        <f>SUM(E1306:E1307)</f>
        <v>0</v>
      </c>
    </row>
    <row r="1309" spans="1:5" ht="15" customHeight="1" x14ac:dyDescent="0.2"/>
    <row r="1310" spans="1:5" ht="15" customHeight="1" x14ac:dyDescent="0.2"/>
    <row r="1311" spans="1:5" ht="15" customHeight="1" x14ac:dyDescent="0.25">
      <c r="A1311" s="65" t="s">
        <v>208</v>
      </c>
    </row>
    <row r="1312" spans="1:5" ht="15" customHeight="1" x14ac:dyDescent="0.2">
      <c r="A1312" s="165" t="s">
        <v>204</v>
      </c>
      <c r="B1312" s="165"/>
      <c r="C1312" s="165"/>
      <c r="D1312" s="165"/>
      <c r="E1312" s="165"/>
    </row>
    <row r="1313" spans="1:5" ht="15" customHeight="1" x14ac:dyDescent="0.2">
      <c r="A1313" s="165"/>
      <c r="B1313" s="165"/>
      <c r="C1313" s="165"/>
      <c r="D1313" s="165"/>
      <c r="E1313" s="165"/>
    </row>
    <row r="1314" spans="1:5" ht="15" customHeight="1" x14ac:dyDescent="0.2">
      <c r="A1314" s="163" t="s">
        <v>209</v>
      </c>
      <c r="B1314" s="163"/>
      <c r="C1314" s="163"/>
      <c r="D1314" s="163"/>
      <c r="E1314" s="163"/>
    </row>
    <row r="1315" spans="1:5" ht="15" customHeight="1" x14ac:dyDescent="0.2">
      <c r="A1315" s="163"/>
      <c r="B1315" s="163"/>
      <c r="C1315" s="163"/>
      <c r="D1315" s="163"/>
      <c r="E1315" s="163"/>
    </row>
    <row r="1316" spans="1:5" ht="15" customHeight="1" x14ac:dyDescent="0.2">
      <c r="A1316" s="163"/>
      <c r="B1316" s="163"/>
      <c r="C1316" s="163"/>
      <c r="D1316" s="163"/>
      <c r="E1316" s="163"/>
    </row>
    <row r="1317" spans="1:5" ht="15" customHeight="1" x14ac:dyDescent="0.2">
      <c r="A1317" s="163"/>
      <c r="B1317" s="163"/>
      <c r="C1317" s="163"/>
      <c r="D1317" s="163"/>
      <c r="E1317" s="163"/>
    </row>
    <row r="1318" spans="1:5" ht="15" customHeight="1" x14ac:dyDescent="0.2">
      <c r="A1318" s="163"/>
      <c r="B1318" s="163"/>
      <c r="C1318" s="163"/>
      <c r="D1318" s="163"/>
      <c r="E1318" s="163"/>
    </row>
    <row r="1319" spans="1:5" ht="15" customHeight="1" x14ac:dyDescent="0.2">
      <c r="A1319" s="163"/>
      <c r="B1319" s="163"/>
      <c r="C1319" s="163"/>
      <c r="D1319" s="163"/>
      <c r="E1319" s="163"/>
    </row>
    <row r="1320" spans="1:5" ht="15" customHeight="1" x14ac:dyDescent="0.2">
      <c r="A1320" s="163"/>
      <c r="B1320" s="163"/>
      <c r="C1320" s="163"/>
      <c r="D1320" s="163"/>
      <c r="E1320" s="163"/>
    </row>
    <row r="1321" spans="1:5" ht="15" customHeight="1" x14ac:dyDescent="0.2">
      <c r="A1321" s="163"/>
      <c r="B1321" s="163"/>
      <c r="C1321" s="163"/>
      <c r="D1321" s="163"/>
      <c r="E1321" s="163"/>
    </row>
    <row r="1322" spans="1:5" ht="15" customHeight="1" x14ac:dyDescent="0.2"/>
    <row r="1323" spans="1:5" ht="15" customHeight="1" x14ac:dyDescent="0.25">
      <c r="A1323" s="77" t="s">
        <v>17</v>
      </c>
      <c r="B1323" s="42"/>
      <c r="C1323" s="42"/>
      <c r="D1323" s="42"/>
      <c r="E1323" s="46"/>
    </row>
    <row r="1324" spans="1:5" ht="15" customHeight="1" x14ac:dyDescent="0.2">
      <c r="A1324" s="41" t="s">
        <v>94</v>
      </c>
      <c r="B1324" s="42"/>
      <c r="C1324" s="42"/>
      <c r="D1324" s="42"/>
      <c r="E1324" s="43" t="s">
        <v>95</v>
      </c>
    </row>
    <row r="1325" spans="1:5" ht="15" customHeight="1" x14ac:dyDescent="0.2">
      <c r="A1325" s="76"/>
      <c r="B1325" s="46"/>
      <c r="C1325" s="42"/>
      <c r="D1325" s="42"/>
      <c r="E1325" s="78"/>
    </row>
    <row r="1326" spans="1:5" ht="15" customHeight="1" x14ac:dyDescent="0.2">
      <c r="A1326" s="96"/>
      <c r="B1326" s="96"/>
      <c r="C1326" s="79" t="s">
        <v>40</v>
      </c>
      <c r="D1326" s="132" t="s">
        <v>45</v>
      </c>
      <c r="E1326" s="80" t="s">
        <v>42</v>
      </c>
    </row>
    <row r="1327" spans="1:5" ht="15" customHeight="1" x14ac:dyDescent="0.2">
      <c r="A1327" s="96"/>
      <c r="B1327" s="96"/>
      <c r="C1327" s="89">
        <v>3429</v>
      </c>
      <c r="D1327" s="106" t="s">
        <v>148</v>
      </c>
      <c r="E1327" s="129">
        <v>-360000</v>
      </c>
    </row>
    <row r="1328" spans="1:5" ht="15" customHeight="1" x14ac:dyDescent="0.2">
      <c r="A1328" s="96"/>
      <c r="B1328" s="96"/>
      <c r="C1328" s="89">
        <v>3429</v>
      </c>
      <c r="D1328" s="106" t="s">
        <v>148</v>
      </c>
      <c r="E1328" s="129">
        <v>80000</v>
      </c>
    </row>
    <row r="1329" spans="1:5" ht="15" customHeight="1" x14ac:dyDescent="0.2">
      <c r="A1329" s="96"/>
      <c r="B1329" s="96"/>
      <c r="C1329" s="89">
        <v>3429</v>
      </c>
      <c r="D1329" s="63" t="s">
        <v>46</v>
      </c>
      <c r="E1329" s="129">
        <v>15000</v>
      </c>
    </row>
    <row r="1330" spans="1:5" ht="15" customHeight="1" x14ac:dyDescent="0.2">
      <c r="A1330" s="96"/>
      <c r="B1330" s="96"/>
      <c r="C1330" s="89">
        <v>3429</v>
      </c>
      <c r="D1330" s="90" t="s">
        <v>197</v>
      </c>
      <c r="E1330" s="129">
        <v>265000</v>
      </c>
    </row>
    <row r="1331" spans="1:5" ht="15" customHeight="1" x14ac:dyDescent="0.2">
      <c r="A1331" s="133"/>
      <c r="B1331" s="133"/>
      <c r="C1331" s="83" t="s">
        <v>44</v>
      </c>
      <c r="D1331" s="84"/>
      <c r="E1331" s="85">
        <f>SUM(E1327:E1330)</f>
        <v>0</v>
      </c>
    </row>
    <row r="1332" spans="1:5" ht="15" customHeight="1" x14ac:dyDescent="0.2"/>
    <row r="1333" spans="1:5" ht="15" customHeight="1" x14ac:dyDescent="0.2"/>
    <row r="1334" spans="1:5" ht="15" customHeight="1" x14ac:dyDescent="0.25">
      <c r="A1334" s="65" t="s">
        <v>210</v>
      </c>
    </row>
    <row r="1335" spans="1:5" ht="15" customHeight="1" x14ac:dyDescent="0.2">
      <c r="A1335" s="165" t="s">
        <v>204</v>
      </c>
      <c r="B1335" s="165"/>
      <c r="C1335" s="165"/>
      <c r="D1335" s="165"/>
      <c r="E1335" s="165"/>
    </row>
    <row r="1336" spans="1:5" ht="15" customHeight="1" x14ac:dyDescent="0.2">
      <c r="A1336" s="165"/>
      <c r="B1336" s="165"/>
      <c r="C1336" s="165"/>
      <c r="D1336" s="165"/>
      <c r="E1336" s="165"/>
    </row>
    <row r="1337" spans="1:5" ht="15" customHeight="1" x14ac:dyDescent="0.2">
      <c r="A1337" s="163" t="s">
        <v>211</v>
      </c>
      <c r="B1337" s="163"/>
      <c r="C1337" s="163"/>
      <c r="D1337" s="163"/>
      <c r="E1337" s="163"/>
    </row>
    <row r="1338" spans="1:5" ht="15" customHeight="1" x14ac:dyDescent="0.2">
      <c r="A1338" s="163"/>
      <c r="B1338" s="163"/>
      <c r="C1338" s="163"/>
      <c r="D1338" s="163"/>
      <c r="E1338" s="163"/>
    </row>
    <row r="1339" spans="1:5" ht="15" customHeight="1" x14ac:dyDescent="0.2">
      <c r="A1339" s="163"/>
      <c r="B1339" s="163"/>
      <c r="C1339" s="163"/>
      <c r="D1339" s="163"/>
      <c r="E1339" s="163"/>
    </row>
    <row r="1340" spans="1:5" ht="15" customHeight="1" x14ac:dyDescent="0.2">
      <c r="A1340" s="163"/>
      <c r="B1340" s="163"/>
      <c r="C1340" s="163"/>
      <c r="D1340" s="163"/>
      <c r="E1340" s="163"/>
    </row>
    <row r="1341" spans="1:5" ht="15" customHeight="1" x14ac:dyDescent="0.2">
      <c r="A1341" s="163"/>
      <c r="B1341" s="163"/>
      <c r="C1341" s="163"/>
      <c r="D1341" s="163"/>
      <c r="E1341" s="163"/>
    </row>
    <row r="1342" spans="1:5" ht="15" customHeight="1" x14ac:dyDescent="0.2">
      <c r="A1342" s="163"/>
      <c r="B1342" s="163"/>
      <c r="C1342" s="163"/>
      <c r="D1342" s="163"/>
      <c r="E1342" s="163"/>
    </row>
    <row r="1343" spans="1:5" ht="15" customHeight="1" x14ac:dyDescent="0.2">
      <c r="A1343" s="163"/>
      <c r="B1343" s="163"/>
      <c r="C1343" s="163"/>
      <c r="D1343" s="163"/>
      <c r="E1343" s="163"/>
    </row>
    <row r="1344" spans="1:5" ht="15" customHeight="1" x14ac:dyDescent="0.2">
      <c r="A1344" s="163"/>
      <c r="B1344" s="163"/>
      <c r="C1344" s="163"/>
      <c r="D1344" s="163"/>
      <c r="E1344" s="163"/>
    </row>
    <row r="1345" spans="1:5" ht="15" customHeight="1" x14ac:dyDescent="0.2"/>
    <row r="1346" spans="1:5" ht="15" customHeight="1" x14ac:dyDescent="0.2"/>
    <row r="1347" spans="1:5" ht="15" customHeight="1" x14ac:dyDescent="0.2"/>
    <row r="1348" spans="1:5" ht="15" customHeight="1" x14ac:dyDescent="0.2"/>
    <row r="1349" spans="1:5" ht="15" customHeight="1" x14ac:dyDescent="0.2"/>
    <row r="1350" spans="1:5" ht="15" customHeight="1" x14ac:dyDescent="0.2"/>
    <row r="1351" spans="1:5" ht="15" customHeight="1" x14ac:dyDescent="0.2"/>
    <row r="1352" spans="1:5" ht="15" customHeight="1" x14ac:dyDescent="0.2"/>
    <row r="1353" spans="1:5" ht="15" customHeight="1" x14ac:dyDescent="0.2"/>
    <row r="1354" spans="1:5" ht="15" customHeight="1" x14ac:dyDescent="0.25">
      <c r="A1354" s="77" t="s">
        <v>17</v>
      </c>
      <c r="B1354" s="42"/>
      <c r="C1354" s="42"/>
      <c r="D1354" s="42"/>
      <c r="E1354" s="46"/>
    </row>
    <row r="1355" spans="1:5" ht="15" customHeight="1" x14ac:dyDescent="0.2">
      <c r="A1355" s="41" t="s">
        <v>94</v>
      </c>
      <c r="B1355" s="42"/>
      <c r="C1355" s="42"/>
      <c r="D1355" s="42"/>
      <c r="E1355" s="43" t="s">
        <v>95</v>
      </c>
    </row>
    <row r="1356" spans="1:5" ht="15" customHeight="1" x14ac:dyDescent="0.2">
      <c r="A1356" s="76"/>
      <c r="B1356" s="46"/>
      <c r="C1356" s="42"/>
      <c r="D1356" s="42"/>
      <c r="E1356" s="78"/>
    </row>
    <row r="1357" spans="1:5" ht="15" customHeight="1" x14ac:dyDescent="0.2">
      <c r="A1357" s="96"/>
      <c r="B1357" s="96"/>
      <c r="C1357" s="79" t="s">
        <v>40</v>
      </c>
      <c r="D1357" s="132" t="s">
        <v>45</v>
      </c>
      <c r="E1357" s="80" t="s">
        <v>42</v>
      </c>
    </row>
    <row r="1358" spans="1:5" ht="15" customHeight="1" x14ac:dyDescent="0.2">
      <c r="A1358" s="96"/>
      <c r="B1358" s="96"/>
      <c r="C1358" s="89">
        <v>3419</v>
      </c>
      <c r="D1358" s="106" t="s">
        <v>148</v>
      </c>
      <c r="E1358" s="129">
        <v>-39000000</v>
      </c>
    </row>
    <row r="1359" spans="1:5" ht="15" customHeight="1" x14ac:dyDescent="0.2">
      <c r="A1359" s="96"/>
      <c r="B1359" s="96"/>
      <c r="C1359" s="89">
        <v>3419</v>
      </c>
      <c r="D1359" s="90" t="s">
        <v>157</v>
      </c>
      <c r="E1359" s="129">
        <f>-46633000-9367000</f>
        <v>-56000000</v>
      </c>
    </row>
    <row r="1360" spans="1:5" ht="15" customHeight="1" x14ac:dyDescent="0.2">
      <c r="A1360" s="96"/>
      <c r="B1360" s="96"/>
      <c r="C1360" s="89">
        <v>3419</v>
      </c>
      <c r="D1360" s="90" t="s">
        <v>157</v>
      </c>
      <c r="E1360" s="129">
        <f>39000000+46633000+9367000</f>
        <v>95000000</v>
      </c>
    </row>
    <row r="1361" spans="1:5" ht="15" customHeight="1" x14ac:dyDescent="0.2">
      <c r="A1361" s="133"/>
      <c r="B1361" s="133"/>
      <c r="C1361" s="83" t="s">
        <v>44</v>
      </c>
      <c r="D1361" s="84"/>
      <c r="E1361" s="85">
        <f>SUM(E1358:E1360)</f>
        <v>0</v>
      </c>
    </row>
    <row r="1362" spans="1:5" ht="15" customHeight="1" x14ac:dyDescent="0.2"/>
    <row r="1363" spans="1:5" ht="15" customHeight="1" x14ac:dyDescent="0.2"/>
    <row r="1364" spans="1:5" ht="15" customHeight="1" x14ac:dyDescent="0.25">
      <c r="A1364" s="65" t="s">
        <v>212</v>
      </c>
    </row>
    <row r="1365" spans="1:5" ht="15" customHeight="1" x14ac:dyDescent="0.2">
      <c r="A1365" s="165" t="s">
        <v>213</v>
      </c>
      <c r="B1365" s="165"/>
      <c r="C1365" s="165"/>
      <c r="D1365" s="165"/>
      <c r="E1365" s="165"/>
    </row>
    <row r="1366" spans="1:5" ht="15" customHeight="1" x14ac:dyDescent="0.2">
      <c r="A1366" s="165"/>
      <c r="B1366" s="165"/>
      <c r="C1366" s="165"/>
      <c r="D1366" s="165"/>
      <c r="E1366" s="165"/>
    </row>
    <row r="1367" spans="1:5" ht="15" customHeight="1" x14ac:dyDescent="0.2">
      <c r="A1367" s="163" t="s">
        <v>214</v>
      </c>
      <c r="B1367" s="163"/>
      <c r="C1367" s="163"/>
      <c r="D1367" s="163"/>
      <c r="E1367" s="163"/>
    </row>
    <row r="1368" spans="1:5" ht="15" customHeight="1" x14ac:dyDescent="0.2">
      <c r="A1368" s="163"/>
      <c r="B1368" s="163"/>
      <c r="C1368" s="163"/>
      <c r="D1368" s="163"/>
      <c r="E1368" s="163"/>
    </row>
    <row r="1369" spans="1:5" ht="15" customHeight="1" x14ac:dyDescent="0.2">
      <c r="A1369" s="163"/>
      <c r="B1369" s="163"/>
      <c r="C1369" s="163"/>
      <c r="D1369" s="163"/>
      <c r="E1369" s="163"/>
    </row>
    <row r="1370" spans="1:5" ht="15" customHeight="1" x14ac:dyDescent="0.2">
      <c r="A1370" s="163"/>
      <c r="B1370" s="163"/>
      <c r="C1370" s="163"/>
      <c r="D1370" s="163"/>
      <c r="E1370" s="163"/>
    </row>
    <row r="1371" spans="1:5" ht="15" customHeight="1" x14ac:dyDescent="0.2">
      <c r="A1371" s="163"/>
      <c r="B1371" s="163"/>
      <c r="C1371" s="163"/>
      <c r="D1371" s="163"/>
      <c r="E1371" s="163"/>
    </row>
    <row r="1372" spans="1:5" ht="15" customHeight="1" x14ac:dyDescent="0.2">
      <c r="A1372" s="163"/>
      <c r="B1372" s="163"/>
      <c r="C1372" s="163"/>
      <c r="D1372" s="163"/>
      <c r="E1372" s="163"/>
    </row>
    <row r="1373" spans="1:5" ht="15" customHeight="1" x14ac:dyDescent="0.2">
      <c r="A1373" s="42"/>
      <c r="B1373" s="146"/>
      <c r="C1373" s="147"/>
      <c r="D1373" s="42"/>
      <c r="E1373" s="148"/>
    </row>
    <row r="1374" spans="1:5" ht="15" customHeight="1" x14ac:dyDescent="0.25">
      <c r="A1374" s="39" t="s">
        <v>17</v>
      </c>
      <c r="B1374" s="40"/>
      <c r="C1374" s="40"/>
      <c r="D1374" s="46"/>
      <c r="E1374" s="46"/>
    </row>
    <row r="1375" spans="1:5" ht="15" customHeight="1" x14ac:dyDescent="0.2">
      <c r="A1375" s="41" t="s">
        <v>78</v>
      </c>
      <c r="B1375" s="40"/>
      <c r="C1375" s="40"/>
      <c r="D1375" s="40"/>
      <c r="E1375" s="73" t="s">
        <v>79</v>
      </c>
    </row>
    <row r="1376" spans="1:5" ht="15" customHeight="1" x14ac:dyDescent="0.25">
      <c r="A1376" s="155"/>
      <c r="B1376" s="156"/>
      <c r="C1376" s="40"/>
      <c r="D1376" s="44"/>
      <c r="E1376" s="87"/>
    </row>
    <row r="1377" spans="1:5" ht="15" customHeight="1" x14ac:dyDescent="0.2">
      <c r="A1377" s="124"/>
      <c r="B1377" s="96"/>
      <c r="C1377" s="47" t="s">
        <v>40</v>
      </c>
      <c r="D1377" s="132" t="s">
        <v>45</v>
      </c>
      <c r="E1377" s="80" t="s">
        <v>42</v>
      </c>
    </row>
    <row r="1378" spans="1:5" ht="15" customHeight="1" x14ac:dyDescent="0.2">
      <c r="A1378" s="98"/>
      <c r="B1378" s="98"/>
      <c r="C1378" s="89">
        <v>3314</v>
      </c>
      <c r="D1378" s="90" t="s">
        <v>121</v>
      </c>
      <c r="E1378" s="52">
        <v>-296945</v>
      </c>
    </row>
    <row r="1379" spans="1:5" ht="15" customHeight="1" x14ac:dyDescent="0.2">
      <c r="A1379" s="98"/>
      <c r="B1379" s="98"/>
      <c r="C1379" s="89">
        <v>3314</v>
      </c>
      <c r="D1379" s="90" t="s">
        <v>58</v>
      </c>
      <c r="E1379" s="52">
        <v>88448</v>
      </c>
    </row>
    <row r="1380" spans="1:5" ht="15" customHeight="1" x14ac:dyDescent="0.2">
      <c r="A1380" s="98"/>
      <c r="B1380" s="98"/>
      <c r="C1380" s="89">
        <v>3314</v>
      </c>
      <c r="D1380" s="90" t="s">
        <v>121</v>
      </c>
      <c r="E1380" s="52">
        <v>208497</v>
      </c>
    </row>
    <row r="1381" spans="1:5" ht="15" customHeight="1" x14ac:dyDescent="0.2">
      <c r="A1381" s="57"/>
      <c r="B1381" s="144"/>
      <c r="C1381" s="54" t="s">
        <v>44</v>
      </c>
      <c r="D1381" s="91"/>
      <c r="E1381" s="92">
        <f>SUM(E1378:E1380)</f>
        <v>0</v>
      </c>
    </row>
    <row r="1382" spans="1:5" ht="15" customHeight="1" x14ac:dyDescent="0.2"/>
    <row r="1383" spans="1:5" ht="15" customHeight="1" x14ac:dyDescent="0.2"/>
    <row r="1384" spans="1:5" ht="15" customHeight="1" x14ac:dyDescent="0.25">
      <c r="A1384" s="65" t="s">
        <v>215</v>
      </c>
    </row>
    <row r="1385" spans="1:5" ht="15" customHeight="1" x14ac:dyDescent="0.2">
      <c r="A1385" s="165" t="s">
        <v>213</v>
      </c>
      <c r="B1385" s="165"/>
      <c r="C1385" s="165"/>
      <c r="D1385" s="165"/>
      <c r="E1385" s="165"/>
    </row>
    <row r="1386" spans="1:5" ht="15" customHeight="1" x14ac:dyDescent="0.2">
      <c r="A1386" s="165"/>
      <c r="B1386" s="165"/>
      <c r="C1386" s="165"/>
      <c r="D1386" s="165"/>
      <c r="E1386" s="165"/>
    </row>
    <row r="1387" spans="1:5" ht="15" customHeight="1" x14ac:dyDescent="0.2">
      <c r="A1387" s="163" t="s">
        <v>216</v>
      </c>
      <c r="B1387" s="163"/>
      <c r="C1387" s="163"/>
      <c r="D1387" s="163"/>
      <c r="E1387" s="163"/>
    </row>
    <row r="1388" spans="1:5" ht="15" customHeight="1" x14ac:dyDescent="0.2">
      <c r="A1388" s="163"/>
      <c r="B1388" s="163"/>
      <c r="C1388" s="163"/>
      <c r="D1388" s="163"/>
      <c r="E1388" s="163"/>
    </row>
    <row r="1389" spans="1:5" ht="15" customHeight="1" x14ac:dyDescent="0.2">
      <c r="A1389" s="163"/>
      <c r="B1389" s="163"/>
      <c r="C1389" s="163"/>
      <c r="D1389" s="163"/>
      <c r="E1389" s="163"/>
    </row>
    <row r="1390" spans="1:5" ht="15" customHeight="1" x14ac:dyDescent="0.2">
      <c r="A1390" s="163"/>
      <c r="B1390" s="163"/>
      <c r="C1390" s="163"/>
      <c r="D1390" s="163"/>
      <c r="E1390" s="163"/>
    </row>
    <row r="1391" spans="1:5" ht="15" customHeight="1" x14ac:dyDescent="0.2">
      <c r="A1391" s="163"/>
      <c r="B1391" s="163"/>
      <c r="C1391" s="163"/>
      <c r="D1391" s="163"/>
      <c r="E1391" s="163"/>
    </row>
    <row r="1392" spans="1:5" ht="15" customHeight="1" x14ac:dyDescent="0.2">
      <c r="A1392" s="163"/>
      <c r="B1392" s="163"/>
      <c r="C1392" s="163"/>
      <c r="D1392" s="163"/>
      <c r="E1392" s="163"/>
    </row>
    <row r="1393" spans="1:5" ht="15" customHeight="1" x14ac:dyDescent="0.2">
      <c r="A1393" s="42"/>
      <c r="B1393" s="146"/>
      <c r="C1393" s="147"/>
      <c r="D1393" s="42"/>
      <c r="E1393" s="148"/>
    </row>
    <row r="1394" spans="1:5" ht="15" customHeight="1" x14ac:dyDescent="0.25">
      <c r="A1394" s="39" t="s">
        <v>17</v>
      </c>
      <c r="B1394" s="40"/>
      <c r="C1394" s="40"/>
      <c r="D1394" s="40"/>
      <c r="E1394" s="44"/>
    </row>
    <row r="1395" spans="1:5" ht="15" customHeight="1" x14ac:dyDescent="0.2">
      <c r="A1395" s="41" t="s">
        <v>78</v>
      </c>
      <c r="B1395" s="93"/>
      <c r="C1395" s="93"/>
      <c r="D1395" s="93"/>
      <c r="E1395" s="93" t="s">
        <v>79</v>
      </c>
    </row>
    <row r="1396" spans="1:5" ht="15" customHeight="1" x14ac:dyDescent="0.2"/>
    <row r="1397" spans="1:5" ht="15" customHeight="1" x14ac:dyDescent="0.2">
      <c r="B1397" s="124"/>
      <c r="C1397" s="79" t="s">
        <v>40</v>
      </c>
      <c r="D1397" s="132" t="s">
        <v>45</v>
      </c>
      <c r="E1397" s="47" t="s">
        <v>42</v>
      </c>
    </row>
    <row r="1398" spans="1:5" ht="15" customHeight="1" x14ac:dyDescent="0.2">
      <c r="B1398" s="98"/>
      <c r="C1398" s="99">
        <v>3122</v>
      </c>
      <c r="D1398" s="90" t="s">
        <v>121</v>
      </c>
      <c r="E1398" s="127">
        <f>-4346.9-255.7</f>
        <v>-4602.5999999999995</v>
      </c>
    </row>
    <row r="1399" spans="1:5" ht="15" customHeight="1" x14ac:dyDescent="0.2">
      <c r="B1399" s="98"/>
      <c r="C1399" s="99">
        <v>3122</v>
      </c>
      <c r="D1399" s="90" t="s">
        <v>58</v>
      </c>
      <c r="E1399" s="127">
        <f>4346.9+255.7</f>
        <v>4602.5999999999995</v>
      </c>
    </row>
    <row r="1400" spans="1:5" ht="15" customHeight="1" x14ac:dyDescent="0.2">
      <c r="B1400" s="152"/>
      <c r="C1400" s="83" t="s">
        <v>44</v>
      </c>
      <c r="D1400" s="63"/>
      <c r="E1400" s="85">
        <f>SUM(E1398:E1399)</f>
        <v>0</v>
      </c>
    </row>
    <row r="1401" spans="1:5" ht="15" customHeight="1" x14ac:dyDescent="0.2"/>
    <row r="1402" spans="1:5" ht="15" customHeight="1" x14ac:dyDescent="0.2"/>
    <row r="1403" spans="1:5" ht="15" customHeight="1" x14ac:dyDescent="0.2"/>
    <row r="1404" spans="1:5" ht="15" customHeight="1" x14ac:dyDescent="0.2"/>
    <row r="1405" spans="1:5" ht="15" customHeight="1" x14ac:dyDescent="0.2"/>
    <row r="1406" spans="1:5" ht="15" customHeight="1" x14ac:dyDescent="0.25">
      <c r="A1406" s="65" t="s">
        <v>217</v>
      </c>
    </row>
    <row r="1407" spans="1:5" ht="15" customHeight="1" x14ac:dyDescent="0.2">
      <c r="A1407" s="165" t="s">
        <v>218</v>
      </c>
      <c r="B1407" s="165"/>
      <c r="C1407" s="165"/>
      <c r="D1407" s="165"/>
      <c r="E1407" s="165"/>
    </row>
    <row r="1408" spans="1:5" ht="15" customHeight="1" x14ac:dyDescent="0.2">
      <c r="A1408" s="165"/>
      <c r="B1408" s="165"/>
      <c r="C1408" s="165"/>
      <c r="D1408" s="165"/>
      <c r="E1408" s="165"/>
    </row>
    <row r="1409" spans="1:5" ht="15" customHeight="1" x14ac:dyDescent="0.2">
      <c r="A1409" s="163" t="s">
        <v>219</v>
      </c>
      <c r="B1409" s="163"/>
      <c r="C1409" s="163"/>
      <c r="D1409" s="163"/>
      <c r="E1409" s="163"/>
    </row>
    <row r="1410" spans="1:5" ht="15" customHeight="1" x14ac:dyDescent="0.2">
      <c r="A1410" s="163"/>
      <c r="B1410" s="163"/>
      <c r="C1410" s="163"/>
      <c r="D1410" s="163"/>
      <c r="E1410" s="163"/>
    </row>
    <row r="1411" spans="1:5" ht="15" customHeight="1" x14ac:dyDescent="0.2">
      <c r="A1411" s="163"/>
      <c r="B1411" s="163"/>
      <c r="C1411" s="163"/>
      <c r="D1411" s="163"/>
      <c r="E1411" s="163"/>
    </row>
    <row r="1412" spans="1:5" ht="15" customHeight="1" x14ac:dyDescent="0.2">
      <c r="A1412" s="163"/>
      <c r="B1412" s="163"/>
      <c r="C1412" s="163"/>
      <c r="D1412" s="163"/>
      <c r="E1412" s="163"/>
    </row>
    <row r="1413" spans="1:5" ht="15" customHeight="1" x14ac:dyDescent="0.2">
      <c r="A1413" s="163"/>
      <c r="B1413" s="163"/>
      <c r="C1413" s="163"/>
      <c r="D1413" s="163"/>
      <c r="E1413" s="163"/>
    </row>
    <row r="1414" spans="1:5" ht="15" customHeight="1" x14ac:dyDescent="0.2">
      <c r="A1414" s="163"/>
      <c r="B1414" s="163"/>
      <c r="C1414" s="163"/>
      <c r="D1414" s="163"/>
      <c r="E1414" s="163"/>
    </row>
    <row r="1415" spans="1:5" ht="15" customHeight="1" x14ac:dyDescent="0.2"/>
    <row r="1416" spans="1:5" ht="15" customHeight="1" x14ac:dyDescent="0.25">
      <c r="A1416" s="39" t="s">
        <v>17</v>
      </c>
      <c r="B1416" s="40"/>
      <c r="C1416" s="40"/>
      <c r="D1416" s="46"/>
      <c r="E1416" s="46"/>
    </row>
    <row r="1417" spans="1:5" ht="15" customHeight="1" x14ac:dyDescent="0.2">
      <c r="A1417" s="41" t="s">
        <v>119</v>
      </c>
      <c r="B1417" s="40"/>
      <c r="C1417" s="40"/>
      <c r="D1417" s="40"/>
      <c r="E1417" s="73" t="s">
        <v>220</v>
      </c>
    </row>
    <row r="1418" spans="1:5" ht="15" customHeight="1" x14ac:dyDescent="0.2">
      <c r="A1418" s="44"/>
      <c r="B1418" s="86"/>
      <c r="C1418" s="40"/>
      <c r="D1418" s="44"/>
      <c r="E1418" s="87"/>
    </row>
    <row r="1419" spans="1:5" ht="15" customHeight="1" x14ac:dyDescent="0.2">
      <c r="A1419" s="124"/>
      <c r="B1419" s="124"/>
      <c r="C1419" s="47" t="s">
        <v>40</v>
      </c>
      <c r="D1419" s="132" t="s">
        <v>45</v>
      </c>
      <c r="E1419" s="47" t="s">
        <v>42</v>
      </c>
    </row>
    <row r="1420" spans="1:5" ht="15" customHeight="1" x14ac:dyDescent="0.2">
      <c r="A1420" s="157"/>
      <c r="B1420" s="114"/>
      <c r="C1420" s="89">
        <v>3636</v>
      </c>
      <c r="D1420" s="90" t="s">
        <v>58</v>
      </c>
      <c r="E1420" s="52">
        <v>-25020</v>
      </c>
    </row>
    <row r="1421" spans="1:5" ht="15" customHeight="1" x14ac:dyDescent="0.2">
      <c r="A1421" s="57"/>
      <c r="B1421" s="40"/>
      <c r="C1421" s="54" t="s">
        <v>44</v>
      </c>
      <c r="D1421" s="91"/>
      <c r="E1421" s="92">
        <f>SUM(E1420:E1420)</f>
        <v>-25020</v>
      </c>
    </row>
    <row r="1422" spans="1:5" ht="15" customHeight="1" x14ac:dyDescent="0.2"/>
    <row r="1423" spans="1:5" ht="15" customHeight="1" x14ac:dyDescent="0.25">
      <c r="A1423" s="39" t="s">
        <v>17</v>
      </c>
      <c r="B1423" s="40"/>
      <c r="C1423" s="40"/>
      <c r="D1423" s="46"/>
      <c r="E1423" s="46"/>
    </row>
    <row r="1424" spans="1:5" ht="15" customHeight="1" x14ac:dyDescent="0.2">
      <c r="A1424" s="41" t="s">
        <v>119</v>
      </c>
      <c r="B1424" s="40"/>
      <c r="C1424" s="40"/>
      <c r="D1424" s="40"/>
      <c r="E1424" s="73" t="s">
        <v>120</v>
      </c>
    </row>
    <row r="1425" spans="1:5" ht="15" customHeight="1" x14ac:dyDescent="0.2">
      <c r="A1425" s="44"/>
      <c r="B1425" s="86"/>
      <c r="C1425" s="40"/>
      <c r="D1425" s="44"/>
      <c r="E1425" s="87"/>
    </row>
    <row r="1426" spans="1:5" ht="15" customHeight="1" x14ac:dyDescent="0.2">
      <c r="A1426" s="124"/>
      <c r="B1426" s="124"/>
      <c r="C1426" s="47" t="s">
        <v>40</v>
      </c>
      <c r="D1426" s="132" t="s">
        <v>45</v>
      </c>
      <c r="E1426" s="47" t="s">
        <v>42</v>
      </c>
    </row>
    <row r="1427" spans="1:5" ht="15" customHeight="1" x14ac:dyDescent="0.2">
      <c r="A1427" s="157"/>
      <c r="B1427" s="114"/>
      <c r="C1427" s="89">
        <v>3122</v>
      </c>
      <c r="D1427" s="90" t="s">
        <v>121</v>
      </c>
      <c r="E1427" s="52">
        <v>25020</v>
      </c>
    </row>
    <row r="1428" spans="1:5" ht="15" customHeight="1" x14ac:dyDescent="0.2">
      <c r="A1428" s="57"/>
      <c r="B1428" s="40"/>
      <c r="C1428" s="54" t="s">
        <v>44</v>
      </c>
      <c r="D1428" s="91"/>
      <c r="E1428" s="92">
        <f>SUM(E1427:E1427)</f>
        <v>25020</v>
      </c>
    </row>
    <row r="1429" spans="1:5" ht="15" customHeight="1" x14ac:dyDescent="0.2"/>
    <row r="1430" spans="1:5" ht="15" customHeight="1" x14ac:dyDescent="0.2"/>
    <row r="1431" spans="1:5" ht="15" customHeight="1" x14ac:dyDescent="0.25">
      <c r="A1431" s="65" t="s">
        <v>221</v>
      </c>
    </row>
    <row r="1432" spans="1:5" ht="15" customHeight="1" x14ac:dyDescent="0.2">
      <c r="A1432" s="165" t="s">
        <v>218</v>
      </c>
      <c r="B1432" s="165"/>
      <c r="C1432" s="165"/>
      <c r="D1432" s="165"/>
      <c r="E1432" s="165"/>
    </row>
    <row r="1433" spans="1:5" ht="15" customHeight="1" x14ac:dyDescent="0.2">
      <c r="A1433" s="165"/>
      <c r="B1433" s="165"/>
      <c r="C1433" s="165"/>
      <c r="D1433" s="165"/>
      <c r="E1433" s="165"/>
    </row>
    <row r="1434" spans="1:5" ht="15" customHeight="1" x14ac:dyDescent="0.2">
      <c r="A1434" s="163" t="s">
        <v>222</v>
      </c>
      <c r="B1434" s="163"/>
      <c r="C1434" s="163"/>
      <c r="D1434" s="163"/>
      <c r="E1434" s="163"/>
    </row>
    <row r="1435" spans="1:5" ht="15" customHeight="1" x14ac:dyDescent="0.2">
      <c r="A1435" s="163"/>
      <c r="B1435" s="163"/>
      <c r="C1435" s="163"/>
      <c r="D1435" s="163"/>
      <c r="E1435" s="163"/>
    </row>
    <row r="1436" spans="1:5" ht="15" customHeight="1" x14ac:dyDescent="0.2">
      <c r="A1436" s="163"/>
      <c r="B1436" s="163"/>
      <c r="C1436" s="163"/>
      <c r="D1436" s="163"/>
      <c r="E1436" s="163"/>
    </row>
    <row r="1437" spans="1:5" ht="15" customHeight="1" x14ac:dyDescent="0.2">
      <c r="A1437" s="163"/>
      <c r="B1437" s="163"/>
      <c r="C1437" s="163"/>
      <c r="D1437" s="163"/>
      <c r="E1437" s="163"/>
    </row>
    <row r="1438" spans="1:5" ht="15" customHeight="1" x14ac:dyDescent="0.2">
      <c r="A1438" s="163"/>
      <c r="B1438" s="163"/>
      <c r="C1438" s="163"/>
      <c r="D1438" s="163"/>
      <c r="E1438" s="163"/>
    </row>
    <row r="1439" spans="1:5" ht="15" customHeight="1" x14ac:dyDescent="0.2">
      <c r="A1439" s="163"/>
      <c r="B1439" s="163"/>
      <c r="C1439" s="163"/>
      <c r="D1439" s="163"/>
      <c r="E1439" s="163"/>
    </row>
    <row r="1440" spans="1:5" ht="15" customHeight="1" x14ac:dyDescent="0.2"/>
    <row r="1441" spans="1:5" ht="15" customHeight="1" x14ac:dyDescent="0.25">
      <c r="A1441" s="39" t="s">
        <v>17</v>
      </c>
      <c r="B1441" s="40"/>
      <c r="C1441" s="40"/>
      <c r="D1441" s="46"/>
      <c r="E1441" s="46"/>
    </row>
    <row r="1442" spans="1:5" ht="15" customHeight="1" x14ac:dyDescent="0.2">
      <c r="A1442" s="41" t="s">
        <v>119</v>
      </c>
      <c r="B1442" s="40"/>
      <c r="C1442" s="40"/>
      <c r="D1442" s="40"/>
      <c r="E1442" s="73" t="s">
        <v>220</v>
      </c>
    </row>
    <row r="1443" spans="1:5" ht="15" customHeight="1" x14ac:dyDescent="0.2">
      <c r="A1443" s="44"/>
      <c r="B1443" s="86"/>
      <c r="C1443" s="40"/>
      <c r="D1443" s="44"/>
      <c r="E1443" s="87"/>
    </row>
    <row r="1444" spans="1:5" ht="15" customHeight="1" x14ac:dyDescent="0.2">
      <c r="A1444" s="124"/>
      <c r="B1444" s="124"/>
      <c r="C1444" s="47" t="s">
        <v>40</v>
      </c>
      <c r="D1444" s="132" t="s">
        <v>45</v>
      </c>
      <c r="E1444" s="47" t="s">
        <v>42</v>
      </c>
    </row>
    <row r="1445" spans="1:5" ht="15" customHeight="1" x14ac:dyDescent="0.2">
      <c r="A1445" s="157"/>
      <c r="B1445" s="114"/>
      <c r="C1445" s="89">
        <v>3636</v>
      </c>
      <c r="D1445" s="90" t="s">
        <v>58</v>
      </c>
      <c r="E1445" s="52">
        <v>-70000</v>
      </c>
    </row>
    <row r="1446" spans="1:5" ht="15" customHeight="1" x14ac:dyDescent="0.2">
      <c r="A1446" s="57"/>
      <c r="B1446" s="40"/>
      <c r="C1446" s="54" t="s">
        <v>44</v>
      </c>
      <c r="D1446" s="91"/>
      <c r="E1446" s="92">
        <f>SUM(E1445:E1445)</f>
        <v>-70000</v>
      </c>
    </row>
    <row r="1447" spans="1:5" ht="15" customHeight="1" x14ac:dyDescent="0.2"/>
    <row r="1448" spans="1:5" ht="15" customHeight="1" x14ac:dyDescent="0.25">
      <c r="A1448" s="39" t="s">
        <v>17</v>
      </c>
      <c r="B1448" s="40"/>
      <c r="C1448" s="40"/>
      <c r="D1448" s="46"/>
      <c r="E1448" s="46"/>
    </row>
    <row r="1449" spans="1:5" ht="15" customHeight="1" x14ac:dyDescent="0.2">
      <c r="A1449" s="41" t="s">
        <v>119</v>
      </c>
      <c r="B1449" s="40"/>
      <c r="C1449" s="40"/>
      <c r="D1449" s="40"/>
      <c r="E1449" s="73" t="s">
        <v>120</v>
      </c>
    </row>
    <row r="1450" spans="1:5" ht="15" customHeight="1" x14ac:dyDescent="0.2">
      <c r="A1450" s="44"/>
      <c r="B1450" s="86"/>
      <c r="C1450" s="40"/>
      <c r="D1450" s="44"/>
      <c r="E1450" s="87"/>
    </row>
    <row r="1451" spans="1:5" ht="15" customHeight="1" x14ac:dyDescent="0.2">
      <c r="A1451" s="124"/>
      <c r="B1451" s="124"/>
      <c r="C1451" s="47" t="s">
        <v>40</v>
      </c>
      <c r="D1451" s="132" t="s">
        <v>45</v>
      </c>
      <c r="E1451" s="47" t="s">
        <v>42</v>
      </c>
    </row>
    <row r="1452" spans="1:5" ht="15" customHeight="1" x14ac:dyDescent="0.2">
      <c r="A1452" s="157"/>
      <c r="B1452" s="114"/>
      <c r="C1452" s="89">
        <v>2143</v>
      </c>
      <c r="D1452" s="90" t="s">
        <v>58</v>
      </c>
      <c r="E1452" s="52">
        <v>70000</v>
      </c>
    </row>
    <row r="1453" spans="1:5" ht="15" customHeight="1" x14ac:dyDescent="0.2">
      <c r="A1453" s="57"/>
      <c r="B1453" s="40"/>
      <c r="C1453" s="54" t="s">
        <v>44</v>
      </c>
      <c r="D1453" s="91"/>
      <c r="E1453" s="92">
        <f>SUM(E1452:E1452)</f>
        <v>70000</v>
      </c>
    </row>
    <row r="1454" spans="1:5" ht="15" customHeight="1" x14ac:dyDescent="0.2"/>
    <row r="1455" spans="1:5" ht="15" customHeight="1" x14ac:dyDescent="0.2"/>
    <row r="1456" spans="1:5" ht="15" customHeight="1" x14ac:dyDescent="0.2"/>
    <row r="1457" spans="1:5" ht="15" customHeight="1" x14ac:dyDescent="0.2"/>
    <row r="1458" spans="1:5" ht="15" customHeight="1" x14ac:dyDescent="0.25">
      <c r="A1458" s="65" t="s">
        <v>223</v>
      </c>
    </row>
    <row r="1459" spans="1:5" ht="15" customHeight="1" x14ac:dyDescent="0.2">
      <c r="A1459" s="165" t="s">
        <v>218</v>
      </c>
      <c r="B1459" s="165"/>
      <c r="C1459" s="165"/>
      <c r="D1459" s="165"/>
      <c r="E1459" s="165"/>
    </row>
    <row r="1460" spans="1:5" ht="15" customHeight="1" x14ac:dyDescent="0.2">
      <c r="A1460" s="165"/>
      <c r="B1460" s="165"/>
      <c r="C1460" s="165"/>
      <c r="D1460" s="165"/>
      <c r="E1460" s="165"/>
    </row>
    <row r="1461" spans="1:5" ht="15" customHeight="1" x14ac:dyDescent="0.2">
      <c r="A1461" s="163" t="s">
        <v>224</v>
      </c>
      <c r="B1461" s="163"/>
      <c r="C1461" s="163"/>
      <c r="D1461" s="163"/>
      <c r="E1461" s="163"/>
    </row>
    <row r="1462" spans="1:5" ht="15" customHeight="1" x14ac:dyDescent="0.2">
      <c r="A1462" s="163"/>
      <c r="B1462" s="163"/>
      <c r="C1462" s="163"/>
      <c r="D1462" s="163"/>
      <c r="E1462" s="163"/>
    </row>
    <row r="1463" spans="1:5" ht="15" customHeight="1" x14ac:dyDescent="0.2">
      <c r="A1463" s="163"/>
      <c r="B1463" s="163"/>
      <c r="C1463" s="163"/>
      <c r="D1463" s="163"/>
      <c r="E1463" s="163"/>
    </row>
    <row r="1464" spans="1:5" ht="15" customHeight="1" x14ac:dyDescent="0.2">
      <c r="A1464" s="163"/>
      <c r="B1464" s="163"/>
      <c r="C1464" s="163"/>
      <c r="D1464" s="163"/>
      <c r="E1464" s="163"/>
    </row>
    <row r="1465" spans="1:5" ht="15" customHeight="1" x14ac:dyDescent="0.2">
      <c r="A1465" s="163"/>
      <c r="B1465" s="163"/>
      <c r="C1465" s="163"/>
      <c r="D1465" s="163"/>
      <c r="E1465" s="163"/>
    </row>
    <row r="1466" spans="1:5" ht="15" customHeight="1" x14ac:dyDescent="0.2">
      <c r="A1466" s="163"/>
      <c r="B1466" s="163"/>
      <c r="C1466" s="163"/>
      <c r="D1466" s="163"/>
      <c r="E1466" s="163"/>
    </row>
    <row r="1467" spans="1:5" ht="15" customHeight="1" x14ac:dyDescent="0.2">
      <c r="A1467" s="163"/>
      <c r="B1467" s="163"/>
      <c r="C1467" s="163"/>
      <c r="D1467" s="163"/>
      <c r="E1467" s="163"/>
    </row>
    <row r="1468" spans="1:5" ht="15" customHeight="1" x14ac:dyDescent="0.2"/>
    <row r="1469" spans="1:5" ht="15" customHeight="1" x14ac:dyDescent="0.25">
      <c r="A1469" s="39" t="s">
        <v>17</v>
      </c>
      <c r="B1469" s="40"/>
      <c r="C1469" s="40"/>
      <c r="D1469" s="46"/>
      <c r="E1469" s="46"/>
    </row>
    <row r="1470" spans="1:5" ht="15" customHeight="1" x14ac:dyDescent="0.2">
      <c r="A1470" s="41" t="s">
        <v>119</v>
      </c>
      <c r="B1470" s="40"/>
      <c r="C1470" s="40"/>
      <c r="D1470" s="40"/>
      <c r="E1470" s="73" t="s">
        <v>120</v>
      </c>
    </row>
    <row r="1471" spans="1:5" ht="15" customHeight="1" x14ac:dyDescent="0.2">
      <c r="A1471" s="44"/>
      <c r="B1471" s="86"/>
      <c r="C1471" s="40"/>
      <c r="D1471" s="44"/>
      <c r="E1471" s="87"/>
    </row>
    <row r="1472" spans="1:5" ht="15" customHeight="1" x14ac:dyDescent="0.2">
      <c r="A1472" s="124"/>
      <c r="B1472" s="124"/>
      <c r="C1472" s="47" t="s">
        <v>40</v>
      </c>
      <c r="D1472" s="132" t="s">
        <v>45</v>
      </c>
      <c r="E1472" s="47" t="s">
        <v>42</v>
      </c>
    </row>
    <row r="1473" spans="1:5" ht="15" customHeight="1" x14ac:dyDescent="0.2">
      <c r="A1473" s="157"/>
      <c r="B1473" s="114"/>
      <c r="C1473" s="89">
        <v>3121</v>
      </c>
      <c r="D1473" s="90" t="s">
        <v>121</v>
      </c>
      <c r="E1473" s="52">
        <f>-710645.03-85800</f>
        <v>-796445.03</v>
      </c>
    </row>
    <row r="1474" spans="1:5" ht="15" customHeight="1" x14ac:dyDescent="0.2">
      <c r="A1474" s="157"/>
      <c r="B1474" s="114"/>
      <c r="C1474" s="89">
        <v>3121</v>
      </c>
      <c r="D1474" s="90" t="s">
        <v>58</v>
      </c>
      <c r="E1474" s="52">
        <f>706345.03+4300+70000+15800</f>
        <v>796445.03</v>
      </c>
    </row>
    <row r="1475" spans="1:5" ht="15" customHeight="1" x14ac:dyDescent="0.2">
      <c r="A1475" s="57"/>
      <c r="B1475" s="40"/>
      <c r="C1475" s="54" t="s">
        <v>44</v>
      </c>
      <c r="D1475" s="91"/>
      <c r="E1475" s="92">
        <f>SUM(E1473:E1474)</f>
        <v>0</v>
      </c>
    </row>
    <row r="1476" spans="1:5" ht="15" customHeight="1" x14ac:dyDescent="0.2"/>
    <row r="1477" spans="1:5" ht="15" customHeight="1" x14ac:dyDescent="0.2"/>
    <row r="1478" spans="1:5" ht="15" customHeight="1" x14ac:dyDescent="0.25">
      <c r="A1478" s="65" t="s">
        <v>225</v>
      </c>
    </row>
    <row r="1479" spans="1:5" ht="15" customHeight="1" x14ac:dyDescent="0.2">
      <c r="A1479" s="165" t="s">
        <v>218</v>
      </c>
      <c r="B1479" s="165"/>
      <c r="C1479" s="165"/>
      <c r="D1479" s="165"/>
      <c r="E1479" s="165"/>
    </row>
    <row r="1480" spans="1:5" ht="15" customHeight="1" x14ac:dyDescent="0.2">
      <c r="A1480" s="165"/>
      <c r="B1480" s="165"/>
      <c r="C1480" s="165"/>
      <c r="D1480" s="165"/>
      <c r="E1480" s="165"/>
    </row>
    <row r="1481" spans="1:5" ht="15" customHeight="1" x14ac:dyDescent="0.2">
      <c r="A1481" s="163" t="s">
        <v>226</v>
      </c>
      <c r="B1481" s="163"/>
      <c r="C1481" s="163"/>
      <c r="D1481" s="163"/>
      <c r="E1481" s="163"/>
    </row>
    <row r="1482" spans="1:5" ht="15" customHeight="1" x14ac:dyDescent="0.2">
      <c r="A1482" s="163"/>
      <c r="B1482" s="163"/>
      <c r="C1482" s="163"/>
      <c r="D1482" s="163"/>
      <c r="E1482" s="163"/>
    </row>
    <row r="1483" spans="1:5" ht="15" customHeight="1" x14ac:dyDescent="0.2">
      <c r="A1483" s="163"/>
      <c r="B1483" s="163"/>
      <c r="C1483" s="163"/>
      <c r="D1483" s="163"/>
      <c r="E1483" s="163"/>
    </row>
    <row r="1484" spans="1:5" ht="15" customHeight="1" x14ac:dyDescent="0.2">
      <c r="A1484" s="163"/>
      <c r="B1484" s="163"/>
      <c r="C1484" s="163"/>
      <c r="D1484" s="163"/>
      <c r="E1484" s="163"/>
    </row>
    <row r="1485" spans="1:5" ht="15" customHeight="1" x14ac:dyDescent="0.2">
      <c r="A1485" s="163"/>
      <c r="B1485" s="163"/>
      <c r="C1485" s="163"/>
      <c r="D1485" s="163"/>
      <c r="E1485" s="163"/>
    </row>
    <row r="1486" spans="1:5" ht="15" customHeight="1" x14ac:dyDescent="0.2">
      <c r="A1486" s="163"/>
      <c r="B1486" s="163"/>
      <c r="C1486" s="163"/>
      <c r="D1486" s="163"/>
      <c r="E1486" s="163"/>
    </row>
    <row r="1487" spans="1:5" ht="15" customHeight="1" x14ac:dyDescent="0.2">
      <c r="A1487" s="163"/>
      <c r="B1487" s="163"/>
      <c r="C1487" s="163"/>
      <c r="D1487" s="163"/>
      <c r="E1487" s="163"/>
    </row>
    <row r="1488" spans="1:5" ht="15" customHeight="1" x14ac:dyDescent="0.2">
      <c r="A1488" s="163"/>
      <c r="B1488" s="163"/>
      <c r="C1488" s="163"/>
      <c r="D1488" s="163"/>
      <c r="E1488" s="163"/>
    </row>
    <row r="1489" spans="1:5" ht="15" customHeight="1" x14ac:dyDescent="0.2">
      <c r="A1489" s="163"/>
      <c r="B1489" s="163"/>
      <c r="C1489" s="163"/>
      <c r="D1489" s="163"/>
      <c r="E1489" s="163"/>
    </row>
    <row r="1490" spans="1:5" ht="15" customHeight="1" x14ac:dyDescent="0.2"/>
    <row r="1491" spans="1:5" ht="15" customHeight="1" x14ac:dyDescent="0.25">
      <c r="A1491" s="39" t="s">
        <v>17</v>
      </c>
      <c r="B1491" s="40"/>
      <c r="C1491" s="40"/>
      <c r="D1491" s="46"/>
      <c r="E1491" s="46"/>
    </row>
    <row r="1492" spans="1:5" ht="15" customHeight="1" x14ac:dyDescent="0.2">
      <c r="A1492" s="41" t="s">
        <v>119</v>
      </c>
      <c r="B1492" s="40"/>
      <c r="C1492" s="40"/>
      <c r="D1492" s="40"/>
      <c r="E1492" s="73" t="s">
        <v>120</v>
      </c>
    </row>
    <row r="1493" spans="1:5" ht="15" customHeight="1" x14ac:dyDescent="0.2">
      <c r="A1493" s="44"/>
      <c r="B1493" s="86"/>
      <c r="C1493" s="40"/>
      <c r="D1493" s="44"/>
      <c r="E1493" s="87"/>
    </row>
    <row r="1494" spans="1:5" ht="15" customHeight="1" x14ac:dyDescent="0.2">
      <c r="A1494" s="124"/>
      <c r="B1494" s="124"/>
      <c r="C1494" s="47" t="s">
        <v>40</v>
      </c>
      <c r="D1494" s="132" t="s">
        <v>45</v>
      </c>
      <c r="E1494" s="47" t="s">
        <v>42</v>
      </c>
    </row>
    <row r="1495" spans="1:5" ht="15" customHeight="1" x14ac:dyDescent="0.2">
      <c r="A1495" s="157"/>
      <c r="B1495" s="114"/>
      <c r="C1495" s="89">
        <v>3122</v>
      </c>
      <c r="D1495" s="90" t="s">
        <v>121</v>
      </c>
      <c r="E1495" s="52">
        <v>-210000</v>
      </c>
    </row>
    <row r="1496" spans="1:5" ht="15" customHeight="1" x14ac:dyDescent="0.2">
      <c r="A1496" s="157"/>
      <c r="B1496" s="114"/>
      <c r="C1496" s="89">
        <v>3122</v>
      </c>
      <c r="D1496" s="90" t="s">
        <v>58</v>
      </c>
      <c r="E1496" s="52">
        <v>210000</v>
      </c>
    </row>
    <row r="1497" spans="1:5" ht="15" customHeight="1" x14ac:dyDescent="0.2">
      <c r="A1497" s="57"/>
      <c r="B1497" s="40"/>
      <c r="C1497" s="54" t="s">
        <v>44</v>
      </c>
      <c r="D1497" s="91"/>
      <c r="E1497" s="92">
        <f>SUM(E1495:E1496)</f>
        <v>0</v>
      </c>
    </row>
    <row r="1498" spans="1:5" ht="15" customHeight="1" x14ac:dyDescent="0.2"/>
    <row r="1499" spans="1:5" ht="15" customHeight="1" x14ac:dyDescent="0.2"/>
    <row r="1500" spans="1:5" ht="15" customHeight="1" x14ac:dyDescent="0.2"/>
    <row r="1501" spans="1:5" ht="15" customHeight="1" x14ac:dyDescent="0.2"/>
    <row r="1502" spans="1:5" ht="15" customHeight="1" x14ac:dyDescent="0.2"/>
    <row r="1503" spans="1:5" ht="15" customHeight="1" x14ac:dyDescent="0.2"/>
    <row r="1504" spans="1:5" ht="15" customHeight="1" x14ac:dyDescent="0.2"/>
    <row r="1505" spans="1:5" ht="15" customHeight="1" x14ac:dyDescent="0.2"/>
    <row r="1506" spans="1:5" ht="15" customHeight="1" x14ac:dyDescent="0.2"/>
    <row r="1507" spans="1:5" ht="15" customHeight="1" x14ac:dyDescent="0.2"/>
    <row r="1508" spans="1:5" ht="15" customHeight="1" x14ac:dyDescent="0.2"/>
    <row r="1509" spans="1:5" ht="15" customHeight="1" x14ac:dyDescent="0.2"/>
    <row r="1510" spans="1:5" ht="15" customHeight="1" x14ac:dyDescent="0.25">
      <c r="A1510" s="65" t="s">
        <v>227</v>
      </c>
    </row>
    <row r="1511" spans="1:5" ht="15" customHeight="1" x14ac:dyDescent="0.2">
      <c r="A1511" s="165" t="s">
        <v>228</v>
      </c>
      <c r="B1511" s="165"/>
      <c r="C1511" s="165"/>
      <c r="D1511" s="165"/>
      <c r="E1511" s="165"/>
    </row>
    <row r="1512" spans="1:5" ht="15" customHeight="1" x14ac:dyDescent="0.2">
      <c r="A1512" s="165"/>
      <c r="B1512" s="165"/>
      <c r="C1512" s="165"/>
      <c r="D1512" s="165"/>
      <c r="E1512" s="165"/>
    </row>
    <row r="1513" spans="1:5" ht="15" customHeight="1" x14ac:dyDescent="0.2">
      <c r="A1513" s="163" t="s">
        <v>229</v>
      </c>
      <c r="B1513" s="163"/>
      <c r="C1513" s="163"/>
      <c r="D1513" s="163"/>
      <c r="E1513" s="163"/>
    </row>
    <row r="1514" spans="1:5" ht="15" customHeight="1" x14ac:dyDescent="0.2">
      <c r="A1514" s="163"/>
      <c r="B1514" s="163"/>
      <c r="C1514" s="163"/>
      <c r="D1514" s="163"/>
      <c r="E1514" s="163"/>
    </row>
    <row r="1515" spans="1:5" ht="15" customHeight="1" x14ac:dyDescent="0.2">
      <c r="A1515" s="163"/>
      <c r="B1515" s="163"/>
      <c r="C1515" s="163"/>
      <c r="D1515" s="163"/>
      <c r="E1515" s="163"/>
    </row>
    <row r="1516" spans="1:5" ht="15" customHeight="1" x14ac:dyDescent="0.2">
      <c r="A1516" s="163"/>
      <c r="B1516" s="163"/>
      <c r="C1516" s="163"/>
      <c r="D1516" s="163"/>
      <c r="E1516" s="163"/>
    </row>
    <row r="1517" spans="1:5" ht="15" customHeight="1" x14ac:dyDescent="0.2">
      <c r="A1517" s="163"/>
      <c r="B1517" s="163"/>
      <c r="C1517" s="163"/>
      <c r="D1517" s="163"/>
      <c r="E1517" s="163"/>
    </row>
    <row r="1518" spans="1:5" ht="15" customHeight="1" x14ac:dyDescent="0.2">
      <c r="A1518" s="163"/>
      <c r="B1518" s="163"/>
      <c r="C1518" s="163"/>
      <c r="D1518" s="163"/>
      <c r="E1518" s="163"/>
    </row>
    <row r="1519" spans="1:5" ht="15" customHeight="1" x14ac:dyDescent="0.2">
      <c r="A1519" s="163"/>
      <c r="B1519" s="163"/>
      <c r="C1519" s="163"/>
      <c r="D1519" s="163"/>
      <c r="E1519" s="163"/>
    </row>
    <row r="1520" spans="1:5" ht="15" customHeight="1" x14ac:dyDescent="0.2">
      <c r="A1520" s="163"/>
      <c r="B1520" s="163"/>
      <c r="C1520" s="163"/>
      <c r="D1520" s="163"/>
      <c r="E1520" s="163"/>
    </row>
    <row r="1521" spans="1:5" ht="15" customHeight="1" x14ac:dyDescent="0.2">
      <c r="A1521" s="163"/>
      <c r="B1521" s="163"/>
      <c r="C1521" s="163"/>
      <c r="D1521" s="163"/>
      <c r="E1521" s="163"/>
    </row>
    <row r="1522" spans="1:5" ht="15" customHeight="1" x14ac:dyDescent="0.2">
      <c r="A1522" s="163"/>
      <c r="B1522" s="163"/>
      <c r="C1522" s="163"/>
      <c r="D1522" s="163"/>
      <c r="E1522" s="163"/>
    </row>
    <row r="1523" spans="1:5" ht="15" customHeight="1" x14ac:dyDescent="0.2"/>
    <row r="1524" spans="1:5" ht="15" customHeight="1" x14ac:dyDescent="0.25">
      <c r="A1524" s="77" t="s">
        <v>17</v>
      </c>
      <c r="B1524" s="42"/>
      <c r="C1524" s="42"/>
      <c r="D1524" s="42"/>
      <c r="E1524" s="46"/>
    </row>
    <row r="1525" spans="1:5" ht="15" customHeight="1" x14ac:dyDescent="0.2">
      <c r="A1525" s="76" t="s">
        <v>88</v>
      </c>
      <c r="B1525" s="93"/>
      <c r="C1525" s="93"/>
      <c r="D1525" s="93"/>
      <c r="E1525" s="46" t="s">
        <v>89</v>
      </c>
    </row>
    <row r="1526" spans="1:5" ht="15" customHeight="1" x14ac:dyDescent="0.2"/>
    <row r="1527" spans="1:5" ht="15" customHeight="1" x14ac:dyDescent="0.2">
      <c r="B1527" s="47" t="s">
        <v>39</v>
      </c>
      <c r="C1527" s="79" t="s">
        <v>40</v>
      </c>
      <c r="D1527" s="107" t="s">
        <v>41</v>
      </c>
      <c r="E1527" s="80" t="s">
        <v>42</v>
      </c>
    </row>
    <row r="1528" spans="1:5" ht="15" customHeight="1" x14ac:dyDescent="0.2">
      <c r="B1528" s="49">
        <v>307</v>
      </c>
      <c r="C1528" s="89"/>
      <c r="D1528" s="74" t="s">
        <v>175</v>
      </c>
      <c r="E1528" s="52">
        <v>-320000</v>
      </c>
    </row>
    <row r="1529" spans="1:5" ht="15" customHeight="1" x14ac:dyDescent="0.2">
      <c r="B1529" s="49">
        <v>10</v>
      </c>
      <c r="C1529" s="89"/>
      <c r="D1529" s="90" t="s">
        <v>112</v>
      </c>
      <c r="E1529" s="52">
        <v>320000</v>
      </c>
    </row>
    <row r="1530" spans="1:5" ht="15" customHeight="1" x14ac:dyDescent="0.2">
      <c r="B1530" s="110"/>
      <c r="C1530" s="83" t="s">
        <v>44</v>
      </c>
      <c r="D1530" s="111"/>
      <c r="E1530" s="112">
        <f>SUM(E1528:E1529)</f>
        <v>0</v>
      </c>
    </row>
    <row r="1531" spans="1:5" ht="15" customHeight="1" x14ac:dyDescent="0.2"/>
    <row r="1532" spans="1:5" ht="15" customHeight="1" x14ac:dyDescent="0.2"/>
    <row r="1533" spans="1:5" ht="15" customHeight="1" x14ac:dyDescent="0.25">
      <c r="A1533" s="65" t="s">
        <v>230</v>
      </c>
    </row>
    <row r="1534" spans="1:5" ht="15" customHeight="1" x14ac:dyDescent="0.2">
      <c r="A1534" s="165" t="s">
        <v>228</v>
      </c>
      <c r="B1534" s="165"/>
      <c r="C1534" s="165"/>
      <c r="D1534" s="165"/>
      <c r="E1534" s="165"/>
    </row>
    <row r="1535" spans="1:5" ht="15" customHeight="1" x14ac:dyDescent="0.2">
      <c r="A1535" s="165"/>
      <c r="B1535" s="165"/>
      <c r="C1535" s="165"/>
      <c r="D1535" s="165"/>
      <c r="E1535" s="165"/>
    </row>
    <row r="1536" spans="1:5" ht="15" customHeight="1" x14ac:dyDescent="0.2">
      <c r="A1536" s="163" t="s">
        <v>231</v>
      </c>
      <c r="B1536" s="163"/>
      <c r="C1536" s="163"/>
      <c r="D1536" s="163"/>
      <c r="E1536" s="163"/>
    </row>
    <row r="1537" spans="1:5" ht="15" customHeight="1" x14ac:dyDescent="0.2">
      <c r="A1537" s="163"/>
      <c r="B1537" s="163"/>
      <c r="C1537" s="163"/>
      <c r="D1537" s="163"/>
      <c r="E1537" s="163"/>
    </row>
    <row r="1538" spans="1:5" ht="15" customHeight="1" x14ac:dyDescent="0.2">
      <c r="A1538" s="163"/>
      <c r="B1538" s="163"/>
      <c r="C1538" s="163"/>
      <c r="D1538" s="163"/>
      <c r="E1538" s="163"/>
    </row>
    <row r="1539" spans="1:5" ht="15" customHeight="1" x14ac:dyDescent="0.2">
      <c r="A1539" s="163"/>
      <c r="B1539" s="163"/>
      <c r="C1539" s="163"/>
      <c r="D1539" s="163"/>
      <c r="E1539" s="163"/>
    </row>
    <row r="1540" spans="1:5" ht="15" customHeight="1" x14ac:dyDescent="0.2">
      <c r="A1540" s="163"/>
      <c r="B1540" s="163"/>
      <c r="C1540" s="163"/>
      <c r="D1540" s="163"/>
      <c r="E1540" s="163"/>
    </row>
    <row r="1541" spans="1:5" ht="15" customHeight="1" x14ac:dyDescent="0.2">
      <c r="A1541" s="163"/>
      <c r="B1541" s="163"/>
      <c r="C1541" s="163"/>
      <c r="D1541" s="163"/>
      <c r="E1541" s="163"/>
    </row>
    <row r="1542" spans="1:5" ht="15" customHeight="1" x14ac:dyDescent="0.2">
      <c r="A1542" s="163"/>
      <c r="B1542" s="163"/>
      <c r="C1542" s="163"/>
      <c r="D1542" s="163"/>
      <c r="E1542" s="163"/>
    </row>
    <row r="1543" spans="1:5" ht="15" customHeight="1" x14ac:dyDescent="0.2">
      <c r="A1543" s="163"/>
      <c r="B1543" s="163"/>
      <c r="C1543" s="163"/>
      <c r="D1543" s="163"/>
      <c r="E1543" s="163"/>
    </row>
    <row r="1544" spans="1:5" ht="15" customHeight="1" x14ac:dyDescent="0.2"/>
    <row r="1545" spans="1:5" ht="15" customHeight="1" x14ac:dyDescent="0.25">
      <c r="A1545" s="77" t="s">
        <v>17</v>
      </c>
      <c r="B1545" s="42"/>
      <c r="C1545" s="42"/>
      <c r="D1545" s="42"/>
      <c r="E1545" s="46"/>
    </row>
    <row r="1546" spans="1:5" ht="15" customHeight="1" x14ac:dyDescent="0.2">
      <c r="A1546" s="76" t="s">
        <v>88</v>
      </c>
      <c r="B1546" s="93"/>
      <c r="C1546" s="93"/>
      <c r="D1546" s="93"/>
      <c r="E1546" s="46" t="s">
        <v>89</v>
      </c>
    </row>
    <row r="1547" spans="1:5" ht="15" customHeight="1" x14ac:dyDescent="0.2"/>
    <row r="1548" spans="1:5" ht="15" customHeight="1" x14ac:dyDescent="0.2">
      <c r="B1548" s="47" t="s">
        <v>39</v>
      </c>
      <c r="C1548" s="79" t="s">
        <v>40</v>
      </c>
      <c r="D1548" s="107" t="s">
        <v>41</v>
      </c>
      <c r="E1548" s="80" t="s">
        <v>42</v>
      </c>
    </row>
    <row r="1549" spans="1:5" ht="15" customHeight="1" x14ac:dyDescent="0.2">
      <c r="B1549" s="49">
        <v>300</v>
      </c>
      <c r="C1549" s="89"/>
      <c r="D1549" s="74" t="s">
        <v>175</v>
      </c>
      <c r="E1549" s="52">
        <v>-100000</v>
      </c>
    </row>
    <row r="1550" spans="1:5" ht="15" customHeight="1" x14ac:dyDescent="0.2">
      <c r="B1550" s="49">
        <v>13</v>
      </c>
      <c r="C1550" s="89"/>
      <c r="D1550" s="90" t="s">
        <v>112</v>
      </c>
      <c r="E1550" s="52">
        <v>100000</v>
      </c>
    </row>
    <row r="1551" spans="1:5" ht="15" customHeight="1" x14ac:dyDescent="0.2">
      <c r="B1551" s="110"/>
      <c r="C1551" s="83" t="s">
        <v>44</v>
      </c>
      <c r="D1551" s="111"/>
      <c r="E1551" s="112">
        <f>SUM(E1549:E1550)</f>
        <v>0</v>
      </c>
    </row>
    <row r="1552" spans="1:5" ht="15" customHeight="1" x14ac:dyDescent="0.2"/>
    <row r="1553" spans="1:5" ht="15" customHeight="1" x14ac:dyDescent="0.2"/>
    <row r="1554" spans="1:5" ht="15" customHeight="1" x14ac:dyDescent="0.2"/>
    <row r="1555" spans="1:5" ht="15" customHeight="1" x14ac:dyDescent="0.2"/>
    <row r="1556" spans="1:5" ht="15" customHeight="1" x14ac:dyDescent="0.2"/>
    <row r="1557" spans="1:5" ht="15" customHeight="1" x14ac:dyDescent="0.2"/>
    <row r="1558" spans="1:5" ht="15" customHeight="1" x14ac:dyDescent="0.2"/>
    <row r="1559" spans="1:5" ht="15" customHeight="1" x14ac:dyDescent="0.2"/>
    <row r="1560" spans="1:5" ht="15" customHeight="1" x14ac:dyDescent="0.2"/>
    <row r="1561" spans="1:5" ht="15" customHeight="1" x14ac:dyDescent="0.2"/>
    <row r="1562" spans="1:5" ht="15" customHeight="1" x14ac:dyDescent="0.25">
      <c r="A1562" s="65" t="s">
        <v>232</v>
      </c>
    </row>
    <row r="1563" spans="1:5" ht="15" customHeight="1" x14ac:dyDescent="0.2">
      <c r="A1563" s="165" t="s">
        <v>228</v>
      </c>
      <c r="B1563" s="165"/>
      <c r="C1563" s="165"/>
      <c r="D1563" s="165"/>
      <c r="E1563" s="165"/>
    </row>
    <row r="1564" spans="1:5" ht="15" customHeight="1" x14ac:dyDescent="0.2">
      <c r="A1564" s="165"/>
      <c r="B1564" s="165"/>
      <c r="C1564" s="165"/>
      <c r="D1564" s="165"/>
      <c r="E1564" s="165"/>
    </row>
    <row r="1565" spans="1:5" ht="15" customHeight="1" x14ac:dyDescent="0.2">
      <c r="A1565" s="163" t="s">
        <v>233</v>
      </c>
      <c r="B1565" s="163"/>
      <c r="C1565" s="163"/>
      <c r="D1565" s="163"/>
      <c r="E1565" s="163"/>
    </row>
    <row r="1566" spans="1:5" ht="15" customHeight="1" x14ac:dyDescent="0.2">
      <c r="A1566" s="163"/>
      <c r="B1566" s="163"/>
      <c r="C1566" s="163"/>
      <c r="D1566" s="163"/>
      <c r="E1566" s="163"/>
    </row>
    <row r="1567" spans="1:5" ht="15" customHeight="1" x14ac:dyDescent="0.2">
      <c r="A1567" s="163"/>
      <c r="B1567" s="163"/>
      <c r="C1567" s="163"/>
      <c r="D1567" s="163"/>
      <c r="E1567" s="163"/>
    </row>
    <row r="1568" spans="1:5" ht="15" customHeight="1" x14ac:dyDescent="0.2">
      <c r="A1568" s="163"/>
      <c r="B1568" s="163"/>
      <c r="C1568" s="163"/>
      <c r="D1568" s="163"/>
      <c r="E1568" s="163"/>
    </row>
    <row r="1569" spans="1:5" ht="15" customHeight="1" x14ac:dyDescent="0.2">
      <c r="A1569" s="163"/>
      <c r="B1569" s="163"/>
      <c r="C1569" s="163"/>
      <c r="D1569" s="163"/>
      <c r="E1569" s="163"/>
    </row>
    <row r="1570" spans="1:5" ht="15" customHeight="1" x14ac:dyDescent="0.2">
      <c r="A1570" s="163"/>
      <c r="B1570" s="163"/>
      <c r="C1570" s="163"/>
      <c r="D1570" s="163"/>
      <c r="E1570" s="163"/>
    </row>
    <row r="1571" spans="1:5" ht="15" customHeight="1" x14ac:dyDescent="0.2">
      <c r="A1571" s="163"/>
      <c r="B1571" s="163"/>
      <c r="C1571" s="163"/>
      <c r="D1571" s="163"/>
      <c r="E1571" s="163"/>
    </row>
    <row r="1572" spans="1:5" ht="15" customHeight="1" x14ac:dyDescent="0.2">
      <c r="A1572" s="163"/>
      <c r="B1572" s="163"/>
      <c r="C1572" s="163"/>
      <c r="D1572" s="163"/>
      <c r="E1572" s="163"/>
    </row>
    <row r="1573" spans="1:5" ht="15" customHeight="1" x14ac:dyDescent="0.2">
      <c r="A1573" s="163"/>
      <c r="B1573" s="163"/>
      <c r="C1573" s="163"/>
      <c r="D1573" s="163"/>
      <c r="E1573" s="163"/>
    </row>
    <row r="1574" spans="1:5" ht="15" customHeight="1" x14ac:dyDescent="0.2"/>
    <row r="1575" spans="1:5" ht="15" customHeight="1" x14ac:dyDescent="0.25">
      <c r="A1575" s="77" t="s">
        <v>17</v>
      </c>
      <c r="B1575" s="42"/>
      <c r="C1575" s="42"/>
      <c r="D1575" s="42"/>
      <c r="E1575" s="46"/>
    </row>
    <row r="1576" spans="1:5" ht="15" customHeight="1" x14ac:dyDescent="0.2">
      <c r="A1576" s="76" t="s">
        <v>88</v>
      </c>
      <c r="B1576" s="93"/>
      <c r="C1576" s="93"/>
      <c r="D1576" s="93"/>
      <c r="E1576" s="46" t="s">
        <v>89</v>
      </c>
    </row>
    <row r="1577" spans="1:5" ht="15" customHeight="1" x14ac:dyDescent="0.2"/>
    <row r="1578" spans="1:5" ht="15" customHeight="1" x14ac:dyDescent="0.2">
      <c r="B1578" s="47" t="s">
        <v>39</v>
      </c>
      <c r="C1578" s="79" t="s">
        <v>40</v>
      </c>
      <c r="D1578" s="107" t="s">
        <v>41</v>
      </c>
      <c r="E1578" s="80" t="s">
        <v>42</v>
      </c>
    </row>
    <row r="1579" spans="1:5" ht="15" customHeight="1" x14ac:dyDescent="0.2">
      <c r="B1579" s="49">
        <v>14</v>
      </c>
      <c r="C1579" s="89"/>
      <c r="D1579" s="74" t="s">
        <v>175</v>
      </c>
      <c r="E1579" s="52">
        <v>-250000</v>
      </c>
    </row>
    <row r="1580" spans="1:5" ht="15" customHeight="1" x14ac:dyDescent="0.2">
      <c r="B1580" s="49">
        <v>14</v>
      </c>
      <c r="C1580" s="89"/>
      <c r="D1580" s="90" t="s">
        <v>112</v>
      </c>
      <c r="E1580" s="52">
        <v>238300</v>
      </c>
    </row>
    <row r="1581" spans="1:5" ht="15" customHeight="1" x14ac:dyDescent="0.2">
      <c r="B1581" s="49">
        <v>307</v>
      </c>
      <c r="C1581" s="89"/>
      <c r="D1581" s="74" t="s">
        <v>175</v>
      </c>
      <c r="E1581" s="52">
        <v>11700</v>
      </c>
    </row>
    <row r="1582" spans="1:5" ht="15" customHeight="1" x14ac:dyDescent="0.2">
      <c r="B1582" s="110"/>
      <c r="C1582" s="83" t="s">
        <v>44</v>
      </c>
      <c r="D1582" s="111"/>
      <c r="E1582" s="112">
        <f>SUM(E1579:E1581)</f>
        <v>0</v>
      </c>
    </row>
    <row r="1583" spans="1:5" ht="15" customHeight="1" x14ac:dyDescent="0.2"/>
    <row r="1584" spans="1:5" ht="15" customHeight="1" x14ac:dyDescent="0.2"/>
    <row r="1585" spans="1:5" ht="15" customHeight="1" x14ac:dyDescent="0.25">
      <c r="A1585" s="65" t="s">
        <v>234</v>
      </c>
    </row>
    <row r="1586" spans="1:5" ht="15" customHeight="1" x14ac:dyDescent="0.2">
      <c r="A1586" s="164" t="s">
        <v>34</v>
      </c>
      <c r="B1586" s="164"/>
      <c r="C1586" s="164"/>
      <c r="D1586" s="164"/>
      <c r="E1586" s="164"/>
    </row>
    <row r="1587" spans="1:5" ht="15" customHeight="1" x14ac:dyDescent="0.2">
      <c r="A1587" s="163" t="s">
        <v>235</v>
      </c>
      <c r="B1587" s="163"/>
      <c r="C1587" s="163"/>
      <c r="D1587" s="163"/>
      <c r="E1587" s="163"/>
    </row>
    <row r="1588" spans="1:5" ht="15" customHeight="1" x14ac:dyDescent="0.2">
      <c r="A1588" s="163"/>
      <c r="B1588" s="163"/>
      <c r="C1588" s="163"/>
      <c r="D1588" s="163"/>
      <c r="E1588" s="163"/>
    </row>
    <row r="1589" spans="1:5" ht="15" customHeight="1" x14ac:dyDescent="0.2">
      <c r="A1589" s="163"/>
      <c r="B1589" s="163"/>
      <c r="C1589" s="163"/>
      <c r="D1589" s="163"/>
      <c r="E1589" s="163"/>
    </row>
    <row r="1590" spans="1:5" ht="15" customHeight="1" x14ac:dyDescent="0.2">
      <c r="A1590" s="163"/>
      <c r="B1590" s="163"/>
      <c r="C1590" s="163"/>
      <c r="D1590" s="163"/>
      <c r="E1590" s="163"/>
    </row>
    <row r="1591" spans="1:5" ht="15" customHeight="1" x14ac:dyDescent="0.2">
      <c r="A1591" s="163"/>
      <c r="B1591" s="163"/>
      <c r="C1591" s="163"/>
      <c r="D1591" s="163"/>
      <c r="E1591" s="163"/>
    </row>
    <row r="1592" spans="1:5" ht="15" customHeight="1" x14ac:dyDescent="0.2">
      <c r="A1592" s="163"/>
      <c r="B1592" s="163"/>
      <c r="C1592" s="163"/>
      <c r="D1592" s="163"/>
      <c r="E1592" s="163"/>
    </row>
    <row r="1593" spans="1:5" ht="15" customHeight="1" x14ac:dyDescent="0.2">
      <c r="A1593" s="163"/>
      <c r="B1593" s="163"/>
      <c r="C1593" s="163"/>
      <c r="D1593" s="163"/>
      <c r="E1593" s="163"/>
    </row>
    <row r="1594" spans="1:5" ht="15" customHeight="1" x14ac:dyDescent="0.2">
      <c r="A1594" s="163"/>
      <c r="B1594" s="163"/>
      <c r="C1594" s="163"/>
      <c r="D1594" s="163"/>
      <c r="E1594" s="163"/>
    </row>
    <row r="1595" spans="1:5" ht="15" customHeight="1" x14ac:dyDescent="0.2"/>
    <row r="1596" spans="1:5" ht="15" customHeight="1" x14ac:dyDescent="0.25">
      <c r="A1596" s="77" t="s">
        <v>1</v>
      </c>
      <c r="B1596" s="42"/>
      <c r="C1596" s="42"/>
      <c r="D1596" s="42"/>
      <c r="E1596" s="42"/>
    </row>
    <row r="1597" spans="1:5" ht="15" customHeight="1" x14ac:dyDescent="0.2">
      <c r="A1597" s="76" t="s">
        <v>53</v>
      </c>
      <c r="E1597" t="s">
        <v>54</v>
      </c>
    </row>
    <row r="1598" spans="1:5" ht="15" customHeight="1" x14ac:dyDescent="0.25">
      <c r="B1598" s="77"/>
      <c r="C1598" s="42"/>
      <c r="D1598" s="42"/>
      <c r="E1598" s="78"/>
    </row>
    <row r="1599" spans="1:5" ht="15" customHeight="1" x14ac:dyDescent="0.2">
      <c r="A1599" s="96"/>
      <c r="B1599" s="96"/>
      <c r="C1599" s="79" t="s">
        <v>40</v>
      </c>
      <c r="D1599" s="61" t="s">
        <v>41</v>
      </c>
      <c r="E1599" s="47" t="s">
        <v>42</v>
      </c>
    </row>
    <row r="1600" spans="1:5" ht="15" customHeight="1" x14ac:dyDescent="0.2">
      <c r="A1600" s="98"/>
      <c r="B1600" s="131"/>
      <c r="C1600" s="89"/>
      <c r="D1600" s="106" t="s">
        <v>111</v>
      </c>
      <c r="E1600" s="52">
        <v>10890</v>
      </c>
    </row>
    <row r="1601" spans="1:5" ht="15" customHeight="1" x14ac:dyDescent="0.2">
      <c r="A1601" s="98"/>
      <c r="B1601" s="131"/>
      <c r="C1601" s="54" t="s">
        <v>44</v>
      </c>
      <c r="D1601" s="55"/>
      <c r="E1601" s="56">
        <f>SUM(E1600:E1600)</f>
        <v>10890</v>
      </c>
    </row>
    <row r="1602" spans="1:5" ht="15" customHeight="1" x14ac:dyDescent="0.2">
      <c r="A1602" s="44"/>
      <c r="B1602" s="44"/>
      <c r="C1602" s="44"/>
      <c r="D1602" s="44"/>
      <c r="E1602" s="44"/>
    </row>
    <row r="1603" spans="1:5" ht="15" customHeight="1" x14ac:dyDescent="0.25">
      <c r="A1603" s="39" t="s">
        <v>17</v>
      </c>
      <c r="B1603" s="40"/>
      <c r="C1603" s="40"/>
      <c r="D1603" s="46"/>
      <c r="E1603" s="46"/>
    </row>
    <row r="1604" spans="1:5" ht="15" customHeight="1" x14ac:dyDescent="0.2">
      <c r="A1604" s="76" t="s">
        <v>88</v>
      </c>
      <c r="B1604" s="93"/>
      <c r="C1604" s="93"/>
      <c r="D1604" s="93"/>
      <c r="E1604" s="46" t="s">
        <v>89</v>
      </c>
    </row>
    <row r="1605" spans="1:5" ht="15" customHeight="1" x14ac:dyDescent="0.2">
      <c r="A1605" s="44"/>
      <c r="B1605" s="86"/>
      <c r="C1605" s="40"/>
      <c r="D1605" s="44"/>
      <c r="E1605" s="87"/>
    </row>
    <row r="1606" spans="1:5" ht="15" customHeight="1" x14ac:dyDescent="0.2">
      <c r="B1606" s="79" t="s">
        <v>39</v>
      </c>
      <c r="C1606" s="79" t="s">
        <v>40</v>
      </c>
      <c r="D1606" s="61" t="s">
        <v>41</v>
      </c>
      <c r="E1606" s="80" t="s">
        <v>42</v>
      </c>
    </row>
    <row r="1607" spans="1:5" ht="15" customHeight="1" x14ac:dyDescent="0.2">
      <c r="B1607" s="135">
        <v>895</v>
      </c>
      <c r="C1607" s="99"/>
      <c r="D1607" s="90" t="s">
        <v>112</v>
      </c>
      <c r="E1607" s="52">
        <v>10890</v>
      </c>
    </row>
    <row r="1608" spans="1:5" ht="15" customHeight="1" x14ac:dyDescent="0.2">
      <c r="B1608" s="135"/>
      <c r="C1608" s="83" t="s">
        <v>44</v>
      </c>
      <c r="D1608" s="84"/>
      <c r="E1608" s="85">
        <f>SUM(E1607:E1607)</f>
        <v>10890</v>
      </c>
    </row>
    <row r="1609" spans="1:5" ht="15" customHeight="1" x14ac:dyDescent="0.2"/>
    <row r="1610" spans="1:5" ht="15" customHeight="1" x14ac:dyDescent="0.2"/>
    <row r="1611" spans="1:5" ht="15" customHeight="1" x14ac:dyDescent="0.2"/>
    <row r="1612" spans="1:5" ht="15" customHeight="1" x14ac:dyDescent="0.2"/>
    <row r="1613" spans="1:5" ht="15" customHeight="1" x14ac:dyDescent="0.25">
      <c r="A1613" s="65" t="s">
        <v>236</v>
      </c>
    </row>
    <row r="1614" spans="1:5" ht="15" customHeight="1" x14ac:dyDescent="0.2">
      <c r="A1614" s="164" t="s">
        <v>34</v>
      </c>
      <c r="B1614" s="164"/>
      <c r="C1614" s="164"/>
      <c r="D1614" s="164"/>
      <c r="E1614" s="164"/>
    </row>
    <row r="1615" spans="1:5" ht="15" customHeight="1" x14ac:dyDescent="0.2">
      <c r="A1615" s="163" t="s">
        <v>237</v>
      </c>
      <c r="B1615" s="163"/>
      <c r="C1615" s="163"/>
      <c r="D1615" s="163"/>
      <c r="E1615" s="163"/>
    </row>
    <row r="1616" spans="1:5" ht="15" customHeight="1" x14ac:dyDescent="0.2">
      <c r="A1616" s="163"/>
      <c r="B1616" s="163"/>
      <c r="C1616" s="163"/>
      <c r="D1616" s="163"/>
      <c r="E1616" s="163"/>
    </row>
    <row r="1617" spans="1:5" ht="15" customHeight="1" x14ac:dyDescent="0.2">
      <c r="A1617" s="163"/>
      <c r="B1617" s="163"/>
      <c r="C1617" s="163"/>
      <c r="D1617" s="163"/>
      <c r="E1617" s="163"/>
    </row>
    <row r="1618" spans="1:5" ht="15" customHeight="1" x14ac:dyDescent="0.2">
      <c r="A1618" s="163"/>
      <c r="B1618" s="163"/>
      <c r="C1618" s="163"/>
      <c r="D1618" s="163"/>
      <c r="E1618" s="163"/>
    </row>
    <row r="1619" spans="1:5" ht="15" customHeight="1" x14ac:dyDescent="0.2">
      <c r="A1619" s="163"/>
      <c r="B1619" s="163"/>
      <c r="C1619" s="163"/>
      <c r="D1619" s="163"/>
      <c r="E1619" s="163"/>
    </row>
    <row r="1620" spans="1:5" ht="15" customHeight="1" x14ac:dyDescent="0.2">
      <c r="A1620" s="163"/>
      <c r="B1620" s="163"/>
      <c r="C1620" s="163"/>
      <c r="D1620" s="163"/>
      <c r="E1620" s="163"/>
    </row>
    <row r="1621" spans="1:5" ht="15" customHeight="1" x14ac:dyDescent="0.2">
      <c r="A1621" s="163"/>
      <c r="B1621" s="163"/>
      <c r="C1621" s="163"/>
      <c r="D1621" s="163"/>
      <c r="E1621" s="163"/>
    </row>
    <row r="1622" spans="1:5" ht="15" customHeight="1" x14ac:dyDescent="0.2">
      <c r="A1622" s="163"/>
      <c r="B1622" s="163"/>
      <c r="C1622" s="163"/>
      <c r="D1622" s="163"/>
      <c r="E1622" s="163"/>
    </row>
    <row r="1623" spans="1:5" ht="15" customHeight="1" x14ac:dyDescent="0.2"/>
    <row r="1624" spans="1:5" ht="15" customHeight="1" x14ac:dyDescent="0.25">
      <c r="A1624" s="77" t="s">
        <v>1</v>
      </c>
      <c r="B1624" s="42"/>
      <c r="C1624" s="42"/>
      <c r="D1624" s="42"/>
      <c r="E1624" s="42"/>
    </row>
    <row r="1625" spans="1:5" ht="15" customHeight="1" x14ac:dyDescent="0.2">
      <c r="A1625" s="76" t="s">
        <v>53</v>
      </c>
      <c r="E1625" t="s">
        <v>54</v>
      </c>
    </row>
    <row r="1626" spans="1:5" ht="15" customHeight="1" x14ac:dyDescent="0.25">
      <c r="B1626" s="77"/>
      <c r="C1626" s="42"/>
      <c r="D1626" s="42"/>
      <c r="E1626" s="78"/>
    </row>
    <row r="1627" spans="1:5" ht="15" customHeight="1" x14ac:dyDescent="0.2">
      <c r="A1627" s="96"/>
      <c r="B1627" s="96"/>
      <c r="C1627" s="79" t="s">
        <v>40</v>
      </c>
      <c r="D1627" s="61" t="s">
        <v>41</v>
      </c>
      <c r="E1627" s="47" t="s">
        <v>42</v>
      </c>
    </row>
    <row r="1628" spans="1:5" ht="15" customHeight="1" x14ac:dyDescent="0.2">
      <c r="A1628" s="98"/>
      <c r="B1628" s="131"/>
      <c r="C1628" s="89"/>
      <c r="D1628" s="106" t="s">
        <v>111</v>
      </c>
      <c r="E1628" s="52">
        <v>62189.279999999999</v>
      </c>
    </row>
    <row r="1629" spans="1:5" ht="15" customHeight="1" x14ac:dyDescent="0.2">
      <c r="A1629" s="98"/>
      <c r="B1629" s="131"/>
      <c r="C1629" s="54" t="s">
        <v>44</v>
      </c>
      <c r="D1629" s="55"/>
      <c r="E1629" s="56">
        <f>SUM(E1628:E1628)</f>
        <v>62189.279999999999</v>
      </c>
    </row>
    <row r="1630" spans="1:5" ht="15" customHeight="1" x14ac:dyDescent="0.2">
      <c r="A1630" s="44"/>
      <c r="B1630" s="44"/>
      <c r="C1630" s="44"/>
      <c r="D1630" s="44"/>
      <c r="E1630" s="44"/>
    </row>
    <row r="1631" spans="1:5" ht="15" customHeight="1" x14ac:dyDescent="0.25">
      <c r="A1631" s="39" t="s">
        <v>17</v>
      </c>
      <c r="B1631" s="40"/>
      <c r="C1631" s="40"/>
      <c r="D1631" s="46"/>
      <c r="E1631" s="46"/>
    </row>
    <row r="1632" spans="1:5" ht="15" customHeight="1" x14ac:dyDescent="0.2">
      <c r="A1632" s="76" t="s">
        <v>88</v>
      </c>
      <c r="B1632" s="93"/>
      <c r="C1632" s="93"/>
      <c r="D1632" s="93"/>
      <c r="E1632" s="46" t="s">
        <v>89</v>
      </c>
    </row>
    <row r="1633" spans="1:5" ht="15" customHeight="1" x14ac:dyDescent="0.2">
      <c r="A1633" s="44"/>
      <c r="B1633" s="86"/>
      <c r="C1633" s="40"/>
      <c r="D1633" s="44"/>
      <c r="E1633" s="87"/>
    </row>
    <row r="1634" spans="1:5" ht="15" customHeight="1" x14ac:dyDescent="0.2">
      <c r="B1634" s="79" t="s">
        <v>39</v>
      </c>
      <c r="C1634" s="79" t="s">
        <v>40</v>
      </c>
      <c r="D1634" s="61" t="s">
        <v>41</v>
      </c>
      <c r="E1634" s="80" t="s">
        <v>42</v>
      </c>
    </row>
    <row r="1635" spans="1:5" ht="15" customHeight="1" x14ac:dyDescent="0.2">
      <c r="B1635" s="135">
        <v>895</v>
      </c>
      <c r="C1635" s="99"/>
      <c r="D1635" s="90" t="s">
        <v>112</v>
      </c>
      <c r="E1635" s="52">
        <v>62189.279999999999</v>
      </c>
    </row>
    <row r="1636" spans="1:5" ht="15" customHeight="1" x14ac:dyDescent="0.2">
      <c r="B1636" s="135"/>
      <c r="C1636" s="83" t="s">
        <v>44</v>
      </c>
      <c r="D1636" s="84"/>
      <c r="E1636" s="85">
        <f>SUM(E1635:E1635)</f>
        <v>62189.279999999999</v>
      </c>
    </row>
    <row r="1637" spans="1:5" ht="15" customHeight="1" x14ac:dyDescent="0.2"/>
    <row r="1638" spans="1:5" ht="15" customHeight="1" x14ac:dyDescent="0.2"/>
    <row r="1639" spans="1:5" ht="15" customHeight="1" x14ac:dyDescent="0.25">
      <c r="A1639" s="65" t="s">
        <v>238</v>
      </c>
    </row>
    <row r="1640" spans="1:5" ht="15" customHeight="1" x14ac:dyDescent="0.2">
      <c r="A1640" s="164" t="s">
        <v>34</v>
      </c>
      <c r="B1640" s="164"/>
      <c r="C1640" s="164"/>
      <c r="D1640" s="164"/>
      <c r="E1640" s="164"/>
    </row>
    <row r="1641" spans="1:5" ht="15" customHeight="1" x14ac:dyDescent="0.2">
      <c r="A1641" s="163" t="s">
        <v>239</v>
      </c>
      <c r="B1641" s="163"/>
      <c r="C1641" s="163"/>
      <c r="D1641" s="163"/>
      <c r="E1641" s="163"/>
    </row>
    <row r="1642" spans="1:5" ht="15" customHeight="1" x14ac:dyDescent="0.2">
      <c r="A1642" s="163"/>
      <c r="B1642" s="163"/>
      <c r="C1642" s="163"/>
      <c r="D1642" s="163"/>
      <c r="E1642" s="163"/>
    </row>
    <row r="1643" spans="1:5" ht="15" customHeight="1" x14ac:dyDescent="0.2">
      <c r="A1643" s="163"/>
      <c r="B1643" s="163"/>
      <c r="C1643" s="163"/>
      <c r="D1643" s="163"/>
      <c r="E1643" s="163"/>
    </row>
    <row r="1644" spans="1:5" ht="15" customHeight="1" x14ac:dyDescent="0.2">
      <c r="A1644" s="163"/>
      <c r="B1644" s="163"/>
      <c r="C1644" s="163"/>
      <c r="D1644" s="163"/>
      <c r="E1644" s="163"/>
    </row>
    <row r="1645" spans="1:5" ht="15" customHeight="1" x14ac:dyDescent="0.2">
      <c r="A1645" s="163"/>
      <c r="B1645" s="163"/>
      <c r="C1645" s="163"/>
      <c r="D1645" s="163"/>
      <c r="E1645" s="163"/>
    </row>
    <row r="1646" spans="1:5" ht="15" customHeight="1" x14ac:dyDescent="0.2">
      <c r="A1646" s="163"/>
      <c r="B1646" s="163"/>
      <c r="C1646" s="163"/>
      <c r="D1646" s="163"/>
      <c r="E1646" s="163"/>
    </row>
    <row r="1647" spans="1:5" ht="15" customHeight="1" x14ac:dyDescent="0.2">
      <c r="A1647" s="163"/>
      <c r="B1647" s="163"/>
      <c r="C1647" s="163"/>
      <c r="D1647" s="163"/>
      <c r="E1647" s="163"/>
    </row>
    <row r="1648" spans="1:5" ht="15" customHeight="1" x14ac:dyDescent="0.2">
      <c r="A1648" s="163"/>
      <c r="B1648" s="163"/>
      <c r="C1648" s="163"/>
      <c r="D1648" s="163"/>
      <c r="E1648" s="163"/>
    </row>
    <row r="1649" spans="1:5" ht="15" customHeight="1" x14ac:dyDescent="0.2">
      <c r="A1649" s="163"/>
      <c r="B1649" s="163"/>
      <c r="C1649" s="163"/>
      <c r="D1649" s="163"/>
      <c r="E1649" s="163"/>
    </row>
    <row r="1650" spans="1:5" ht="15" customHeight="1" x14ac:dyDescent="0.2"/>
    <row r="1651" spans="1:5" ht="15" customHeight="1" x14ac:dyDescent="0.25">
      <c r="A1651" s="77" t="s">
        <v>1</v>
      </c>
      <c r="B1651" s="42"/>
      <c r="C1651" s="42"/>
      <c r="D1651" s="42"/>
      <c r="E1651" s="42"/>
    </row>
    <row r="1652" spans="1:5" ht="15" customHeight="1" x14ac:dyDescent="0.2">
      <c r="A1652" s="76" t="s">
        <v>53</v>
      </c>
      <c r="E1652" t="s">
        <v>54</v>
      </c>
    </row>
    <row r="1653" spans="1:5" ht="15" customHeight="1" x14ac:dyDescent="0.25">
      <c r="B1653" s="77"/>
      <c r="C1653" s="42"/>
      <c r="D1653" s="42"/>
      <c r="E1653" s="78"/>
    </row>
    <row r="1654" spans="1:5" ht="15" customHeight="1" x14ac:dyDescent="0.2">
      <c r="A1654" s="96"/>
      <c r="B1654" s="96"/>
      <c r="C1654" s="79" t="s">
        <v>40</v>
      </c>
      <c r="D1654" s="61" t="s">
        <v>41</v>
      </c>
      <c r="E1654" s="47" t="s">
        <v>42</v>
      </c>
    </row>
    <row r="1655" spans="1:5" ht="15" customHeight="1" x14ac:dyDescent="0.2">
      <c r="A1655" s="98"/>
      <c r="B1655" s="131"/>
      <c r="C1655" s="89"/>
      <c r="D1655" s="106" t="s">
        <v>111</v>
      </c>
      <c r="E1655" s="52">
        <v>1482639.27</v>
      </c>
    </row>
    <row r="1656" spans="1:5" ht="15" customHeight="1" x14ac:dyDescent="0.2">
      <c r="A1656" s="98"/>
      <c r="B1656" s="131"/>
      <c r="C1656" s="54" t="s">
        <v>44</v>
      </c>
      <c r="D1656" s="55"/>
      <c r="E1656" s="56">
        <f>SUM(E1655:E1655)</f>
        <v>1482639.27</v>
      </c>
    </row>
    <row r="1657" spans="1:5" ht="15" customHeight="1" x14ac:dyDescent="0.2">
      <c r="A1657" s="44"/>
      <c r="B1657" s="44"/>
      <c r="C1657" s="44"/>
      <c r="D1657" s="44"/>
      <c r="E1657" s="44"/>
    </row>
    <row r="1658" spans="1:5" ht="15" customHeight="1" x14ac:dyDescent="0.25">
      <c r="A1658" s="39" t="s">
        <v>17</v>
      </c>
      <c r="B1658" s="40"/>
      <c r="C1658" s="40"/>
      <c r="D1658" s="46"/>
      <c r="E1658" s="46"/>
    </row>
    <row r="1659" spans="1:5" ht="15" customHeight="1" x14ac:dyDescent="0.2">
      <c r="A1659" s="76" t="s">
        <v>88</v>
      </c>
      <c r="B1659" s="93"/>
      <c r="C1659" s="93"/>
      <c r="D1659" s="93"/>
      <c r="E1659" s="46" t="s">
        <v>89</v>
      </c>
    </row>
    <row r="1660" spans="1:5" ht="15" customHeight="1" x14ac:dyDescent="0.2">
      <c r="A1660" s="44"/>
      <c r="B1660" s="86"/>
      <c r="C1660" s="40"/>
      <c r="D1660" s="44"/>
      <c r="E1660" s="87"/>
    </row>
    <row r="1661" spans="1:5" ht="15" customHeight="1" x14ac:dyDescent="0.2">
      <c r="B1661" s="79" t="s">
        <v>39</v>
      </c>
      <c r="C1661" s="79" t="s">
        <v>40</v>
      </c>
      <c r="D1661" s="61" t="s">
        <v>41</v>
      </c>
      <c r="E1661" s="80" t="s">
        <v>42</v>
      </c>
    </row>
    <row r="1662" spans="1:5" ht="15" customHeight="1" x14ac:dyDescent="0.2">
      <c r="B1662" s="135">
        <v>895</v>
      </c>
      <c r="C1662" s="99"/>
      <c r="D1662" s="90" t="s">
        <v>112</v>
      </c>
      <c r="E1662" s="52">
        <v>1482639.27</v>
      </c>
    </row>
    <row r="1663" spans="1:5" ht="15" customHeight="1" x14ac:dyDescent="0.2">
      <c r="B1663" s="135"/>
      <c r="C1663" s="83" t="s">
        <v>44</v>
      </c>
      <c r="D1663" s="84"/>
      <c r="E1663" s="85">
        <f>SUM(E1662:E1662)</f>
        <v>1482639.27</v>
      </c>
    </row>
    <row r="1664" spans="1:5" ht="15" customHeight="1" x14ac:dyDescent="0.2"/>
    <row r="1665" spans="1:5" ht="15" customHeight="1" x14ac:dyDescent="0.2"/>
    <row r="1666" spans="1:5" ht="15" customHeight="1" x14ac:dyDescent="0.25">
      <c r="A1666" s="65" t="s">
        <v>240</v>
      </c>
      <c r="B1666" s="46"/>
      <c r="C1666" s="46"/>
      <c r="D1666" s="46"/>
      <c r="E1666" s="46"/>
    </row>
    <row r="1667" spans="1:5" ht="15" customHeight="1" x14ac:dyDescent="0.2">
      <c r="A1667" s="165" t="s">
        <v>241</v>
      </c>
      <c r="B1667" s="165"/>
      <c r="C1667" s="165"/>
      <c r="D1667" s="165"/>
      <c r="E1667" s="165"/>
    </row>
    <row r="1668" spans="1:5" ht="15" customHeight="1" x14ac:dyDescent="0.2">
      <c r="A1668" s="165"/>
      <c r="B1668" s="165"/>
      <c r="C1668" s="165"/>
      <c r="D1668" s="165"/>
      <c r="E1668" s="165"/>
    </row>
    <row r="1669" spans="1:5" ht="15" customHeight="1" x14ac:dyDescent="0.2">
      <c r="A1669" s="163" t="s">
        <v>242</v>
      </c>
      <c r="B1669" s="163"/>
      <c r="C1669" s="163"/>
      <c r="D1669" s="163"/>
      <c r="E1669" s="163"/>
    </row>
    <row r="1670" spans="1:5" ht="15" customHeight="1" x14ac:dyDescent="0.2">
      <c r="A1670" s="163"/>
      <c r="B1670" s="163"/>
      <c r="C1670" s="163"/>
      <c r="D1670" s="163"/>
      <c r="E1670" s="163"/>
    </row>
    <row r="1671" spans="1:5" ht="15" customHeight="1" x14ac:dyDescent="0.2">
      <c r="A1671" s="163"/>
      <c r="B1671" s="163"/>
      <c r="C1671" s="163"/>
      <c r="D1671" s="163"/>
      <c r="E1671" s="163"/>
    </row>
    <row r="1672" spans="1:5" ht="15" customHeight="1" x14ac:dyDescent="0.2">
      <c r="A1672" s="163"/>
      <c r="B1672" s="163"/>
      <c r="C1672" s="163"/>
      <c r="D1672" s="163"/>
      <c r="E1672" s="163"/>
    </row>
    <row r="1673" spans="1:5" ht="15" customHeight="1" x14ac:dyDescent="0.2">
      <c r="A1673" s="163"/>
      <c r="B1673" s="163"/>
      <c r="C1673" s="163"/>
      <c r="D1673" s="163"/>
      <c r="E1673" s="163"/>
    </row>
    <row r="1674" spans="1:5" ht="15" customHeight="1" x14ac:dyDescent="0.2">
      <c r="A1674" s="163"/>
      <c r="B1674" s="163"/>
      <c r="C1674" s="163"/>
      <c r="D1674" s="163"/>
      <c r="E1674" s="163"/>
    </row>
    <row r="1675" spans="1:5" ht="15" customHeight="1" x14ac:dyDescent="0.2">
      <c r="A1675" s="163"/>
      <c r="B1675" s="163"/>
      <c r="C1675" s="163"/>
      <c r="D1675" s="163"/>
      <c r="E1675" s="163"/>
    </row>
    <row r="1676" spans="1:5" ht="15" customHeight="1" x14ac:dyDescent="0.2">
      <c r="A1676" s="163"/>
      <c r="B1676" s="163"/>
      <c r="C1676" s="163"/>
      <c r="D1676" s="163"/>
      <c r="E1676" s="163"/>
    </row>
    <row r="1677" spans="1:5" ht="15" customHeight="1" x14ac:dyDescent="0.2">
      <c r="A1677" s="136"/>
      <c r="B1677" s="136"/>
      <c r="C1677" s="136"/>
      <c r="D1677" s="136"/>
      <c r="E1677" s="136"/>
    </row>
    <row r="1678" spans="1:5" ht="15" customHeight="1" x14ac:dyDescent="0.25">
      <c r="A1678" s="77" t="s">
        <v>17</v>
      </c>
      <c r="B1678" s="42"/>
      <c r="C1678" s="42"/>
      <c r="D1678" s="42"/>
      <c r="E1678" s="42"/>
    </row>
    <row r="1679" spans="1:5" ht="15" customHeight="1" x14ac:dyDescent="0.2">
      <c r="A1679" s="76" t="s">
        <v>53</v>
      </c>
      <c r="B1679" s="42"/>
      <c r="C1679" s="42"/>
      <c r="D1679" s="42"/>
      <c r="E1679" s="43" t="s">
        <v>54</v>
      </c>
    </row>
    <row r="1680" spans="1:5" ht="15" customHeight="1" x14ac:dyDescent="0.25">
      <c r="A1680" s="77"/>
      <c r="B1680" s="46"/>
      <c r="C1680" s="42"/>
      <c r="D1680" s="42"/>
      <c r="E1680" s="78"/>
    </row>
    <row r="1681" spans="1:5" ht="15" customHeight="1" x14ac:dyDescent="0.2">
      <c r="A1681" s="96"/>
      <c r="B1681" s="96"/>
      <c r="C1681" s="79" t="s">
        <v>40</v>
      </c>
      <c r="D1681" s="132" t="s">
        <v>45</v>
      </c>
      <c r="E1681" s="80" t="s">
        <v>42</v>
      </c>
    </row>
    <row r="1682" spans="1:5" ht="15" customHeight="1" x14ac:dyDescent="0.2">
      <c r="A1682" s="108"/>
      <c r="B1682" s="114"/>
      <c r="C1682" s="89">
        <v>6409</v>
      </c>
      <c r="D1682" s="90" t="s">
        <v>81</v>
      </c>
      <c r="E1682" s="141">
        <v>-1300000</v>
      </c>
    </row>
    <row r="1683" spans="1:5" ht="15" customHeight="1" x14ac:dyDescent="0.2">
      <c r="A1683" s="108"/>
      <c r="B1683" s="114"/>
      <c r="C1683" s="113">
        <v>6409</v>
      </c>
      <c r="D1683" s="90" t="s">
        <v>148</v>
      </c>
      <c r="E1683" s="141">
        <v>1300000</v>
      </c>
    </row>
    <row r="1684" spans="1:5" ht="15" customHeight="1" x14ac:dyDescent="0.2">
      <c r="A1684" s="109"/>
      <c r="B1684" s="115"/>
      <c r="C1684" s="83" t="s">
        <v>44</v>
      </c>
      <c r="D1684" s="84"/>
      <c r="E1684" s="85">
        <f>SUM(E1682:E1683)</f>
        <v>0</v>
      </c>
    </row>
    <row r="1685" spans="1:5" ht="15" customHeight="1" x14ac:dyDescent="0.2"/>
    <row r="1686" spans="1:5" ht="15" customHeight="1" x14ac:dyDescent="0.25">
      <c r="A1686" s="77" t="s">
        <v>17</v>
      </c>
      <c r="B1686" s="42"/>
      <c r="C1686" s="42"/>
      <c r="D1686" s="42"/>
      <c r="E1686" s="46"/>
    </row>
    <row r="1687" spans="1:5" ht="15" customHeight="1" x14ac:dyDescent="0.2">
      <c r="A1687" s="41" t="s">
        <v>94</v>
      </c>
      <c r="B1687" s="42"/>
      <c r="C1687" s="42"/>
      <c r="D1687" s="42"/>
      <c r="E1687" s="73" t="s">
        <v>95</v>
      </c>
    </row>
    <row r="1688" spans="1:5" ht="15" customHeight="1" x14ac:dyDescent="0.2">
      <c r="A1688" s="76"/>
      <c r="B1688" s="46"/>
      <c r="C1688" s="42"/>
      <c r="D1688" s="42"/>
      <c r="E1688" s="78"/>
    </row>
    <row r="1689" spans="1:5" ht="15" customHeight="1" x14ac:dyDescent="0.2">
      <c r="A1689" s="96"/>
      <c r="B1689" s="96"/>
      <c r="C1689" s="79" t="s">
        <v>40</v>
      </c>
      <c r="D1689" s="132" t="s">
        <v>45</v>
      </c>
      <c r="E1689" s="80" t="s">
        <v>42</v>
      </c>
    </row>
    <row r="1690" spans="1:5" ht="15" customHeight="1" x14ac:dyDescent="0.2">
      <c r="A1690" s="96"/>
      <c r="B1690" s="96"/>
      <c r="C1690" s="89">
        <v>3419</v>
      </c>
      <c r="D1690" s="90" t="s">
        <v>148</v>
      </c>
      <c r="E1690" s="129">
        <v>-1300000</v>
      </c>
    </row>
    <row r="1691" spans="1:5" ht="15" customHeight="1" x14ac:dyDescent="0.2">
      <c r="A1691" s="96"/>
      <c r="B1691" s="96"/>
      <c r="C1691" s="89">
        <v>3419</v>
      </c>
      <c r="D1691" s="90" t="s">
        <v>58</v>
      </c>
      <c r="E1691" s="129">
        <v>1300000</v>
      </c>
    </row>
    <row r="1692" spans="1:5" ht="15" customHeight="1" x14ac:dyDescent="0.2">
      <c r="A1692" s="133"/>
      <c r="B1692" s="133"/>
      <c r="C1692" s="83" t="s">
        <v>44</v>
      </c>
      <c r="D1692" s="84"/>
      <c r="E1692" s="85">
        <f>SUM(E1690:E1691)</f>
        <v>0</v>
      </c>
    </row>
    <row r="1693" spans="1:5" ht="15" customHeight="1" x14ac:dyDescent="0.2"/>
    <row r="1694" spans="1:5" ht="15" customHeight="1" x14ac:dyDescent="0.2"/>
    <row r="1695" spans="1:5" ht="15" customHeight="1" x14ac:dyDescent="0.2"/>
    <row r="1696" spans="1:5"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sheetData>
  <mergeCells count="139">
    <mergeCell ref="A2:E2"/>
    <mergeCell ref="A3:E3"/>
    <mergeCell ref="A4:E10"/>
    <mergeCell ref="A28:E28"/>
    <mergeCell ref="A29:E29"/>
    <mergeCell ref="A30:E34"/>
    <mergeCell ref="A107:E107"/>
    <mergeCell ref="A108:E108"/>
    <mergeCell ref="A109:E114"/>
    <mergeCell ref="A132:E132"/>
    <mergeCell ref="A133:E133"/>
    <mergeCell ref="A134:E138"/>
    <mergeCell ref="A55:E55"/>
    <mergeCell ref="A56:E56"/>
    <mergeCell ref="A57:E62"/>
    <mergeCell ref="A80:E80"/>
    <mergeCell ref="A81:E81"/>
    <mergeCell ref="A82:E87"/>
    <mergeCell ref="A223:E223"/>
    <mergeCell ref="A224:E224"/>
    <mergeCell ref="A225:E231"/>
    <mergeCell ref="A249:E249"/>
    <mergeCell ref="A250:E250"/>
    <mergeCell ref="A251:E256"/>
    <mergeCell ref="A159:E159"/>
    <mergeCell ref="A160:E160"/>
    <mergeCell ref="A161:E168"/>
    <mergeCell ref="A188:E188"/>
    <mergeCell ref="A189:E189"/>
    <mergeCell ref="A190:E196"/>
    <mergeCell ref="A331:E331"/>
    <mergeCell ref="A332:E332"/>
    <mergeCell ref="A333:E339"/>
    <mergeCell ref="A357:E357"/>
    <mergeCell ref="A358:E363"/>
    <mergeCell ref="A381:E381"/>
    <mergeCell ref="A280:E280"/>
    <mergeCell ref="A281:E281"/>
    <mergeCell ref="A282:E287"/>
    <mergeCell ref="A305:E305"/>
    <mergeCell ref="A306:E306"/>
    <mergeCell ref="A307:E312"/>
    <mergeCell ref="A479:E487"/>
    <mergeCell ref="A505:E505"/>
    <mergeCell ref="A506:E513"/>
    <mergeCell ref="A529:E529"/>
    <mergeCell ref="A530:E539"/>
    <mergeCell ref="A557:E557"/>
    <mergeCell ref="A382:E388"/>
    <mergeCell ref="A418:E418"/>
    <mergeCell ref="A419:E427"/>
    <mergeCell ref="A453:E453"/>
    <mergeCell ref="A454:E461"/>
    <mergeCell ref="A478:E478"/>
    <mergeCell ref="A636:E643"/>
    <mergeCell ref="A661:E661"/>
    <mergeCell ref="A662:E668"/>
    <mergeCell ref="A687:E687"/>
    <mergeCell ref="A688:E695"/>
    <mergeCell ref="A713:E713"/>
    <mergeCell ref="A558:E564"/>
    <mergeCell ref="A583:E583"/>
    <mergeCell ref="A584:E590"/>
    <mergeCell ref="A608:E608"/>
    <mergeCell ref="A609:E616"/>
    <mergeCell ref="A635:E635"/>
    <mergeCell ref="A791:E798"/>
    <mergeCell ref="A816:E817"/>
    <mergeCell ref="A818:E825"/>
    <mergeCell ref="A843:E844"/>
    <mergeCell ref="A845:E851"/>
    <mergeCell ref="A869:E870"/>
    <mergeCell ref="A714:E720"/>
    <mergeCell ref="A738:E738"/>
    <mergeCell ref="A739:E746"/>
    <mergeCell ref="A764:E764"/>
    <mergeCell ref="A765:E772"/>
    <mergeCell ref="A790:E790"/>
    <mergeCell ref="A956:E963"/>
    <mergeCell ref="A991:E992"/>
    <mergeCell ref="A993:E1004"/>
    <mergeCell ref="A1024:E1025"/>
    <mergeCell ref="A1026:E1037"/>
    <mergeCell ref="A1060:E1061"/>
    <mergeCell ref="A871:E878"/>
    <mergeCell ref="A904:E905"/>
    <mergeCell ref="A906:E911"/>
    <mergeCell ref="A929:E930"/>
    <mergeCell ref="A931:E936"/>
    <mergeCell ref="A954:E955"/>
    <mergeCell ref="A1149:E1155"/>
    <mergeCell ref="A1167:E1168"/>
    <mergeCell ref="A1169:E1174"/>
    <mergeCell ref="A1186:E1187"/>
    <mergeCell ref="A1188:E1195"/>
    <mergeCell ref="A1209:E1210"/>
    <mergeCell ref="A1062:E1072"/>
    <mergeCell ref="A1095:E1096"/>
    <mergeCell ref="A1097:E1102"/>
    <mergeCell ref="A1120:E1121"/>
    <mergeCell ref="A1122:E1128"/>
    <mergeCell ref="A1147:E1148"/>
    <mergeCell ref="A1288:E1294"/>
    <mergeCell ref="A1312:E1313"/>
    <mergeCell ref="A1314:E1321"/>
    <mergeCell ref="A1335:E1336"/>
    <mergeCell ref="A1337:E1344"/>
    <mergeCell ref="A1365:E1366"/>
    <mergeCell ref="A1211:E1221"/>
    <mergeCell ref="A1237:E1238"/>
    <mergeCell ref="A1239:E1245"/>
    <mergeCell ref="A1265:E1266"/>
    <mergeCell ref="A1267:E1274"/>
    <mergeCell ref="A1286:E1287"/>
    <mergeCell ref="A1434:E1439"/>
    <mergeCell ref="A1459:E1460"/>
    <mergeCell ref="A1461:E1467"/>
    <mergeCell ref="A1479:E1480"/>
    <mergeCell ref="A1481:E1489"/>
    <mergeCell ref="A1511:E1512"/>
    <mergeCell ref="A1367:E1372"/>
    <mergeCell ref="A1385:E1386"/>
    <mergeCell ref="A1387:E1392"/>
    <mergeCell ref="A1407:E1408"/>
    <mergeCell ref="A1409:E1414"/>
    <mergeCell ref="A1432:E1433"/>
    <mergeCell ref="A1669:E1676"/>
    <mergeCell ref="A1587:E1594"/>
    <mergeCell ref="A1614:E1614"/>
    <mergeCell ref="A1615:E1622"/>
    <mergeCell ref="A1640:E1640"/>
    <mergeCell ref="A1641:E1649"/>
    <mergeCell ref="A1667:E1668"/>
    <mergeCell ref="A1513:E1522"/>
    <mergeCell ref="A1534:E1535"/>
    <mergeCell ref="A1536:E1543"/>
    <mergeCell ref="A1563:E1564"/>
    <mergeCell ref="A1565:E1573"/>
    <mergeCell ref="A1586:E1586"/>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Rozpočtové změny č. 325/18 - 386/18 a 390/18 schválené Radou Olomouckého kraje 18.6.2018</oddHeader>
    <oddFooter xml:space="preserve">&amp;L&amp;"Arial,Kurzíva"Zastupitelstvo OK 25.6.2018
6.1.1. - Rozpočet Olomouckého kraje 2018 - rozpočtové změny - DODATEK
Příloha č.1: Rozpočtové změny č. 325/18 - 386/18 a 390/18 schválené Radou OK 18.6.2018&amp;R&amp;"Arial,Kurzíva"Strana &amp;P (celkem 38)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showGridLines="0" zoomScale="92" zoomScaleNormal="92" zoomScaleSheetLayoutView="92" workbookViewId="0"/>
  </sheetViews>
  <sheetFormatPr defaultColWidth="9.140625" defaultRowHeight="12.75" x14ac:dyDescent="0.2"/>
  <cols>
    <col min="1" max="1" width="9.7109375" style="35" customWidth="1"/>
    <col min="2" max="2" width="12.85546875" style="35" customWidth="1"/>
    <col min="3" max="3" width="8.28515625" style="35" customWidth="1"/>
    <col min="4" max="4" width="39.140625" style="35" customWidth="1"/>
    <col min="5" max="5" width="18.85546875" style="35" customWidth="1"/>
    <col min="6" max="6" width="9.140625" style="35"/>
    <col min="7" max="7" width="12.28515625" style="158" bestFit="1" customWidth="1"/>
    <col min="8" max="16384" width="9.140625" style="35"/>
  </cols>
  <sheetData>
    <row r="1" spans="1:5" ht="15" customHeight="1" x14ac:dyDescent="0.25">
      <c r="A1" s="65" t="s">
        <v>243</v>
      </c>
    </row>
    <row r="2" spans="1:5" ht="15" customHeight="1" x14ac:dyDescent="0.2">
      <c r="A2" s="168" t="s">
        <v>34</v>
      </c>
      <c r="B2" s="168"/>
      <c r="C2" s="168"/>
      <c r="D2" s="168"/>
      <c r="E2" s="168"/>
    </row>
    <row r="3" spans="1:5" ht="15" customHeight="1" x14ac:dyDescent="0.2">
      <c r="A3" s="163" t="s">
        <v>244</v>
      </c>
      <c r="B3" s="163"/>
      <c r="C3" s="163"/>
      <c r="D3" s="163"/>
      <c r="E3" s="163"/>
    </row>
    <row r="4" spans="1:5" ht="15" customHeight="1" x14ac:dyDescent="0.2">
      <c r="A4" s="163"/>
      <c r="B4" s="163"/>
      <c r="C4" s="163"/>
      <c r="D4" s="163"/>
      <c r="E4" s="163"/>
    </row>
    <row r="5" spans="1:5" ht="15" customHeight="1" x14ac:dyDescent="0.2">
      <c r="A5" s="163"/>
      <c r="B5" s="163"/>
      <c r="C5" s="163"/>
      <c r="D5" s="163"/>
      <c r="E5" s="163"/>
    </row>
    <row r="6" spans="1:5" ht="15" customHeight="1" x14ac:dyDescent="0.2">
      <c r="A6" s="163"/>
      <c r="B6" s="163"/>
      <c r="C6" s="163"/>
      <c r="D6" s="163"/>
      <c r="E6" s="163"/>
    </row>
    <row r="7" spans="1:5" ht="15" customHeight="1" x14ac:dyDescent="0.2">
      <c r="A7" s="163"/>
      <c r="B7" s="163"/>
      <c r="C7" s="163"/>
      <c r="D7" s="163"/>
      <c r="E7" s="163"/>
    </row>
    <row r="8" spans="1:5" ht="15" customHeight="1" x14ac:dyDescent="0.2">
      <c r="A8" s="163"/>
      <c r="B8" s="163"/>
      <c r="C8" s="163"/>
      <c r="D8" s="163"/>
      <c r="E8" s="163"/>
    </row>
    <row r="9" spans="1:5" ht="15" customHeight="1" x14ac:dyDescent="0.2">
      <c r="A9" s="136"/>
      <c r="B9" s="136"/>
      <c r="C9" s="136"/>
      <c r="D9" s="136"/>
      <c r="E9" s="136"/>
    </row>
    <row r="10" spans="1:5" ht="15" customHeight="1" x14ac:dyDescent="0.25">
      <c r="A10" s="39" t="s">
        <v>1</v>
      </c>
      <c r="B10" s="42"/>
      <c r="C10" s="42"/>
      <c r="D10" s="42"/>
      <c r="E10" s="42"/>
    </row>
    <row r="11" spans="1:5" ht="15" customHeight="1" x14ac:dyDescent="0.2">
      <c r="A11" s="41" t="s">
        <v>78</v>
      </c>
      <c r="B11" s="42"/>
      <c r="C11" s="42"/>
      <c r="D11" s="42"/>
      <c r="E11" s="43" t="s">
        <v>126</v>
      </c>
    </row>
    <row r="12" spans="1:5" ht="15" customHeight="1" x14ac:dyDescent="0.25">
      <c r="A12" s="77"/>
      <c r="B12" s="46"/>
      <c r="C12" s="42"/>
      <c r="D12" s="42"/>
      <c r="E12" s="78"/>
    </row>
    <row r="13" spans="1:5" ht="15" customHeight="1" x14ac:dyDescent="0.2">
      <c r="A13" s="96"/>
      <c r="B13" s="96"/>
      <c r="C13" s="79" t="s">
        <v>40</v>
      </c>
      <c r="D13" s="61" t="s">
        <v>41</v>
      </c>
      <c r="E13" s="80" t="s">
        <v>42</v>
      </c>
    </row>
    <row r="14" spans="1:5" ht="15" customHeight="1" x14ac:dyDescent="0.2">
      <c r="A14" s="157"/>
      <c r="B14" s="157"/>
      <c r="C14" s="99">
        <v>6172</v>
      </c>
      <c r="D14" s="126" t="s">
        <v>245</v>
      </c>
      <c r="E14" s="127">
        <v>28000</v>
      </c>
    </row>
    <row r="15" spans="1:5" ht="15" customHeight="1" x14ac:dyDescent="0.2">
      <c r="A15" s="133"/>
      <c r="B15" s="133"/>
      <c r="C15" s="83" t="s">
        <v>44</v>
      </c>
      <c r="D15" s="84"/>
      <c r="E15" s="85">
        <f>SUM(E14:E14)</f>
        <v>28000</v>
      </c>
    </row>
    <row r="16" spans="1:5" ht="15" customHeight="1" x14ac:dyDescent="0.2"/>
    <row r="17" spans="1:5" ht="15" customHeight="1" x14ac:dyDescent="0.25">
      <c r="A17" s="77" t="s">
        <v>17</v>
      </c>
      <c r="B17" s="42"/>
      <c r="C17" s="42"/>
      <c r="D17" s="42"/>
      <c r="E17" s="42"/>
    </row>
    <row r="18" spans="1:5" ht="15" customHeight="1" x14ac:dyDescent="0.2">
      <c r="A18" s="41" t="s">
        <v>78</v>
      </c>
      <c r="B18" s="42"/>
      <c r="C18" s="42"/>
      <c r="D18" s="42"/>
      <c r="E18" s="43" t="s">
        <v>126</v>
      </c>
    </row>
    <row r="19" spans="1:5" ht="15" customHeight="1" x14ac:dyDescent="0.2">
      <c r="A19" s="146"/>
      <c r="B19" s="151"/>
      <c r="C19" s="42"/>
      <c r="D19" s="42"/>
      <c r="E19" s="78"/>
    </row>
    <row r="20" spans="1:5" ht="15" customHeight="1" x14ac:dyDescent="0.2">
      <c r="A20" s="96"/>
      <c r="B20" s="96"/>
      <c r="C20" s="79" t="s">
        <v>40</v>
      </c>
      <c r="D20" s="61" t="s">
        <v>45</v>
      </c>
      <c r="E20" s="47" t="s">
        <v>42</v>
      </c>
    </row>
    <row r="21" spans="1:5" ht="15" customHeight="1" x14ac:dyDescent="0.2">
      <c r="A21" s="98"/>
      <c r="B21" s="115"/>
      <c r="C21" s="89">
        <v>6402</v>
      </c>
      <c r="D21" s="63" t="s">
        <v>46</v>
      </c>
      <c r="E21" s="52">
        <v>28000</v>
      </c>
    </row>
    <row r="22" spans="1:5" ht="15" customHeight="1" x14ac:dyDescent="0.2">
      <c r="A22"/>
      <c r="B22"/>
      <c r="C22" s="83" t="s">
        <v>44</v>
      </c>
      <c r="D22" s="84"/>
      <c r="E22" s="85">
        <f>SUM(E21:E21)</f>
        <v>28000</v>
      </c>
    </row>
    <row r="23" spans="1:5" ht="15" customHeight="1" x14ac:dyDescent="0.2"/>
    <row r="24" spans="1:5" ht="15" customHeight="1" x14ac:dyDescent="0.2"/>
    <row r="25" spans="1:5" ht="15" customHeight="1" x14ac:dyDescent="0.25">
      <c r="A25" s="65" t="s">
        <v>246</v>
      </c>
    </row>
    <row r="26" spans="1:5" ht="15" customHeight="1" x14ac:dyDescent="0.2">
      <c r="A26" s="164" t="s">
        <v>34</v>
      </c>
      <c r="B26" s="164"/>
      <c r="C26" s="164"/>
      <c r="D26" s="164"/>
      <c r="E26" s="164"/>
    </row>
    <row r="27" spans="1:5" ht="15" customHeight="1" x14ac:dyDescent="0.2">
      <c r="A27" s="166" t="s">
        <v>247</v>
      </c>
      <c r="B27" s="166"/>
      <c r="C27" s="166"/>
      <c r="D27" s="166"/>
      <c r="E27" s="166"/>
    </row>
    <row r="28" spans="1:5" ht="15" customHeight="1" x14ac:dyDescent="0.2">
      <c r="A28" s="166"/>
      <c r="B28" s="166"/>
      <c r="C28" s="166"/>
      <c r="D28" s="166"/>
      <c r="E28" s="166"/>
    </row>
    <row r="29" spans="1:5" ht="15" customHeight="1" x14ac:dyDescent="0.2">
      <c r="A29" s="166"/>
      <c r="B29" s="166"/>
      <c r="C29" s="166"/>
      <c r="D29" s="166"/>
      <c r="E29" s="166"/>
    </row>
    <row r="30" spans="1:5" ht="15" customHeight="1" x14ac:dyDescent="0.2">
      <c r="A30" s="166"/>
      <c r="B30" s="166"/>
      <c r="C30" s="166"/>
      <c r="D30" s="166"/>
      <c r="E30" s="166"/>
    </row>
    <row r="31" spans="1:5" ht="15" customHeight="1" x14ac:dyDescent="0.2">
      <c r="A31" s="166"/>
      <c r="B31" s="166"/>
      <c r="C31" s="166"/>
      <c r="D31" s="166"/>
      <c r="E31" s="166"/>
    </row>
    <row r="32" spans="1:5" ht="15" customHeight="1" x14ac:dyDescent="0.2">
      <c r="A32" s="166"/>
      <c r="B32" s="166"/>
      <c r="C32" s="166"/>
      <c r="D32" s="166"/>
      <c r="E32" s="166"/>
    </row>
    <row r="33" spans="1:5" ht="15" customHeight="1" x14ac:dyDescent="0.2">
      <c r="A33"/>
      <c r="B33"/>
      <c r="C33"/>
      <c r="D33"/>
      <c r="E33"/>
    </row>
    <row r="34" spans="1:5" ht="15" customHeight="1" x14ac:dyDescent="0.25">
      <c r="A34" s="39" t="s">
        <v>1</v>
      </c>
      <c r="B34" s="42"/>
      <c r="C34" s="42"/>
      <c r="D34" s="42"/>
      <c r="E34" s="42"/>
    </row>
    <row r="35" spans="1:5" ht="15" customHeight="1" x14ac:dyDescent="0.2">
      <c r="A35" s="149" t="s">
        <v>167</v>
      </c>
      <c r="B35" s="40"/>
      <c r="C35" s="40"/>
      <c r="D35" s="40"/>
      <c r="E35" s="73" t="s">
        <v>168</v>
      </c>
    </row>
    <row r="36" spans="1:5" ht="15" customHeight="1" x14ac:dyDescent="0.25">
      <c r="A36" s="77"/>
      <c r="B36" s="46"/>
      <c r="C36" s="42"/>
      <c r="D36" s="42"/>
      <c r="E36" s="78"/>
    </row>
    <row r="37" spans="1:5" ht="15" customHeight="1" x14ac:dyDescent="0.2">
      <c r="A37" s="124"/>
      <c r="B37" s="96"/>
      <c r="C37" s="79" t="s">
        <v>40</v>
      </c>
      <c r="D37" s="61" t="s">
        <v>41</v>
      </c>
      <c r="E37" s="80" t="s">
        <v>42</v>
      </c>
    </row>
    <row r="38" spans="1:5" ht="15" customHeight="1" x14ac:dyDescent="0.2">
      <c r="A38" s="98"/>
      <c r="B38" s="114"/>
      <c r="C38" s="99">
        <v>6409</v>
      </c>
      <c r="D38" s="159" t="s">
        <v>248</v>
      </c>
      <c r="E38" s="127">
        <v>40353.5</v>
      </c>
    </row>
    <row r="39" spans="1:5" ht="15" customHeight="1" x14ac:dyDescent="0.2">
      <c r="A39" s="98"/>
      <c r="B39" s="133"/>
      <c r="C39" s="83" t="s">
        <v>44</v>
      </c>
      <c r="D39" s="84"/>
      <c r="E39" s="85">
        <f>SUM(E38:E38)</f>
        <v>40353.5</v>
      </c>
    </row>
    <row r="40" spans="1:5" ht="15" customHeight="1" x14ac:dyDescent="0.2"/>
    <row r="41" spans="1:5" ht="15" customHeight="1" x14ac:dyDescent="0.25">
      <c r="A41" s="77" t="s">
        <v>17</v>
      </c>
      <c r="B41" s="42"/>
      <c r="C41" s="42"/>
      <c r="D41" s="42"/>
      <c r="E41" s="42"/>
    </row>
    <row r="42" spans="1:5" ht="15" customHeight="1" x14ac:dyDescent="0.2">
      <c r="A42" s="149" t="s">
        <v>167</v>
      </c>
      <c r="B42" s="42"/>
      <c r="C42" s="42"/>
      <c r="D42" s="42"/>
      <c r="E42" s="73" t="s">
        <v>168</v>
      </c>
    </row>
    <row r="43" spans="1:5" ht="15" customHeight="1" x14ac:dyDescent="0.25">
      <c r="A43" s="77"/>
      <c r="B43" s="46"/>
      <c r="C43" s="42"/>
      <c r="D43" s="42"/>
      <c r="E43" s="78"/>
    </row>
    <row r="44" spans="1:5" ht="15" customHeight="1" x14ac:dyDescent="0.2">
      <c r="A44" s="96"/>
      <c r="B44" s="96"/>
      <c r="C44" s="79" t="s">
        <v>40</v>
      </c>
      <c r="D44" s="132" t="s">
        <v>45</v>
      </c>
      <c r="E44" s="80" t="s">
        <v>42</v>
      </c>
    </row>
    <row r="45" spans="1:5" ht="15" customHeight="1" x14ac:dyDescent="0.2">
      <c r="A45" s="108"/>
      <c r="B45" s="114"/>
      <c r="C45" s="113">
        <v>6113</v>
      </c>
      <c r="D45" s="90" t="s">
        <v>58</v>
      </c>
      <c r="E45" s="127">
        <v>40353.5</v>
      </c>
    </row>
    <row r="46" spans="1:5" ht="15" customHeight="1" x14ac:dyDescent="0.2">
      <c r="A46" s="109"/>
      <c r="B46" s="115"/>
      <c r="C46" s="83" t="s">
        <v>44</v>
      </c>
      <c r="D46" s="84"/>
      <c r="E46" s="85">
        <f>E45</f>
        <v>40353.5</v>
      </c>
    </row>
    <row r="47" spans="1:5" ht="15" customHeight="1" x14ac:dyDescent="0.2"/>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65" t="s">
        <v>249</v>
      </c>
    </row>
    <row r="55" spans="1:5" ht="15" customHeight="1" x14ac:dyDescent="0.2">
      <c r="A55" s="164" t="s">
        <v>34</v>
      </c>
      <c r="B55" s="164"/>
      <c r="C55" s="164"/>
      <c r="D55" s="164"/>
      <c r="E55" s="164"/>
    </row>
    <row r="56" spans="1:5" ht="15" customHeight="1" x14ac:dyDescent="0.2">
      <c r="A56" s="163" t="s">
        <v>250</v>
      </c>
      <c r="B56" s="163"/>
      <c r="C56" s="163"/>
      <c r="D56" s="163"/>
      <c r="E56" s="163"/>
    </row>
    <row r="57" spans="1:5" ht="15" customHeight="1" x14ac:dyDescent="0.2">
      <c r="A57" s="163"/>
      <c r="B57" s="163"/>
      <c r="C57" s="163"/>
      <c r="D57" s="163"/>
      <c r="E57" s="163"/>
    </row>
    <row r="58" spans="1:5" ht="15" customHeight="1" x14ac:dyDescent="0.2">
      <c r="A58" s="163"/>
      <c r="B58" s="163"/>
      <c r="C58" s="163"/>
      <c r="D58" s="163"/>
      <c r="E58" s="163"/>
    </row>
    <row r="59" spans="1:5" ht="15" customHeight="1" x14ac:dyDescent="0.2">
      <c r="A59" s="163"/>
      <c r="B59" s="163"/>
      <c r="C59" s="163"/>
      <c r="D59" s="163"/>
      <c r="E59" s="163"/>
    </row>
    <row r="60" spans="1:5" ht="15" customHeight="1" x14ac:dyDescent="0.2">
      <c r="A60" s="163"/>
      <c r="B60" s="163"/>
      <c r="C60" s="163"/>
      <c r="D60" s="163"/>
      <c r="E60" s="163"/>
    </row>
    <row r="61" spans="1:5" ht="15" customHeight="1" x14ac:dyDescent="0.2">
      <c r="A61" s="163"/>
      <c r="B61" s="163"/>
      <c r="C61" s="163"/>
      <c r="D61" s="163"/>
      <c r="E61" s="163"/>
    </row>
    <row r="62" spans="1:5" ht="15" customHeight="1" x14ac:dyDescent="0.2">
      <c r="A62" s="118"/>
      <c r="B62" s="118"/>
      <c r="C62" s="118"/>
      <c r="D62" s="118"/>
      <c r="E62" s="118"/>
    </row>
    <row r="63" spans="1:5" ht="15" customHeight="1" x14ac:dyDescent="0.25">
      <c r="A63" s="77" t="s">
        <v>1</v>
      </c>
      <c r="B63" s="42"/>
      <c r="C63" s="42"/>
      <c r="D63" s="42"/>
      <c r="E63" s="42"/>
    </row>
    <row r="64" spans="1:5" ht="15" customHeight="1" x14ac:dyDescent="0.2">
      <c r="A64" s="76" t="s">
        <v>53</v>
      </c>
      <c r="B64"/>
      <c r="C64"/>
      <c r="D64"/>
      <c r="E64" t="s">
        <v>54</v>
      </c>
    </row>
    <row r="65" spans="1:7" ht="15" customHeight="1" x14ac:dyDescent="0.25">
      <c r="A65"/>
      <c r="B65" s="77"/>
      <c r="C65" s="42"/>
      <c r="D65" s="42"/>
      <c r="E65" s="78"/>
    </row>
    <row r="66" spans="1:7" ht="15" customHeight="1" x14ac:dyDescent="0.2">
      <c r="A66" s="96"/>
      <c r="B66" s="96"/>
      <c r="C66" s="79" t="s">
        <v>40</v>
      </c>
      <c r="D66" s="61" t="s">
        <v>41</v>
      </c>
      <c r="E66" s="47" t="s">
        <v>42</v>
      </c>
    </row>
    <row r="67" spans="1:7" ht="15" customHeight="1" x14ac:dyDescent="0.2">
      <c r="A67" s="98"/>
      <c r="B67" s="131"/>
      <c r="C67" s="89"/>
      <c r="D67" s="160" t="s">
        <v>251</v>
      </c>
      <c r="E67" s="52">
        <v>2695522</v>
      </c>
    </row>
    <row r="68" spans="1:7" ht="15" customHeight="1" x14ac:dyDescent="0.2">
      <c r="A68" s="98"/>
      <c r="B68" s="131"/>
      <c r="C68" s="54" t="s">
        <v>44</v>
      </c>
      <c r="D68" s="55"/>
      <c r="E68" s="56">
        <f>SUM(E67:E67)</f>
        <v>2695522</v>
      </c>
    </row>
    <row r="69" spans="1:7" ht="15" customHeight="1" x14ac:dyDescent="0.2"/>
    <row r="70" spans="1:7" ht="15" customHeight="1" x14ac:dyDescent="0.25">
      <c r="A70" s="77" t="s">
        <v>17</v>
      </c>
      <c r="B70" s="42"/>
      <c r="C70" s="42"/>
      <c r="D70" s="42"/>
      <c r="E70" s="42"/>
    </row>
    <row r="71" spans="1:7" ht="15" customHeight="1" x14ac:dyDescent="0.2">
      <c r="A71" s="76" t="s">
        <v>56</v>
      </c>
      <c r="B71" s="42"/>
      <c r="C71" s="42"/>
      <c r="D71" s="42"/>
      <c r="E71" s="43" t="s">
        <v>57</v>
      </c>
    </row>
    <row r="72" spans="1:7" ht="15" customHeight="1" x14ac:dyDescent="0.2">
      <c r="A72" s="146"/>
      <c r="B72" s="151"/>
      <c r="C72" s="42"/>
      <c r="D72" s="42"/>
      <c r="E72" s="78"/>
    </row>
    <row r="73" spans="1:7" ht="15" customHeight="1" x14ac:dyDescent="0.2">
      <c r="A73" s="96"/>
      <c r="B73" s="96"/>
      <c r="C73" s="79" t="s">
        <v>40</v>
      </c>
      <c r="D73" s="61" t="s">
        <v>45</v>
      </c>
      <c r="E73" s="47" t="s">
        <v>42</v>
      </c>
    </row>
    <row r="74" spans="1:7" ht="15" customHeight="1" x14ac:dyDescent="0.2">
      <c r="A74" s="98"/>
      <c r="B74" s="115"/>
      <c r="C74" s="89">
        <v>2399</v>
      </c>
      <c r="D74" s="90" t="s">
        <v>157</v>
      </c>
      <c r="E74" s="52">
        <v>2695522</v>
      </c>
      <c r="G74" s="158">
        <v>2763875.5</v>
      </c>
    </row>
    <row r="75" spans="1:7" ht="15" customHeight="1" x14ac:dyDescent="0.2">
      <c r="A75"/>
      <c r="B75"/>
      <c r="C75" s="83" t="s">
        <v>44</v>
      </c>
      <c r="D75" s="84"/>
      <c r="E75" s="85">
        <f>SUM(E74:E74)</f>
        <v>2695522</v>
      </c>
      <c r="G75" s="158">
        <f>+E15+E39+E68</f>
        <v>2763875.5</v>
      </c>
    </row>
    <row r="76" spans="1:7" ht="15" customHeight="1" x14ac:dyDescent="0.2"/>
    <row r="77" spans="1:7" ht="15" customHeight="1" x14ac:dyDescent="0.2"/>
    <row r="78" spans="1:7" ht="15" customHeight="1" x14ac:dyDescent="0.2"/>
    <row r="79" spans="1:7" ht="15" customHeight="1" x14ac:dyDescent="0.2"/>
    <row r="80" spans="1:7"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sheetData>
  <mergeCells count="6">
    <mergeCell ref="A56:E61"/>
    <mergeCell ref="A2:E2"/>
    <mergeCell ref="A3:E8"/>
    <mergeCell ref="A26:E26"/>
    <mergeCell ref="A27:E32"/>
    <mergeCell ref="A55:E55"/>
  </mergeCells>
  <phoneticPr fontId="1" type="noConversion"/>
  <pageMargins left="0.98425196850393704" right="0.98425196850393704" top="0.98425196850393704" bottom="0.98425196850393704" header="0.51181102362204722" footer="0.51181102362204722"/>
  <pageSetup paperSize="9" scale="92" firstPageNumber="36" orientation="portrait" useFirstPageNumber="1" r:id="rId1"/>
  <headerFooter alignWithMargins="0">
    <oddHeader>&amp;C&amp;"Arial,Kurzíva"Příloha č. 2: Rozpočtové změny č. 387/18 - 389/18 navržené Radou Olomouckého kraje 18.6.2018 ke schválení</oddHeader>
    <oddFooter xml:space="preserve">&amp;L&amp;"Arial,Kurzíva"Zastupitelstvo OK 25.6.2018
6.1.1. - Rozpočet Olomouckého kraje 2018 - rozpočtové změny - DODATEK
Příloha č.2: Rozpočtové změny č. 387/18 - 389/18 navržené Radou OK 18.6.2018 ke schválení&amp;R&amp;"Arial,Kurzíva"Strana &amp;P (celkem 38)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2"/>
  <sheetViews>
    <sheetView showGridLines="0" zoomScale="92" zoomScaleNormal="92" zoomScaleSheetLayoutView="92" workbookViewId="0"/>
  </sheetViews>
  <sheetFormatPr defaultColWidth="9.140625" defaultRowHeight="12.75" x14ac:dyDescent="0.2"/>
  <cols>
    <col min="1" max="1" width="52.7109375" style="1" customWidth="1"/>
    <col min="2" max="3" width="18" style="2" customWidth="1"/>
    <col min="4" max="16384" width="9.140625" style="1"/>
  </cols>
  <sheetData>
    <row r="1" spans="1:3" ht="14.25" customHeight="1" x14ac:dyDescent="0.2">
      <c r="C1" s="3" t="s">
        <v>0</v>
      </c>
    </row>
    <row r="2" spans="1:3" ht="15.75" customHeight="1" x14ac:dyDescent="0.25">
      <c r="A2" s="4" t="s">
        <v>1</v>
      </c>
      <c r="B2" s="5" t="s">
        <v>2</v>
      </c>
      <c r="C2" s="5" t="s">
        <v>3</v>
      </c>
    </row>
    <row r="3" spans="1:3" ht="14.25" customHeight="1" x14ac:dyDescent="0.2">
      <c r="A3" s="6" t="s">
        <v>28</v>
      </c>
      <c r="B3" s="18">
        <v>4425000</v>
      </c>
      <c r="C3" s="7">
        <v>4436177</v>
      </c>
    </row>
    <row r="4" spans="1:3" ht="14.25" customHeight="1" x14ac:dyDescent="0.2">
      <c r="A4" s="6" t="s">
        <v>4</v>
      </c>
      <c r="B4" s="18">
        <v>3330</v>
      </c>
      <c r="C4" s="7">
        <v>3330</v>
      </c>
    </row>
    <row r="5" spans="1:3" ht="14.25" customHeight="1" x14ac:dyDescent="0.2">
      <c r="A5" s="6" t="s">
        <v>27</v>
      </c>
      <c r="B5" s="18">
        <v>100</v>
      </c>
      <c r="C5" s="7">
        <v>1310</v>
      </c>
    </row>
    <row r="6" spans="1:3" ht="14.25" customHeight="1" x14ac:dyDescent="0.2">
      <c r="A6" s="6" t="s">
        <v>5</v>
      </c>
      <c r="B6" s="18">
        <v>32033.200000000001</v>
      </c>
      <c r="C6" s="7">
        <v>32148.2</v>
      </c>
    </row>
    <row r="7" spans="1:3" ht="14.25" customHeight="1" x14ac:dyDescent="0.2">
      <c r="A7" s="6" t="s">
        <v>6</v>
      </c>
      <c r="B7" s="18">
        <v>5340.1</v>
      </c>
      <c r="C7" s="7">
        <f>5411.1+28</f>
        <v>5439.1</v>
      </c>
    </row>
    <row r="8" spans="1:3" ht="14.25" customHeight="1" x14ac:dyDescent="0.2">
      <c r="A8" s="6" t="s">
        <v>23</v>
      </c>
      <c r="B8" s="18">
        <v>67173</v>
      </c>
      <c r="C8" s="7">
        <f>70942+7+40</f>
        <v>70989</v>
      </c>
    </row>
    <row r="9" spans="1:3" ht="14.25" customHeight="1" x14ac:dyDescent="0.2">
      <c r="A9" s="6" t="s">
        <v>7</v>
      </c>
      <c r="B9" s="18">
        <v>7138</v>
      </c>
      <c r="C9" s="7">
        <v>7138</v>
      </c>
    </row>
    <row r="10" spans="1:3" ht="14.25" customHeight="1" x14ac:dyDescent="0.2">
      <c r="A10" s="6" t="s">
        <v>8</v>
      </c>
      <c r="B10" s="18">
        <v>200</v>
      </c>
      <c r="C10" s="7">
        <v>200</v>
      </c>
    </row>
    <row r="11" spans="1:3" ht="14.25" customHeight="1" x14ac:dyDescent="0.2">
      <c r="A11" s="6" t="s">
        <v>9</v>
      </c>
      <c r="B11" s="18">
        <v>85202.7</v>
      </c>
      <c r="C11" s="7">
        <v>85202.7</v>
      </c>
    </row>
    <row r="12" spans="1:3" ht="14.25" customHeight="1" x14ac:dyDescent="0.2">
      <c r="A12" s="161" t="s">
        <v>252</v>
      </c>
      <c r="B12" s="18"/>
      <c r="C12" s="7">
        <f>6934801+77</f>
        <v>6934878</v>
      </c>
    </row>
    <row r="13" spans="1:3" ht="14.25" customHeight="1" x14ac:dyDescent="0.2">
      <c r="A13" s="161" t="s">
        <v>253</v>
      </c>
      <c r="B13" s="18"/>
      <c r="C13" s="7">
        <f>1124752+419</f>
        <v>1125171</v>
      </c>
    </row>
    <row r="14" spans="1:3" ht="14.25" customHeight="1" x14ac:dyDescent="0.2">
      <c r="A14" s="161" t="s">
        <v>254</v>
      </c>
      <c r="B14" s="18"/>
      <c r="C14" s="7">
        <f>631+80+44+84</f>
        <v>839</v>
      </c>
    </row>
    <row r="15" spans="1:3" ht="14.25" customHeight="1" x14ac:dyDescent="0.2">
      <c r="A15" s="161" t="s">
        <v>255</v>
      </c>
      <c r="B15" s="18"/>
      <c r="C15" s="7">
        <v>1000</v>
      </c>
    </row>
    <row r="16" spans="1:3" ht="14.25" customHeight="1" x14ac:dyDescent="0.2">
      <c r="A16" s="161" t="s">
        <v>256</v>
      </c>
      <c r="B16" s="18"/>
      <c r="C16" s="7">
        <f>18+89+11+40</f>
        <v>158</v>
      </c>
    </row>
    <row r="17" spans="1:3" ht="14.25" customHeight="1" x14ac:dyDescent="0.2">
      <c r="A17" s="162" t="s">
        <v>257</v>
      </c>
      <c r="B17" s="18"/>
      <c r="C17" s="7">
        <v>786</v>
      </c>
    </row>
    <row r="18" spans="1:3" ht="14.25" customHeight="1" x14ac:dyDescent="0.2">
      <c r="A18" s="162" t="s">
        <v>258</v>
      </c>
      <c r="B18" s="18"/>
      <c r="C18" s="7">
        <v>3448</v>
      </c>
    </row>
    <row r="19" spans="1:3" ht="14.25" customHeight="1" x14ac:dyDescent="0.2">
      <c r="A19" s="8" t="s">
        <v>10</v>
      </c>
      <c r="B19" s="19">
        <v>210492</v>
      </c>
      <c r="C19" s="9">
        <f>215500+81579</f>
        <v>297079</v>
      </c>
    </row>
    <row r="20" spans="1:3" ht="14.25" customHeight="1" x14ac:dyDescent="0.2">
      <c r="A20" s="10" t="s">
        <v>20</v>
      </c>
      <c r="B20" s="20">
        <v>9418</v>
      </c>
      <c r="C20" s="11">
        <v>9568</v>
      </c>
    </row>
    <row r="21" spans="1:3" ht="14.25" customHeight="1" x14ac:dyDescent="0.2">
      <c r="A21" s="10" t="s">
        <v>11</v>
      </c>
      <c r="B21" s="20">
        <v>50000</v>
      </c>
      <c r="C21" s="11">
        <v>50000</v>
      </c>
    </row>
    <row r="22" spans="1:3" ht="14.25" customHeight="1" x14ac:dyDescent="0.2">
      <c r="A22" s="10" t="s">
        <v>259</v>
      </c>
      <c r="B22" s="20"/>
      <c r="C22" s="11">
        <f>248162+1301+81579+39178+105+720</f>
        <v>371045</v>
      </c>
    </row>
    <row r="23" spans="1:3" ht="14.25" customHeight="1" x14ac:dyDescent="0.2">
      <c r="A23" s="10" t="s">
        <v>12</v>
      </c>
      <c r="B23" s="20">
        <v>700</v>
      </c>
      <c r="C23" s="11">
        <v>300</v>
      </c>
    </row>
    <row r="24" spans="1:3" ht="14.25" customHeight="1" x14ac:dyDescent="0.2">
      <c r="A24" s="161" t="s">
        <v>260</v>
      </c>
      <c r="B24" s="20"/>
      <c r="C24" s="11">
        <f>26701+4085</f>
        <v>30786</v>
      </c>
    </row>
    <row r="25" spans="1:3" ht="14.25" customHeight="1" x14ac:dyDescent="0.25">
      <c r="A25" s="4" t="s">
        <v>13</v>
      </c>
      <c r="B25" s="21">
        <f>SUM(B3:B23)</f>
        <v>4896127</v>
      </c>
      <c r="C25" s="12">
        <f>SUM(C3:C24)</f>
        <v>13466992</v>
      </c>
    </row>
    <row r="26" spans="1:3" ht="14.25" customHeight="1" x14ac:dyDescent="0.2">
      <c r="A26" s="13" t="s">
        <v>14</v>
      </c>
      <c r="B26" s="25">
        <v>-9416</v>
      </c>
      <c r="C26" s="25">
        <v>-9566</v>
      </c>
    </row>
    <row r="27" spans="1:3" ht="15.75" thickBot="1" x14ac:dyDescent="0.3">
      <c r="A27" s="14" t="s">
        <v>15</v>
      </c>
      <c r="B27" s="15">
        <f>B25+B26</f>
        <v>4886711</v>
      </c>
      <c r="C27" s="15">
        <f>C25+C26</f>
        <v>13457426</v>
      </c>
    </row>
    <row r="28" spans="1:3" ht="13.5" thickTop="1" x14ac:dyDescent="0.2">
      <c r="A28" s="16"/>
      <c r="B28" s="22"/>
    </row>
    <row r="29" spans="1:3" ht="15.75" customHeight="1" x14ac:dyDescent="0.25">
      <c r="A29" s="4" t="s">
        <v>17</v>
      </c>
      <c r="B29" s="23" t="s">
        <v>2</v>
      </c>
      <c r="C29" s="5" t="s">
        <v>3</v>
      </c>
    </row>
    <row r="30" spans="1:3" ht="14.25" x14ac:dyDescent="0.2">
      <c r="A30" s="8" t="s">
        <v>29</v>
      </c>
      <c r="B30" s="24">
        <v>769971</v>
      </c>
      <c r="C30" s="26">
        <f>927095+7+4085+28+40+2696</f>
        <v>933951</v>
      </c>
    </row>
    <row r="31" spans="1:3" ht="14.25" x14ac:dyDescent="0.2">
      <c r="A31" s="8" t="s">
        <v>30</v>
      </c>
      <c r="B31" s="24">
        <v>347820</v>
      </c>
      <c r="C31" s="26">
        <v>519734</v>
      </c>
    </row>
    <row r="32" spans="1:3" ht="14.25" x14ac:dyDescent="0.2">
      <c r="A32" s="8" t="s">
        <v>31</v>
      </c>
      <c r="B32" s="24">
        <v>2933349</v>
      </c>
      <c r="C32" s="26">
        <v>2955790</v>
      </c>
    </row>
    <row r="33" spans="1:3" ht="14.25" x14ac:dyDescent="0.2">
      <c r="A33" s="161" t="s">
        <v>252</v>
      </c>
      <c r="B33" s="24"/>
      <c r="C33" s="26">
        <f>6934801+77</f>
        <v>6934878</v>
      </c>
    </row>
    <row r="34" spans="1:3" ht="14.25" x14ac:dyDescent="0.2">
      <c r="A34" s="161" t="s">
        <v>253</v>
      </c>
      <c r="B34" s="24"/>
      <c r="C34" s="26">
        <f>1124752+419</f>
        <v>1125171</v>
      </c>
    </row>
    <row r="35" spans="1:3" ht="14.25" x14ac:dyDescent="0.2">
      <c r="A35" s="161" t="s">
        <v>254</v>
      </c>
      <c r="B35" s="24"/>
      <c r="C35" s="26">
        <f>631+80+44+84</f>
        <v>839</v>
      </c>
    </row>
    <row r="36" spans="1:3" ht="14.25" x14ac:dyDescent="0.2">
      <c r="A36" s="161" t="s">
        <v>255</v>
      </c>
      <c r="B36" s="24"/>
      <c r="C36" s="26">
        <v>1000</v>
      </c>
    </row>
    <row r="37" spans="1:3" ht="14.25" x14ac:dyDescent="0.2">
      <c r="A37" s="161" t="s">
        <v>256</v>
      </c>
      <c r="B37" s="24"/>
      <c r="C37" s="26">
        <f>18+89+11+40</f>
        <v>158</v>
      </c>
    </row>
    <row r="38" spans="1:3" ht="14.25" x14ac:dyDescent="0.2">
      <c r="A38" s="162" t="s">
        <v>257</v>
      </c>
      <c r="B38" s="24"/>
      <c r="C38" s="26">
        <v>786</v>
      </c>
    </row>
    <row r="39" spans="1:3" ht="14.25" x14ac:dyDescent="0.2">
      <c r="A39" s="10" t="s">
        <v>20</v>
      </c>
      <c r="B39" s="24">
        <v>9418</v>
      </c>
      <c r="C39" s="26">
        <v>9568</v>
      </c>
    </row>
    <row r="40" spans="1:3" ht="14.25" x14ac:dyDescent="0.2">
      <c r="A40" s="10" t="s">
        <v>11</v>
      </c>
      <c r="B40" s="24">
        <v>50000</v>
      </c>
      <c r="C40" s="26">
        <v>69416</v>
      </c>
    </row>
    <row r="41" spans="1:3" ht="14.25" x14ac:dyDescent="0.2">
      <c r="A41" s="10" t="s">
        <v>261</v>
      </c>
      <c r="B41" s="24"/>
      <c r="C41" s="26">
        <f>381327+1301+81579+2124+105+720</f>
        <v>467156</v>
      </c>
    </row>
    <row r="42" spans="1:3" ht="14.25" x14ac:dyDescent="0.2">
      <c r="A42" s="10" t="s">
        <v>32</v>
      </c>
      <c r="B42" s="24">
        <v>1334610</v>
      </c>
      <c r="C42" s="26">
        <f>1520934+4064+11479+372+383+272+24282+52+2953+1717+7+2691+1091+552+807+1089+11+62+1483</f>
        <v>1574301</v>
      </c>
    </row>
    <row r="43" spans="1:3" ht="14.25" x14ac:dyDescent="0.2">
      <c r="A43" s="161" t="s">
        <v>260</v>
      </c>
      <c r="B43" s="24"/>
      <c r="C43" s="26">
        <v>11545</v>
      </c>
    </row>
    <row r="44" spans="1:3" ht="14.25" customHeight="1" x14ac:dyDescent="0.25">
      <c r="A44" s="4" t="s">
        <v>18</v>
      </c>
      <c r="B44" s="21">
        <f>SUM(B30:B42)</f>
        <v>5445168</v>
      </c>
      <c r="C44" s="12">
        <f>SUM(C30:C43)</f>
        <v>14604293</v>
      </c>
    </row>
    <row r="45" spans="1:3" ht="14.25" x14ac:dyDescent="0.2">
      <c r="A45" s="13" t="s">
        <v>14</v>
      </c>
      <c r="B45" s="25">
        <v>-9416</v>
      </c>
      <c r="C45" s="25">
        <v>-9566</v>
      </c>
    </row>
    <row r="46" spans="1:3" ht="15.75" thickBot="1" x14ac:dyDescent="0.3">
      <c r="A46" s="14" t="s">
        <v>19</v>
      </c>
      <c r="B46" s="15">
        <f>+B44+B45</f>
        <v>5435752</v>
      </c>
      <c r="C46" s="15">
        <f>+C44+C45</f>
        <v>14594727</v>
      </c>
    </row>
    <row r="47" spans="1:3" ht="13.5" thickTop="1" x14ac:dyDescent="0.2">
      <c r="A47" s="16" t="s">
        <v>16</v>
      </c>
      <c r="B47" s="22"/>
    </row>
    <row r="48" spans="1:3" ht="14.25" x14ac:dyDescent="0.2">
      <c r="B48" s="1"/>
      <c r="C48" s="9"/>
    </row>
    <row r="49" spans="1:3" ht="14.25" x14ac:dyDescent="0.2">
      <c r="A49" s="10" t="s">
        <v>22</v>
      </c>
      <c r="B49" s="20">
        <v>802200</v>
      </c>
      <c r="C49" s="11">
        <f>1537585+4064+11479+372+383+272+24282+52+2953+1717+7+2691+1091+552+807+1089+11+62+1483+2696</f>
        <v>1593648</v>
      </c>
    </row>
    <row r="50" spans="1:3" ht="14.25" x14ac:dyDescent="0.2">
      <c r="A50" s="27" t="s">
        <v>21</v>
      </c>
      <c r="B50" s="28">
        <v>253159</v>
      </c>
      <c r="C50" s="29">
        <f>337714+37054+81579</f>
        <v>456347</v>
      </c>
    </row>
    <row r="51" spans="1:3" ht="15.75" thickBot="1" x14ac:dyDescent="0.3">
      <c r="A51" s="14" t="s">
        <v>24</v>
      </c>
      <c r="B51" s="15">
        <f>+B49-B50</f>
        <v>549041</v>
      </c>
      <c r="C51" s="15">
        <f>+C49-C50</f>
        <v>1137301</v>
      </c>
    </row>
    <row r="52" spans="1:3" ht="15" thickTop="1" x14ac:dyDescent="0.2">
      <c r="A52" s="10"/>
      <c r="B52" s="30"/>
      <c r="C52" s="31"/>
    </row>
    <row r="53" spans="1:3" ht="15" thickBot="1" x14ac:dyDescent="0.25">
      <c r="A53" s="10"/>
      <c r="B53" s="30"/>
      <c r="C53" s="31"/>
    </row>
    <row r="54" spans="1:3" ht="15.75" thickBot="1" x14ac:dyDescent="0.3">
      <c r="A54" s="32" t="s">
        <v>25</v>
      </c>
      <c r="B54" s="33">
        <f>+B27+B49</f>
        <v>5688911</v>
      </c>
      <c r="C54" s="34">
        <f>+C27+C49</f>
        <v>15051074</v>
      </c>
    </row>
    <row r="55" spans="1:3" ht="15.75" thickBot="1" x14ac:dyDescent="0.3">
      <c r="A55" s="32" t="s">
        <v>26</v>
      </c>
      <c r="B55" s="33">
        <f>+B46+B50</f>
        <v>5688911</v>
      </c>
      <c r="C55" s="34">
        <f>+C46+C50</f>
        <v>15051074</v>
      </c>
    </row>
    <row r="56" spans="1:3" x14ac:dyDescent="0.2">
      <c r="B56" s="1"/>
    </row>
    <row r="57" spans="1:3" ht="14.25" x14ac:dyDescent="0.2">
      <c r="B57" s="1"/>
      <c r="C57" s="17"/>
    </row>
    <row r="58" spans="1:3" ht="14.25" x14ac:dyDescent="0.2">
      <c r="B58" s="1"/>
      <c r="C58" s="17"/>
    </row>
    <row r="59" spans="1:3" x14ac:dyDescent="0.2">
      <c r="B59" s="1"/>
    </row>
    <row r="60" spans="1:3" x14ac:dyDescent="0.2">
      <c r="B60" s="1"/>
    </row>
    <row r="61" spans="1:3" x14ac:dyDescent="0.2">
      <c r="B61" s="1"/>
    </row>
    <row r="62" spans="1:3" x14ac:dyDescent="0.2">
      <c r="B62" s="1"/>
    </row>
    <row r="63" spans="1:3" x14ac:dyDescent="0.2">
      <c r="B63" s="1"/>
    </row>
    <row r="67" spans="2:3" x14ac:dyDescent="0.2">
      <c r="B67" s="1"/>
      <c r="C67" s="1"/>
    </row>
    <row r="68" spans="2:3" x14ac:dyDescent="0.2">
      <c r="B68" s="1"/>
      <c r="C68" s="1"/>
    </row>
    <row r="69" spans="2:3" x14ac:dyDescent="0.2">
      <c r="B69" s="1"/>
      <c r="C69" s="1"/>
    </row>
    <row r="70" spans="2:3" x14ac:dyDescent="0.2">
      <c r="B70" s="1"/>
      <c r="C70" s="1"/>
    </row>
    <row r="71" spans="2:3" x14ac:dyDescent="0.2">
      <c r="B71" s="1"/>
      <c r="C71" s="1"/>
    </row>
    <row r="72" spans="2:3" x14ac:dyDescent="0.2">
      <c r="B72" s="1"/>
      <c r="C72" s="1"/>
    </row>
    <row r="78" spans="2:3" x14ac:dyDescent="0.2">
      <c r="B78" s="1"/>
      <c r="C78" s="1"/>
    </row>
    <row r="79" spans="2:3" x14ac:dyDescent="0.2">
      <c r="B79" s="1"/>
      <c r="C79" s="1"/>
    </row>
    <row r="82" spans="2:3" x14ac:dyDescent="0.2">
      <c r="B82" s="1"/>
      <c r="C82" s="1"/>
    </row>
    <row r="83" spans="2:3" x14ac:dyDescent="0.2">
      <c r="B83" s="1"/>
      <c r="C83" s="1"/>
    </row>
    <row r="97" spans="2:3" x14ac:dyDescent="0.2">
      <c r="B97" s="1"/>
      <c r="C97" s="1"/>
    </row>
    <row r="98" spans="2:3" x14ac:dyDescent="0.2">
      <c r="B98" s="1"/>
      <c r="C98" s="1"/>
    </row>
    <row r="101" spans="2:3" x14ac:dyDescent="0.2">
      <c r="B101" s="1"/>
      <c r="C101" s="1"/>
    </row>
    <row r="102" spans="2:3" x14ac:dyDescent="0.2">
      <c r="B102" s="1"/>
      <c r="C102" s="1"/>
    </row>
  </sheetData>
  <phoneticPr fontId="1" type="noConversion"/>
  <pageMargins left="0.98425196850393704" right="0.98425196850393704" top="0.55118110236220474" bottom="0.9055118110236221" header="0.31496062992125984" footer="0.39370078740157483"/>
  <pageSetup paperSize="9" scale="92" firstPageNumber="38" orientation="portrait" useFirstPageNumber="1" r:id="rId1"/>
  <headerFooter alignWithMargins="0">
    <oddHeader>&amp;C&amp;"Arial,Kurzíva"Příloha č. 3 - Upravený rozpočet Olomouckého kraje na rok 2018 po schválení rozpočtových změn</oddHeader>
    <oddFooter xml:space="preserve">&amp;L&amp;"Arial,Kurzíva"Zastupitelstvo OK 25.6.2018
6.1.1. - Rozpočet Olomouckého kraje 2018 - rozpočtové změny - DODATEK
Příloha č.3: Upravený rozpočet OK na rok 2018 po schválení rozpočtových změn&amp;R&amp;"Arial,Kurzíva"Strana &amp;P (celkem 38)&amp;"Arial,Obyčejné"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Příloha č. 1</vt:lpstr>
      <vt:lpstr>Příloha č. 2</vt:lpstr>
      <vt:lpstr>Příloha  č. 3</vt:lpstr>
      <vt:lpstr>'Příloha č. 1'!Oblast_tisku</vt:lpstr>
      <vt:lpstr>'Příloha č. 2'!Oblast_tisku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2018-06-18T13:43:21Z</cp:lastPrinted>
  <dcterms:created xsi:type="dcterms:W3CDTF">2007-02-21T09:44:06Z</dcterms:created>
  <dcterms:modified xsi:type="dcterms:W3CDTF">2018-06-18T13:46:58Z</dcterms:modified>
</cp:coreProperties>
</file>