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'99'!$A$1:$H$57</definedName>
  </definedNames>
  <calcPr fullCalcOnLoad="1"/>
</workbook>
</file>

<file path=xl/sharedStrings.xml><?xml version="1.0" encoding="utf-8"?>
<sst xmlns="http://schemas.openxmlformats.org/spreadsheetml/2006/main" count="61" uniqueCount="40">
  <si>
    <t>§</t>
  </si>
  <si>
    <t>název položky</t>
  </si>
  <si>
    <t>položka</t>
  </si>
  <si>
    <t>schválený rozpočet</t>
  </si>
  <si>
    <t>upravený rozpočet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</si>
  <si>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</si>
  <si>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</si>
  <si>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</si>
  <si>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</si>
  <si>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</si>
  <si>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</si>
  <si>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</si>
  <si>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</si>
  <si>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</si>
  <si>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</si>
  <si>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</si>
  <si>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</si>
  <si>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</si>
  <si>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</si>
  <si>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</si>
  <si>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</si>
  <si>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</si>
  <si>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</si>
  <si>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Neidentifikované příjmy</t>
  </si>
  <si>
    <t xml:space="preserve">Financování </t>
  </si>
  <si>
    <t>mylná</t>
  </si>
  <si>
    <t>převedeno pod chybným ORJ - 9x99 (41,67 Kč za srpen)</t>
  </si>
  <si>
    <t>Celkem příjmy</t>
  </si>
  <si>
    <t>Celkem výdaje</t>
  </si>
  <si>
    <t xml:space="preserve">K dalšímu zapojení do rozpočtu roku 2019 zůstává </t>
  </si>
  <si>
    <t>Zůstatek bankovního účtu  k 1.1.2018</t>
  </si>
  <si>
    <t>Bankovní zůstatek na účtu  k 31.12.2018</t>
  </si>
  <si>
    <t xml:space="preserve">Mylné platby (projeví se v roce 2019)  </t>
  </si>
  <si>
    <t>Zůstatek určený k zapojení do rozpočtu roku 2019</t>
  </si>
  <si>
    <t>nepřevedené úroky k 31.12.2018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</si>
  <si>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67 781 tis.Kč. Dále byl do rozpočtu roku 2018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19 416 tis.Kč. </t>
    </r>
  </si>
  <si>
    <t>Ostatní investiční transfery veřejným rozpočtům územní úrovně</t>
  </si>
  <si>
    <t>Zapojeno do rozpočtu Olomouckého kraje usnesením Zastupitelstva Olomouckéh kraje ze dne 25.2.2019</t>
  </si>
  <si>
    <r>
      <t xml:space="preserve">Poplatky za odběr podzemní vody platili do konce roku 2018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2018 (za rok 2017) bylo vráceno celem 23 531 tis.Kč. Na základě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30 349 tis. Kč.</t>
    </r>
  </si>
  <si>
    <t>6. Tvorba a použití fondu na podporu výstavby a obnovy vodohospodářské infrastruktury na území Olomouckého kraje za rok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</si>
</sst>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19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left"/>
    </xf>
    <xf numFmtId="0" fontId="45" fillId="34" borderId="0" xfId="0" applyFont="1" applyFill="1" applyAlignment="1">
      <alignment horizontal="left"/>
    </xf>
    <xf numFmtId="4" fontId="45" fillId="34" borderId="0" xfId="0" applyNumberFormat="1" applyFont="1" applyFill="1" applyAlignment="1">
      <alignment horizontal="left"/>
    </xf>
    <xf numFmtId="4" fontId="0" fillId="0" borderId="11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164" fontId="2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4" borderId="0" xfId="0" applyFont="1" applyFill="1" applyAlignment="1">
      <alignment horizontal="justify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5" fillId="0" borderId="12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workbookViewId="0" topLeftCell="A25">
      <selection activeCell="L9" sqref="L9"/>
    </sheetView>
  </sheetViews>
  <sheetFormatPr defaultColWidth="9.140625" defaultRowHeight="12.75"/>
  <cols>
    <col min="1" max="1" width="5.421875" style="18" customWidth="1"/>
    <col min="2" max="2" width="6.421875" style="18" customWidth="1"/>
    <col min="3" max="3" width="6.140625" style="18" customWidth="1"/>
    <col min="4" max="4" width="45.00390625" style="17" customWidth="1"/>
    <col min="5" max="5" width="15.57421875" style="15" customWidth="1"/>
    <col min="6" max="6" width="16.7109375" style="15" customWidth="1"/>
    <col min="7" max="7" width="14.57421875" style="15" customWidth="1"/>
    <col min="8" max="8" width="5.8515625" style="17" customWidth="1"/>
    <col min="9" max="10" width="12.7109375" style="17" bestFit="1" customWidth="1"/>
    <col min="11" max="11" width="14.28125" style="17" customWidth="1"/>
    <col min="12" max="12" width="42.140625" style="17" customWidth="1"/>
    <col min="13" max="16384" width="9.140625" style="17" customWidth="1"/>
  </cols>
  <sheetData>
    <row r="1" spans="1:8" ht="12.75">
      <c r="A1" s="83" t="s">
        <v>39</v>
      </c>
      <c r="B1" s="84"/>
      <c r="C1" s="84"/>
      <c r="D1" s="84"/>
      <c r="E1" s="84"/>
      <c r="F1" s="84"/>
      <c r="G1" s="84"/>
      <c r="H1" s="85"/>
    </row>
    <row r="2" spans="1:8" ht="21.75" customHeight="1">
      <c r="A2" s="84"/>
      <c r="B2" s="84"/>
      <c r="C2" s="84"/>
      <c r="D2" s="84"/>
      <c r="E2" s="84"/>
      <c r="F2" s="84"/>
      <c r="G2" s="84"/>
      <c r="H2" s="85"/>
    </row>
    <row r="3" ht="15.75">
      <c r="G3" s="19" t="s">
        <v>16</v>
      </c>
    </row>
    <row r="4" ht="15.75">
      <c r="G4" s="19"/>
    </row>
    <row r="5" spans="1:10" ht="16.5" thickBot="1">
      <c r="A5" s="20" t="s">
        <v>30</v>
      </c>
      <c r="B5" s="21"/>
      <c r="C5" s="21"/>
      <c r="D5" s="22"/>
      <c r="E5" s="23"/>
      <c r="F5" s="23">
        <v>19416177.94</v>
      </c>
      <c r="G5" s="24" t="s">
        <v>5</v>
      </c>
      <c r="H5" s="25"/>
      <c r="I5" s="15">
        <f>F5+F6</f>
        <v>19416177.94</v>
      </c>
      <c r="J5" s="60"/>
    </row>
    <row r="6" spans="1:8" s="5" customFormat="1" ht="15" thickTop="1">
      <c r="A6" s="2"/>
      <c r="B6" s="3"/>
      <c r="C6" s="3"/>
      <c r="D6" s="4"/>
      <c r="E6" s="1"/>
      <c r="F6" s="1"/>
      <c r="G6" s="1"/>
      <c r="H6" s="4"/>
    </row>
    <row r="7" ht="12.75">
      <c r="I7" s="15"/>
    </row>
    <row r="9" spans="1:8" ht="15.75" thickBot="1">
      <c r="A9" s="26" t="s">
        <v>8</v>
      </c>
      <c r="H9" s="27" t="s">
        <v>6</v>
      </c>
    </row>
    <row r="10" spans="1:8" s="34" customFormat="1" ht="22.5" customHeight="1" thickBot="1" thickTop="1">
      <c r="A10" s="28" t="s">
        <v>0</v>
      </c>
      <c r="B10" s="29" t="s">
        <v>2</v>
      </c>
      <c r="C10" s="29" t="s">
        <v>17</v>
      </c>
      <c r="D10" s="30" t="s">
        <v>1</v>
      </c>
      <c r="E10" s="31" t="s">
        <v>3</v>
      </c>
      <c r="F10" s="31" t="s">
        <v>4</v>
      </c>
      <c r="G10" s="32" t="s">
        <v>19</v>
      </c>
      <c r="H10" s="33" t="s">
        <v>10</v>
      </c>
    </row>
    <row r="11" spans="1:8" s="34" customFormat="1" ht="13.5" thickBot="1" thickTop="1">
      <c r="A11" s="35">
        <v>1</v>
      </c>
      <c r="B11" s="36">
        <v>2</v>
      </c>
      <c r="C11" s="36">
        <v>3</v>
      </c>
      <c r="D11" s="36">
        <v>5</v>
      </c>
      <c r="E11" s="37">
        <v>6</v>
      </c>
      <c r="F11" s="37">
        <v>7</v>
      </c>
      <c r="G11" s="38">
        <v>8</v>
      </c>
      <c r="H11" s="39" t="s">
        <v>18</v>
      </c>
    </row>
    <row r="12" spans="1:8" s="44" customFormat="1" ht="16.5" customHeight="1" thickTop="1">
      <c r="A12" s="40">
        <v>2399</v>
      </c>
      <c r="B12" s="41">
        <v>2342</v>
      </c>
      <c r="C12" s="41"/>
      <c r="D12" s="42" t="s">
        <v>7</v>
      </c>
      <c r="E12" s="13">
        <v>50000000</v>
      </c>
      <c r="F12" s="13">
        <v>50000000</v>
      </c>
      <c r="G12" s="14">
        <v>67781378.96</v>
      </c>
      <c r="H12" s="43">
        <f>G12/F12*100</f>
        <v>135.56275792</v>
      </c>
    </row>
    <row r="13" spans="1:8" ht="26.25" thickBot="1">
      <c r="A13" s="45" t="s">
        <v>15</v>
      </c>
      <c r="B13" s="46">
        <v>8115</v>
      </c>
      <c r="C13" s="46"/>
      <c r="D13" s="47" t="s">
        <v>11</v>
      </c>
      <c r="E13" s="6"/>
      <c r="F13" s="6">
        <v>19416136.27</v>
      </c>
      <c r="G13" s="7"/>
      <c r="H13" s="48">
        <f>G13/F13*100</f>
        <v>0</v>
      </c>
    </row>
    <row r="14" spans="1:9" ht="16.5" customHeight="1" hidden="1" thickBot="1">
      <c r="A14" s="45">
        <v>6409</v>
      </c>
      <c r="B14" s="46">
        <v>2328</v>
      </c>
      <c r="C14" s="46"/>
      <c r="D14" s="47" t="s">
        <v>23</v>
      </c>
      <c r="E14" s="6"/>
      <c r="F14" s="6">
        <v>0</v>
      </c>
      <c r="G14" s="72">
        <v>0</v>
      </c>
      <c r="H14" s="49"/>
      <c r="I14" s="60" t="s">
        <v>26</v>
      </c>
    </row>
    <row r="15" spans="1:8" ht="16.5" thickBot="1" thickTop="1">
      <c r="A15" s="87" t="s">
        <v>27</v>
      </c>
      <c r="B15" s="88"/>
      <c r="C15" s="88"/>
      <c r="D15" s="88"/>
      <c r="E15" s="50">
        <f>SUM(E12,E14:E14)</f>
        <v>50000000</v>
      </c>
      <c r="F15" s="50">
        <f>SUM(F12,F14:F14)</f>
        <v>50000000</v>
      </c>
      <c r="G15" s="50">
        <f>SUM(G12,G14:G14)</f>
        <v>67781378.96</v>
      </c>
      <c r="H15" s="51">
        <f>G15/F15*100</f>
        <v>135.56275792</v>
      </c>
    </row>
    <row r="16" spans="1:8" s="16" customFormat="1" ht="16.5" thickBot="1" thickTop="1">
      <c r="A16" s="89" t="s">
        <v>24</v>
      </c>
      <c r="B16" s="90"/>
      <c r="C16" s="90"/>
      <c r="D16" s="91"/>
      <c r="E16" s="50">
        <f>SUM(E13)</f>
        <v>0</v>
      </c>
      <c r="F16" s="50">
        <f>SUM(F13)</f>
        <v>19416136.27</v>
      </c>
      <c r="G16" s="50">
        <f>SUM(G13)</f>
        <v>0</v>
      </c>
      <c r="H16" s="76">
        <f>G16/F16*100</f>
        <v>0</v>
      </c>
    </row>
    <row r="17" spans="7:10" ht="13.5" thickTop="1">
      <c r="G17" s="52">
        <v>-38347264.24</v>
      </c>
      <c r="I17" s="15"/>
      <c r="J17" s="15"/>
    </row>
    <row r="18" spans="7:9" ht="12.75">
      <c r="G18" s="52">
        <f>SUM(G15:G17)</f>
        <v>29434114.71999999</v>
      </c>
      <c r="I18" s="15"/>
    </row>
    <row r="19" ht="15">
      <c r="G19" s="53"/>
    </row>
    <row r="20" spans="1:9" ht="15.75" thickBot="1">
      <c r="A20" s="26" t="s">
        <v>9</v>
      </c>
      <c r="H20" s="27" t="s">
        <v>6</v>
      </c>
      <c r="I20" s="15"/>
    </row>
    <row r="21" spans="1:9" s="34" customFormat="1" ht="22.5" customHeight="1" thickBot="1" thickTop="1">
      <c r="A21" s="28" t="s">
        <v>0</v>
      </c>
      <c r="B21" s="29" t="s">
        <v>2</v>
      </c>
      <c r="C21" s="29" t="s">
        <v>13</v>
      </c>
      <c r="D21" s="30" t="s">
        <v>1</v>
      </c>
      <c r="E21" s="31" t="s">
        <v>3</v>
      </c>
      <c r="F21" s="31" t="s">
        <v>4</v>
      </c>
      <c r="G21" s="32" t="s">
        <v>19</v>
      </c>
      <c r="H21" s="33" t="s">
        <v>10</v>
      </c>
      <c r="I21" s="78"/>
    </row>
    <row r="22" spans="1:9" s="34" customFormat="1" ht="13.5" thickBot="1" thickTop="1">
      <c r="A22" s="35">
        <v>1</v>
      </c>
      <c r="B22" s="36">
        <v>2</v>
      </c>
      <c r="C22" s="36">
        <v>3</v>
      </c>
      <c r="D22" s="36">
        <v>5</v>
      </c>
      <c r="E22" s="37">
        <v>6</v>
      </c>
      <c r="F22" s="37">
        <v>7</v>
      </c>
      <c r="G22" s="38">
        <v>8</v>
      </c>
      <c r="H22" s="39" t="s">
        <v>18</v>
      </c>
      <c r="I22" s="78"/>
    </row>
    <row r="23" spans="1:8" ht="15.75" customHeight="1" thickTop="1">
      <c r="A23" s="45">
        <v>2310</v>
      </c>
      <c r="B23" s="46">
        <v>6341</v>
      </c>
      <c r="C23" s="46">
        <v>471</v>
      </c>
      <c r="D23" s="47" t="s">
        <v>12</v>
      </c>
      <c r="E23" s="6">
        <v>0</v>
      </c>
      <c r="F23" s="6">
        <v>300000</v>
      </c>
      <c r="G23" s="7">
        <v>300000</v>
      </c>
      <c r="H23" s="54">
        <f aca="true" t="shared" si="0" ref="H23:H33">G23/F23*100</f>
        <v>100</v>
      </c>
    </row>
    <row r="24" spans="1:8" ht="15.75" customHeight="1">
      <c r="A24" s="45">
        <v>2321</v>
      </c>
      <c r="B24" s="46">
        <v>6341</v>
      </c>
      <c r="C24" s="46">
        <v>470</v>
      </c>
      <c r="D24" s="47" t="s">
        <v>12</v>
      </c>
      <c r="E24" s="6">
        <v>0</v>
      </c>
      <c r="F24" s="6">
        <v>25989000</v>
      </c>
      <c r="G24" s="7">
        <v>25989000</v>
      </c>
      <c r="H24" s="54">
        <f t="shared" si="0"/>
        <v>100</v>
      </c>
    </row>
    <row r="25" spans="1:8" ht="26.25" customHeight="1">
      <c r="A25" s="45">
        <v>2321</v>
      </c>
      <c r="B25" s="46">
        <v>6349</v>
      </c>
      <c r="C25" s="46">
        <v>470</v>
      </c>
      <c r="D25" s="82" t="s">
        <v>36</v>
      </c>
      <c r="E25" s="6">
        <v>0</v>
      </c>
      <c r="F25" s="6">
        <v>1860000</v>
      </c>
      <c r="G25" s="7">
        <v>1860000</v>
      </c>
      <c r="H25" s="54">
        <f t="shared" si="0"/>
        <v>100</v>
      </c>
    </row>
    <row r="26" spans="1:8" ht="30" customHeight="1">
      <c r="A26" s="45">
        <v>2321</v>
      </c>
      <c r="B26" s="46">
        <v>6349</v>
      </c>
      <c r="C26" s="46">
        <v>471</v>
      </c>
      <c r="D26" s="82" t="s">
        <v>36</v>
      </c>
      <c r="E26" s="6">
        <v>0</v>
      </c>
      <c r="F26" s="6">
        <v>2200000</v>
      </c>
      <c r="G26" s="7">
        <v>2200000</v>
      </c>
      <c r="H26" s="54">
        <f t="shared" si="0"/>
        <v>100</v>
      </c>
    </row>
    <row r="27" spans="1:8" ht="15.75" customHeight="1">
      <c r="A27" s="45">
        <v>2399</v>
      </c>
      <c r="B27" s="46">
        <v>5909</v>
      </c>
      <c r="C27" s="46"/>
      <c r="D27" s="47" t="s">
        <v>14</v>
      </c>
      <c r="E27" s="6">
        <v>20000000</v>
      </c>
      <c r="F27" s="6">
        <v>31000000</v>
      </c>
      <c r="G27" s="7">
        <v>23530781.5</v>
      </c>
      <c r="H27" s="54">
        <f t="shared" si="0"/>
        <v>75.90574677419355</v>
      </c>
    </row>
    <row r="28" spans="1:8" ht="15.75" customHeight="1">
      <c r="A28" s="45">
        <v>2399</v>
      </c>
      <c r="B28" s="46">
        <v>6341</v>
      </c>
      <c r="C28" s="46">
        <v>470</v>
      </c>
      <c r="D28" s="47" t="s">
        <v>12</v>
      </c>
      <c r="E28" s="6">
        <v>20000000</v>
      </c>
      <c r="F28" s="6">
        <v>567136.27</v>
      </c>
      <c r="G28" s="7">
        <v>0</v>
      </c>
      <c r="H28" s="54">
        <f t="shared" si="0"/>
        <v>0</v>
      </c>
    </row>
    <row r="29" spans="1:8" ht="12.75" hidden="1">
      <c r="A29" s="45">
        <v>2399</v>
      </c>
      <c r="B29" s="46">
        <v>6341</v>
      </c>
      <c r="C29" s="46">
        <v>471</v>
      </c>
      <c r="D29" s="47" t="s">
        <v>12</v>
      </c>
      <c r="E29" s="6">
        <v>0</v>
      </c>
      <c r="F29" s="6">
        <v>0</v>
      </c>
      <c r="G29" s="7">
        <v>0</v>
      </c>
      <c r="H29" s="54" t="e">
        <f t="shared" si="0"/>
        <v>#DIV/0!</v>
      </c>
    </row>
    <row r="30" spans="1:8" ht="13.5" hidden="1" thickBot="1">
      <c r="A30" s="45">
        <v>2399</v>
      </c>
      <c r="B30" s="46">
        <v>6341</v>
      </c>
      <c r="C30" s="46">
        <v>472</v>
      </c>
      <c r="D30" s="47" t="s">
        <v>12</v>
      </c>
      <c r="E30" s="6">
        <v>0</v>
      </c>
      <c r="F30" s="6">
        <v>0</v>
      </c>
      <c r="G30" s="7">
        <v>0</v>
      </c>
      <c r="H30" s="54" t="e">
        <f t="shared" si="0"/>
        <v>#DIV/0!</v>
      </c>
    </row>
    <row r="31" spans="1:12" ht="12.75">
      <c r="A31" s="45">
        <v>2399</v>
      </c>
      <c r="B31" s="46">
        <v>6341</v>
      </c>
      <c r="C31" s="46">
        <v>471</v>
      </c>
      <c r="D31" s="47" t="s">
        <v>12</v>
      </c>
      <c r="E31" s="6">
        <v>9000000</v>
      </c>
      <c r="F31" s="6">
        <v>6500000</v>
      </c>
      <c r="G31" s="7">
        <v>0</v>
      </c>
      <c r="H31" s="54">
        <f t="shared" si="0"/>
        <v>0</v>
      </c>
      <c r="J31" s="56"/>
      <c r="K31" s="56"/>
      <c r="L31" s="56"/>
    </row>
    <row r="32" spans="1:12" ht="13.5" thickBot="1">
      <c r="A32" s="45">
        <v>2399</v>
      </c>
      <c r="B32" s="46">
        <v>6341</v>
      </c>
      <c r="C32" s="46">
        <v>472</v>
      </c>
      <c r="D32" s="47" t="s">
        <v>12</v>
      </c>
      <c r="E32" s="6">
        <v>1000000</v>
      </c>
      <c r="F32" s="6">
        <v>1000000</v>
      </c>
      <c r="G32" s="7">
        <v>0</v>
      </c>
      <c r="H32" s="54">
        <f t="shared" si="0"/>
        <v>0</v>
      </c>
      <c r="J32" s="56"/>
      <c r="K32" s="56"/>
      <c r="L32" s="56"/>
    </row>
    <row r="33" spans="1:12" ht="16.5" thickBot="1" thickTop="1">
      <c r="A33" s="87" t="s">
        <v>28</v>
      </c>
      <c r="B33" s="88"/>
      <c r="C33" s="88"/>
      <c r="D33" s="88"/>
      <c r="E33" s="50">
        <f>SUM(E23:E32)</f>
        <v>50000000</v>
      </c>
      <c r="F33" s="50">
        <f>SUM(F23:F32)</f>
        <v>69416136.27000001</v>
      </c>
      <c r="G33" s="50">
        <f>SUM(G23:G32)</f>
        <v>53879781.5</v>
      </c>
      <c r="H33" s="51">
        <f t="shared" si="0"/>
        <v>77.61852559818364</v>
      </c>
      <c r="I33" s="15"/>
      <c r="J33" s="80"/>
      <c r="K33" s="81"/>
      <c r="L33" s="56"/>
    </row>
    <row r="34" spans="1:12" ht="15.75" thickTop="1">
      <c r="A34" s="26"/>
      <c r="J34" s="80"/>
      <c r="K34" s="56"/>
      <c r="L34" s="56"/>
    </row>
    <row r="35" spans="1:12" ht="15">
      <c r="A35" s="26"/>
      <c r="J35" s="80"/>
      <c r="K35" s="56"/>
      <c r="L35" s="56"/>
    </row>
    <row r="36" spans="1:12" ht="15">
      <c r="A36" s="26"/>
      <c r="J36" s="80"/>
      <c r="K36" s="56"/>
      <c r="L36" s="56"/>
    </row>
    <row r="37" spans="1:10" ht="15">
      <c r="A37" s="26"/>
      <c r="I37" s="79">
        <v>33317775.4</v>
      </c>
      <c r="J37" s="15"/>
    </row>
    <row r="38" spans="1:12" ht="15.75">
      <c r="A38" s="8" t="s">
        <v>31</v>
      </c>
      <c r="B38" s="9"/>
      <c r="C38" s="9"/>
      <c r="D38" s="10"/>
      <c r="E38" s="11"/>
      <c r="F38" s="11">
        <f>F5++F6+G15++G16-G33</f>
        <v>33317775.39999999</v>
      </c>
      <c r="G38" s="55" t="s">
        <v>5</v>
      </c>
      <c r="H38" s="56"/>
      <c r="I38" s="67"/>
      <c r="J38" s="60"/>
      <c r="K38" s="15">
        <f>I37</f>
        <v>33317775.4</v>
      </c>
      <c r="L38" s="61"/>
    </row>
    <row r="39" spans="1:12" ht="12.75">
      <c r="A39" s="59" t="s">
        <v>32</v>
      </c>
      <c r="F39" s="67">
        <f>-K47</f>
        <v>-41.67</v>
      </c>
      <c r="G39" s="15" t="s">
        <v>5</v>
      </c>
      <c r="I39" s="67" t="s">
        <v>25</v>
      </c>
      <c r="K39" s="15">
        <f>-41.67</f>
        <v>-41.67</v>
      </c>
      <c r="L39" s="60" t="s">
        <v>34</v>
      </c>
    </row>
    <row r="40" spans="1:11" s="12" customFormat="1" ht="29.25" customHeight="1" thickBot="1">
      <c r="A40" s="20" t="s">
        <v>33</v>
      </c>
      <c r="B40" s="21"/>
      <c r="C40" s="21"/>
      <c r="D40" s="22"/>
      <c r="E40" s="23"/>
      <c r="F40" s="23">
        <f>SUM(F38:F39)</f>
        <v>33317733.72999999</v>
      </c>
      <c r="G40" s="23" t="s">
        <v>5</v>
      </c>
      <c r="H40" s="22"/>
      <c r="K40" s="15">
        <f>K38+K39</f>
        <v>33317733.729999997</v>
      </c>
    </row>
    <row r="41" spans="1:9" s="12" customFormat="1" ht="21" customHeight="1" thickTop="1">
      <c r="A41" s="92" t="s">
        <v>37</v>
      </c>
      <c r="B41" s="93"/>
      <c r="C41" s="93"/>
      <c r="D41" s="93"/>
      <c r="E41" s="93"/>
      <c r="F41" s="73"/>
      <c r="G41" s="73"/>
      <c r="H41" s="74"/>
      <c r="I41" s="75"/>
    </row>
    <row r="42" spans="1:9" s="12" customFormat="1" ht="18.75" customHeight="1">
      <c r="A42" s="93"/>
      <c r="B42" s="93"/>
      <c r="C42" s="93"/>
      <c r="D42" s="93"/>
      <c r="E42" s="93"/>
      <c r="F42" s="73">
        <v>-33317733.73</v>
      </c>
      <c r="G42" s="73" t="s">
        <v>5</v>
      </c>
      <c r="H42" s="74"/>
      <c r="I42" s="75"/>
    </row>
    <row r="43" spans="1:8" s="12" customFormat="1" ht="27.75" customHeight="1" thickBot="1">
      <c r="A43" s="94" t="s">
        <v>29</v>
      </c>
      <c r="B43" s="94"/>
      <c r="C43" s="94"/>
      <c r="D43" s="94"/>
      <c r="E43" s="94"/>
      <c r="F43" s="23">
        <f>F40+F42</f>
        <v>0</v>
      </c>
      <c r="G43" s="23" t="s">
        <v>5</v>
      </c>
      <c r="H43" s="22"/>
    </row>
    <row r="44" spans="1:8" s="12" customFormat="1" ht="18.75" customHeight="1" thickTop="1">
      <c r="A44" s="65"/>
      <c r="B44" s="65"/>
      <c r="C44" s="65"/>
      <c r="D44" s="65"/>
      <c r="E44" s="65"/>
      <c r="F44" s="11"/>
      <c r="G44" s="11"/>
      <c r="H44" s="10"/>
    </row>
    <row r="45" spans="1:8" s="57" customFormat="1" ht="15">
      <c r="A45" s="26" t="s">
        <v>20</v>
      </c>
      <c r="B45" s="59"/>
      <c r="C45" s="68"/>
      <c r="D45" s="68"/>
      <c r="E45" s="69"/>
      <c r="F45" s="69"/>
      <c r="G45" s="69"/>
      <c r="H45" s="68"/>
    </row>
    <row r="46" spans="1:11" s="57" customFormat="1" ht="15.75">
      <c r="A46" s="58" t="s">
        <v>21</v>
      </c>
      <c r="B46" s="59"/>
      <c r="C46" s="68"/>
      <c r="D46" s="68"/>
      <c r="E46" s="69"/>
      <c r="F46" s="69"/>
      <c r="G46" s="69"/>
      <c r="H46" s="68"/>
      <c r="K46" s="67"/>
    </row>
    <row r="47" spans="1:11" s="57" customFormat="1" ht="12.75" customHeight="1">
      <c r="A47" s="86" t="s">
        <v>35</v>
      </c>
      <c r="B47" s="86"/>
      <c r="C47" s="86"/>
      <c r="D47" s="86"/>
      <c r="E47" s="86"/>
      <c r="F47" s="86"/>
      <c r="G47" s="86"/>
      <c r="H47" s="86"/>
      <c r="K47" s="77">
        <v>41.67</v>
      </c>
    </row>
    <row r="48" spans="1:8" s="57" customFormat="1" ht="18.75" customHeight="1">
      <c r="A48" s="86"/>
      <c r="B48" s="86"/>
      <c r="C48" s="86"/>
      <c r="D48" s="86"/>
      <c r="E48" s="86"/>
      <c r="F48" s="86"/>
      <c r="G48" s="86"/>
      <c r="H48" s="86"/>
    </row>
    <row r="49" spans="1:8" s="57" customFormat="1" ht="12.75">
      <c r="A49" s="70"/>
      <c r="B49" s="70"/>
      <c r="C49" s="70"/>
      <c r="D49" s="70"/>
      <c r="E49" s="71"/>
      <c r="F49" s="71"/>
      <c r="G49" s="71"/>
      <c r="H49" s="70"/>
    </row>
    <row r="50" spans="1:8" s="57" customFormat="1" ht="15.75">
      <c r="A50" s="66" t="s">
        <v>22</v>
      </c>
      <c r="B50" s="70"/>
      <c r="C50" s="70"/>
      <c r="D50" s="70"/>
      <c r="E50" s="71"/>
      <c r="F50" s="71"/>
      <c r="G50" s="71"/>
      <c r="H50" s="70"/>
    </row>
    <row r="51" spans="1:8" s="57" customFormat="1" ht="12.75">
      <c r="A51" s="86" t="s">
        <v>38</v>
      </c>
      <c r="B51" s="86"/>
      <c r="C51" s="86"/>
      <c r="D51" s="86"/>
      <c r="E51" s="86"/>
      <c r="F51" s="86"/>
      <c r="G51" s="86"/>
      <c r="H51" s="86"/>
    </row>
    <row r="52" spans="1:8" s="57" customFormat="1" ht="12.75">
      <c r="A52" s="86"/>
      <c r="B52" s="86"/>
      <c r="C52" s="86"/>
      <c r="D52" s="86"/>
      <c r="E52" s="86"/>
      <c r="F52" s="86"/>
      <c r="G52" s="86"/>
      <c r="H52" s="86"/>
    </row>
    <row r="53" spans="1:8" s="57" customFormat="1" ht="12.75">
      <c r="A53" s="86"/>
      <c r="B53" s="86"/>
      <c r="C53" s="86"/>
      <c r="D53" s="86"/>
      <c r="E53" s="86"/>
      <c r="F53" s="86"/>
      <c r="G53" s="86"/>
      <c r="H53" s="86"/>
    </row>
    <row r="54" spans="1:8" ht="12.75">
      <c r="A54" s="86"/>
      <c r="B54" s="86"/>
      <c r="C54" s="86"/>
      <c r="D54" s="86"/>
      <c r="E54" s="86"/>
      <c r="F54" s="86"/>
      <c r="G54" s="86"/>
      <c r="H54" s="86"/>
    </row>
    <row r="55" spans="1:8" ht="12.75">
      <c r="A55" s="86"/>
      <c r="B55" s="86"/>
      <c r="C55" s="86"/>
      <c r="D55" s="86"/>
      <c r="E55" s="86"/>
      <c r="F55" s="86"/>
      <c r="G55" s="86"/>
      <c r="H55" s="86"/>
    </row>
    <row r="56" spans="1:8" ht="12.75">
      <c r="A56" s="86"/>
      <c r="B56" s="86"/>
      <c r="C56" s="86"/>
      <c r="D56" s="86"/>
      <c r="E56" s="86"/>
      <c r="F56" s="86"/>
      <c r="G56" s="86"/>
      <c r="H56" s="86"/>
    </row>
    <row r="57" spans="1:10" ht="14.25" customHeight="1">
      <c r="A57" s="86"/>
      <c r="B57" s="86"/>
      <c r="C57" s="86"/>
      <c r="D57" s="86"/>
      <c r="E57" s="86"/>
      <c r="F57" s="86"/>
      <c r="G57" s="86"/>
      <c r="H57" s="86"/>
      <c r="J57" s="15"/>
    </row>
    <row r="58" spans="1:8" ht="12.75">
      <c r="A58" s="62"/>
      <c r="B58" s="62"/>
      <c r="C58" s="62"/>
      <c r="D58" s="63"/>
      <c r="E58" s="64"/>
      <c r="F58" s="64"/>
      <c r="G58" s="64"/>
      <c r="H58" s="63"/>
    </row>
  </sheetData>
  <sheetProtection/>
  <mergeCells count="8">
    <mergeCell ref="A1:H2"/>
    <mergeCell ref="A51:H57"/>
    <mergeCell ref="A15:D15"/>
    <mergeCell ref="A33:D33"/>
    <mergeCell ref="A47:H48"/>
    <mergeCell ref="A16:D16"/>
    <mergeCell ref="A41:E42"/>
    <mergeCell ref="A43:E43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scale="75" r:id="rId1"/>
  <headerFooter alignWithMargins="0">
    <oddFooter>&amp;L&amp;"Arial,Kurzíva"Zastupitelstvo Olomouckého kraje 24. 6. 2019
6. - Rozpočet Olomouckého kraje 2018 - závěrečný účet
Příloha č. 6: Tvorba a použití fondu na podporu výs.a obnovy vod. infr. na území OK za rok 2018&amp;R&amp;"Arial,Kurzíva"Strana &amp;P (celkem 241)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2019-05-27T15:09:46Z</cp:lastPrinted>
  <dcterms:created xsi:type="dcterms:W3CDTF">2004-04-28T11:55:21Z</dcterms:created>
  <dcterms:modified xsi:type="dcterms:W3CDTF">2019-06-04T06:32:29Z</dcterms:modified>
  <cp:category/>
  <cp:version/>
  <cp:contentType/>
  <cp:contentStatus/>
</cp:coreProperties>
</file>