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List1" sheetId="1" r:id="rId1"/>
    <sheet name="tisk" sheetId="2" r:id="rId2"/>
  </sheets>
  <definedNames>
    <definedName name="DZACATEK">'List1'!$N$1</definedName>
    <definedName name="FZACATEK">'List1'!$Q$1</definedName>
    <definedName name="LZACATEK">'List1'!$W$1</definedName>
  </definedNames>
  <calcPr fullCalcOnLoad="1"/>
</workbook>
</file>

<file path=xl/sharedStrings.xml><?xml version="1.0" encoding="utf-8"?>
<sst xmlns="http://schemas.openxmlformats.org/spreadsheetml/2006/main" count="85" uniqueCount="67">
  <si>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</si>
  <si>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</si>
  <si>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</si>
  <si>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</si>
  <si>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</si>
  <si>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</si>
  <si>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</si>
  <si>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</si>
  <si>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</si>
  <si>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</si>
  <si>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</si>
  <si>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</si>
  <si>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</si>
  <si>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</si>
  <si>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</si>
  <si>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</si>
  <si>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</si>
  <si>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</si>
  <si>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</si>
  <si>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</si>
  <si>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</si>
  <si>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</si>
  <si>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</si>
  <si>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</si>
  <si>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</si>
  <si>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</si>
  <si>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</si>
  <si>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</si>
  <si>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</si>
  <si>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</si>
  <si>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</si>
  <si>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</si>
  <si>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</si>
  <si>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</si>
  <si>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>1</t>
  </si>
  <si>
    <t>Univerzita Palackého v Olomouci</t>
  </si>
  <si>
    <t>Křížkovského 511/8</t>
  </si>
  <si>
    <t>Olomouc</t>
  </si>
  <si>
    <t>77900</t>
  </si>
  <si>
    <t>Vysoká škola</t>
  </si>
  <si>
    <t>61989592</t>
  </si>
  <si>
    <t>43-8013230207/0100</t>
  </si>
  <si>
    <t>Soutěž Podnikavá hlava 2017</t>
  </si>
  <si>
    <t>2/2017</t>
  </si>
  <si>
    <t>6/2017</t>
  </si>
  <si>
    <t>30.01.2018</t>
  </si>
  <si>
    <t>2</t>
  </si>
  <si>
    <t>Fundchaser CZE s.r.o.</t>
  </si>
  <si>
    <t>Kališnická 2889/18</t>
  </si>
  <si>
    <t>Praha</t>
  </si>
  <si>
    <t>13000</t>
  </si>
  <si>
    <t>Společnost s ručením omezeným</t>
  </si>
  <si>
    <t>04492617</t>
  </si>
  <si>
    <t>2100920006/2010</t>
  </si>
  <si>
    <t>Soutěž a Podnikej</t>
  </si>
  <si>
    <t>Podpora působnosti soutěže v OK</t>
  </si>
  <si>
    <t>Jedná se o projekt pro studenty středních škol z ČR, je určený studentům, kteří mají zájem o inovativní řešení problémů a tvorbu svého vlastního podnikání ještě na střední škole a při svém dalším studiu či praxi.</t>
  </si>
  <si>
    <t>8/2017</t>
  </si>
  <si>
    <t>12/2017</t>
  </si>
  <si>
    <t>Podkladový materiál pro jednání Rady Olomouckého kraje dne: 27.03.2017</t>
  </si>
  <si>
    <t>Podpora soutěží propagujících podnikatele</t>
  </si>
  <si>
    <t>krajský dotační titul</t>
  </si>
  <si>
    <t>prof. Jaroslav Miller</t>
  </si>
  <si>
    <t>Martin Vítek</t>
  </si>
  <si>
    <t>Jedná se o 8. ročník soutěže o nejlepší podnikatelský záměr - Podnikavá hlava. Soutěž pomáhá najít a odměnit nejlepší podnikatelské nápady Olomouckého kraje, podporuje začínající podnikatele v regionu, zvyšuje tak podnikatelský potenciál celého OK.</t>
  </si>
  <si>
    <t>Soutěž pomáhá najít a odměnit nejlepší podnikatelské nápady, dlouhodobě podporuje podnikání mladých lidí a zakládání startupů v OK.</t>
  </si>
  <si>
    <t>Schváleno v ROK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</si>
</sst>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11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20" fillId="7" borderId="8" applyNumberFormat="0" applyAlignment="0" applyProtection="0"/>
    <xf numFmtId="0" fontId="30" fillId="7" borderId="9" applyNumberFormat="0" applyAlignment="0" applyProtection="0"/>
    <xf numFmtId="0" fontId="3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11" xfId="0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Continuous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wrapText="1"/>
    </xf>
    <xf numFmtId="0" fontId="2" fillId="0" borderId="14" xfId="0" applyFont="1" applyFill="1" applyBorder="1" applyAlignment="1">
      <alignment horizontal="centerContinuous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 wrapText="1"/>
    </xf>
    <xf numFmtId="0" fontId="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Continuous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Continuous" vertical="top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Continuous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2" fillId="0" borderId="23" xfId="0" applyFont="1" applyFill="1" applyBorder="1" applyAlignment="1">
      <alignment horizontal="centerContinuous" wrapText="1"/>
    </xf>
    <xf numFmtId="0" fontId="2" fillId="0" borderId="25" xfId="0" applyFont="1" applyFill="1" applyBorder="1" applyAlignment="1">
      <alignment horizontal="centerContinuous" wrapText="1"/>
    </xf>
    <xf numFmtId="0" fontId="2" fillId="0" borderId="26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wrapText="1"/>
    </xf>
    <xf numFmtId="0" fontId="4" fillId="0" borderId="27" xfId="0" applyFont="1" applyBorder="1" applyAlignment="1">
      <alignment vertical="top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3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Continuous" vertical="top"/>
    </xf>
    <xf numFmtId="0" fontId="2" fillId="0" borderId="29" xfId="0" applyFont="1" applyFill="1" applyBorder="1" applyAlignment="1">
      <alignment horizontal="centerContinuous" vertical="center" wrapText="1"/>
    </xf>
    <xf numFmtId="0" fontId="2" fillId="0" borderId="30" xfId="0" applyFont="1" applyFill="1" applyBorder="1" applyAlignment="1">
      <alignment horizontal="centerContinuous" vertical="center" wrapText="1"/>
    </xf>
    <xf numFmtId="0" fontId="2" fillId="0" borderId="31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32" xfId="0" applyFont="1" applyBorder="1" applyAlignment="1">
      <alignment horizontal="centerContinuous" vertical="center"/>
    </xf>
    <xf numFmtId="0" fontId="3" fillId="0" borderId="33" xfId="0" applyFont="1" applyBorder="1" applyAlignment="1">
      <alignment vertical="center"/>
    </xf>
    <xf numFmtId="0" fontId="3" fillId="0" borderId="19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vertical="top" wrapText="1"/>
    </xf>
    <xf numFmtId="0" fontId="2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wrapText="1"/>
    </xf>
    <xf numFmtId="164" fontId="2" fillId="0" borderId="2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right style="thin"/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  <dxf>
      <border>
        <left style="thin">
          <color rgb="FF000000"/>
        </left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20"/>
  <sheetViews>
    <sheetView tabSelected="1" zoomScalePageLayoutView="0" workbookViewId="0" topLeftCell="M1">
      <selection activeCell="X8" sqref="X8"/>
    </sheetView>
  </sheetViews>
  <sheetFormatPr defaultColWidth="9.140625" defaultRowHeight="15"/>
  <cols>
    <col min="1" max="1" width="4.57421875" style="0" customWidth="1"/>
    <col min="2" max="9" width="14.421875" style="0" customWidth="1"/>
    <col min="10" max="10" width="16.421875" style="0" customWidth="1"/>
    <col min="11" max="13" width="17.8515625" style="0" customWidth="1"/>
    <col min="14" max="14" width="19.7109375" style="0" customWidth="1"/>
    <col min="15" max="15" width="13.28125" style="0" customWidth="1"/>
    <col min="16" max="16" width="13.7109375" style="0" customWidth="1"/>
    <col min="17" max="17" width="19.7109375" style="0" customWidth="1"/>
    <col min="23" max="23" width="19.7109375" style="0" customWidth="1"/>
  </cols>
  <sheetData>
    <row r="1" s="20" customFormat="1" ht="10.5" customHeight="1"/>
    <row r="2" s="20" customFormat="1" ht="10.5" customHeight="1"/>
    <row r="3" s="20" customFormat="1" ht="10.5" customHeight="1"/>
    <row r="4" s="20" customFormat="1" ht="10.5" customHeight="1"/>
    <row r="5" s="20" customFormat="1" ht="10.5" customHeight="1"/>
    <row r="6" s="20" customFormat="1" ht="10.5" customHeight="1"/>
    <row r="7" s="20" customFormat="1" ht="10.5" customHeight="1" thickBot="1"/>
    <row r="8" spans="2:24" s="24" customFormat="1" ht="53.25" customHeight="1" thickBot="1">
      <c r="B8" s="15" t="s">
        <v>0</v>
      </c>
      <c r="C8" s="21" t="s">
        <v>1</v>
      </c>
      <c r="D8" s="21"/>
      <c r="E8" s="21"/>
      <c r="F8" s="21"/>
      <c r="G8" s="21"/>
      <c r="H8" s="21"/>
      <c r="I8" s="21"/>
      <c r="J8" s="21"/>
      <c r="K8" s="22"/>
      <c r="L8" s="17" t="s">
        <v>29</v>
      </c>
      <c r="M8" s="23" t="s">
        <v>32</v>
      </c>
      <c r="N8" s="17" t="s">
        <v>2</v>
      </c>
      <c r="O8" s="13" t="s">
        <v>3</v>
      </c>
      <c r="P8" s="18" t="s">
        <v>4</v>
      </c>
      <c r="Q8" s="23"/>
      <c r="R8" s="18" t="s">
        <v>5</v>
      </c>
      <c r="S8" s="12" t="s">
        <v>6</v>
      </c>
      <c r="T8" s="58" t="s">
        <v>7</v>
      </c>
      <c r="U8" s="59"/>
      <c r="V8" s="59"/>
      <c r="W8" s="57"/>
      <c r="X8" s="17" t="s">
        <v>66</v>
      </c>
    </row>
    <row r="9" spans="2:24" s="24" customFormat="1" ht="13.5" customHeight="1">
      <c r="B9" s="16"/>
      <c r="C9" s="65" t="s">
        <v>8</v>
      </c>
      <c r="D9" s="25"/>
      <c r="E9" s="25"/>
      <c r="F9" s="25"/>
      <c r="G9" s="69"/>
      <c r="H9" s="67"/>
      <c r="I9" s="26"/>
      <c r="J9" s="26"/>
      <c r="K9" s="26"/>
      <c r="L9" s="14"/>
      <c r="M9" s="27"/>
      <c r="N9" s="14"/>
      <c r="O9" s="14"/>
      <c r="P9" s="28"/>
      <c r="Q9" s="29"/>
      <c r="R9" s="28"/>
      <c r="S9" s="56"/>
      <c r="T9" s="30" t="s">
        <v>9</v>
      </c>
      <c r="U9" s="30" t="s">
        <v>10</v>
      </c>
      <c r="V9" s="31" t="s">
        <v>11</v>
      </c>
      <c r="W9" s="13" t="s">
        <v>12</v>
      </c>
      <c r="X9" s="14"/>
    </row>
    <row r="10" spans="2:24" s="24" customFormat="1" ht="13.5" thickBot="1">
      <c r="B10" s="32"/>
      <c r="C10" s="66" t="s">
        <v>13</v>
      </c>
      <c r="D10" s="33" t="s">
        <v>14</v>
      </c>
      <c r="E10" s="33" t="s">
        <v>15</v>
      </c>
      <c r="F10" s="33" t="s">
        <v>16</v>
      </c>
      <c r="G10" s="70" t="s">
        <v>17</v>
      </c>
      <c r="H10" s="68" t="s">
        <v>18</v>
      </c>
      <c r="I10" s="34" t="s">
        <v>19</v>
      </c>
      <c r="J10" s="34" t="s">
        <v>20</v>
      </c>
      <c r="K10" s="34" t="s">
        <v>21</v>
      </c>
      <c r="L10" s="35"/>
      <c r="M10" s="36"/>
      <c r="N10" s="35"/>
      <c r="O10" s="35"/>
      <c r="P10" s="37" t="s">
        <v>22</v>
      </c>
      <c r="Q10" s="38" t="s">
        <v>23</v>
      </c>
      <c r="R10" s="37"/>
      <c r="S10" s="39"/>
      <c r="T10" s="38"/>
      <c r="U10" s="38"/>
      <c r="V10" s="40" t="s">
        <v>24</v>
      </c>
      <c r="W10" s="35"/>
      <c r="X10" s="35"/>
    </row>
    <row r="11" spans="2:24" s="49" customFormat="1" ht="12.75" customHeight="1">
      <c r="B11" s="41" t="s">
        <v>34</v>
      </c>
      <c r="C11" s="42" t="s">
        <v>35</v>
      </c>
      <c r="D11" s="42" t="s">
        <v>36</v>
      </c>
      <c r="E11" s="43" t="s">
        <v>37</v>
      </c>
      <c r="F11" s="42" t="s">
        <v>38</v>
      </c>
      <c r="G11" s="42" t="s">
        <v>37</v>
      </c>
      <c r="H11" s="42" t="s">
        <v>39</v>
      </c>
      <c r="I11" s="42" t="s">
        <v>40</v>
      </c>
      <c r="J11" s="42" t="s">
        <v>41</v>
      </c>
      <c r="K11" s="42" t="s">
        <v>62</v>
      </c>
      <c r="L11" s="44" t="s">
        <v>42</v>
      </c>
      <c r="M11" s="44" t="s">
        <v>64</v>
      </c>
      <c r="N11" s="45" t="s">
        <v>65</v>
      </c>
      <c r="O11" s="46">
        <v>264000</v>
      </c>
      <c r="P11" s="47" t="s">
        <v>43</v>
      </c>
      <c r="Q11" s="47" t="s">
        <v>44</v>
      </c>
      <c r="R11" s="46">
        <v>100000</v>
      </c>
      <c r="S11" s="46" t="s">
        <v>45</v>
      </c>
      <c r="T11" s="46">
        <v>200</v>
      </c>
      <c r="U11" s="46">
        <v>200</v>
      </c>
      <c r="V11" s="46">
        <v>200</v>
      </c>
      <c r="W11" s="46">
        <f>SUM(T11:V11)</f>
        <v>600</v>
      </c>
      <c r="X11" s="48">
        <v>100000</v>
      </c>
    </row>
    <row r="12" spans="2:24" s="49" customFormat="1" ht="12.75" customHeight="1">
      <c r="B12" s="41" t="s">
        <v>46</v>
      </c>
      <c r="C12" s="42" t="s">
        <v>47</v>
      </c>
      <c r="D12" s="42" t="s">
        <v>48</v>
      </c>
      <c r="E12" s="43" t="s">
        <v>49</v>
      </c>
      <c r="F12" s="42" t="s">
        <v>50</v>
      </c>
      <c r="G12" s="42" t="s">
        <v>49</v>
      </c>
      <c r="H12" s="42" t="s">
        <v>51</v>
      </c>
      <c r="I12" s="42" t="s">
        <v>52</v>
      </c>
      <c r="J12" s="42" t="s">
        <v>53</v>
      </c>
      <c r="K12" s="42" t="s">
        <v>63</v>
      </c>
      <c r="L12" s="44" t="s">
        <v>54</v>
      </c>
      <c r="M12" s="44" t="s">
        <v>55</v>
      </c>
      <c r="N12" s="45" t="s">
        <v>56</v>
      </c>
      <c r="O12" s="46">
        <v>130000</v>
      </c>
      <c r="P12" s="47" t="s">
        <v>57</v>
      </c>
      <c r="Q12" s="47" t="s">
        <v>58</v>
      </c>
      <c r="R12" s="46">
        <v>65000</v>
      </c>
      <c r="S12" s="46" t="s">
        <v>45</v>
      </c>
      <c r="T12" s="46">
        <v>170</v>
      </c>
      <c r="U12" s="46">
        <v>135</v>
      </c>
      <c r="V12" s="46">
        <v>170</v>
      </c>
      <c r="W12" s="46">
        <f>SUM(T12:V12)</f>
        <v>475</v>
      </c>
      <c r="X12" s="48">
        <v>65000</v>
      </c>
    </row>
    <row r="13" spans="1:23" s="61" customFormat="1" ht="15">
      <c r="A13" s="60"/>
      <c r="N13" s="62"/>
      <c r="O13" s="63"/>
      <c r="P13" s="63"/>
      <c r="Q13" s="62"/>
      <c r="R13" s="64"/>
      <c r="S13" s="64"/>
      <c r="T13" s="64"/>
      <c r="U13" s="64"/>
      <c r="W13" s="62"/>
    </row>
    <row r="14" s="50" customFormat="1" ht="10.5"/>
    <row r="15" spans="1:21" s="50" customFormat="1" ht="15">
      <c r="A15" s="51" t="s">
        <v>59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T15" s="52"/>
      <c r="U15"/>
    </row>
    <row r="16" spans="1:13" s="50" customFormat="1" ht="10.5">
      <c r="A16" s="51" t="s">
        <v>25</v>
      </c>
      <c r="B16" s="51"/>
      <c r="C16" s="51"/>
      <c r="D16" s="53" t="s">
        <v>60</v>
      </c>
      <c r="E16" s="53"/>
      <c r="F16" s="51"/>
      <c r="G16" s="51"/>
      <c r="H16" s="51"/>
      <c r="I16" s="51"/>
      <c r="J16" s="51"/>
      <c r="K16" s="53"/>
      <c r="L16" s="53"/>
      <c r="M16" s="53"/>
    </row>
    <row r="17" spans="1:13" s="50" customFormat="1" ht="10.5">
      <c r="A17" s="51" t="s">
        <v>26</v>
      </c>
      <c r="B17" s="51"/>
      <c r="C17" s="51"/>
      <c r="D17" s="53" t="s">
        <v>61</v>
      </c>
      <c r="E17" s="53"/>
      <c r="F17" s="51"/>
      <c r="G17" s="51"/>
      <c r="H17" s="51"/>
      <c r="I17" s="51"/>
      <c r="J17" s="51"/>
      <c r="K17" s="53"/>
      <c r="L17" s="53"/>
      <c r="M17" s="53"/>
    </row>
    <row r="18" s="50" customFormat="1" ht="10.5"/>
    <row r="19" s="50" customFormat="1" ht="10.5"/>
    <row r="20" spans="20:23" s="50" customFormat="1" ht="10.5">
      <c r="T20" s="54" t="s">
        <v>27</v>
      </c>
      <c r="U20" s="55" t="s">
        <v>34</v>
      </c>
      <c r="V20" s="54" t="s">
        <v>28</v>
      </c>
      <c r="W20" s="55" t="s">
        <v>34</v>
      </c>
    </row>
  </sheetData>
  <sheetProtection/>
  <printOptions heading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 alignWithMargins="0">
    <oddHeader>&amp;LPříloha č. 1 - Seznam žadatelů v rámci DT1 - Podpora soutěží propagujících podnikatele</oddHeader>
    <oddFooter>&amp;LZastupitelstvo Olomouckého kraje 24. 4. 2017
36. Program na podporu podnikání 2017 - vyhodnocení
Příloha č. 1 - Seznam žadatelů v rámci DT1 - Podpora soutěží propagujících podnikatele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B1">
      <selection activeCell="M1" sqref="M1:M3"/>
    </sheetView>
  </sheetViews>
  <sheetFormatPr defaultColWidth="9.140625" defaultRowHeight="15"/>
  <cols>
    <col min="1" max="1" width="4.140625" style="75" customWidth="1"/>
    <col min="2" max="2" width="5.28125" style="2" customWidth="1"/>
    <col min="3" max="3" width="22.140625" style="4" customWidth="1"/>
    <col min="4" max="4" width="37.57421875" style="6" customWidth="1"/>
    <col min="5" max="5" width="17.7109375" style="10" customWidth="1"/>
    <col min="6" max="6" width="12.140625" style="74" customWidth="1"/>
    <col min="7" max="7" width="19.140625" style="8" customWidth="1"/>
    <col min="8" max="8" width="10.00390625" style="0" customWidth="1"/>
    <col min="13" max="13" width="13.421875" style="8" bestFit="1" customWidth="1"/>
  </cols>
  <sheetData>
    <row r="1" spans="2:13" ht="15.75" customHeight="1" thickBot="1">
      <c r="B1" s="92" t="s">
        <v>0</v>
      </c>
      <c r="C1" s="92" t="s">
        <v>1</v>
      </c>
      <c r="D1" s="1" t="s">
        <v>29</v>
      </c>
      <c r="E1" s="95" t="s">
        <v>30</v>
      </c>
      <c r="F1" s="96" t="s">
        <v>31</v>
      </c>
      <c r="G1" s="95" t="s">
        <v>5</v>
      </c>
      <c r="H1" s="97" t="s">
        <v>6</v>
      </c>
      <c r="I1" s="82" t="s">
        <v>7</v>
      </c>
      <c r="J1" s="83"/>
      <c r="K1" s="83"/>
      <c r="L1" s="84"/>
      <c r="M1" s="85" t="s">
        <v>66</v>
      </c>
    </row>
    <row r="2" spans="2:13" ht="15.75" thickBot="1">
      <c r="B2" s="93"/>
      <c r="C2" s="93"/>
      <c r="D2" s="1" t="s">
        <v>32</v>
      </c>
      <c r="E2" s="86"/>
      <c r="F2" s="90"/>
      <c r="G2" s="86"/>
      <c r="H2" s="98"/>
      <c r="I2" s="88" t="s">
        <v>9</v>
      </c>
      <c r="J2" s="88" t="s">
        <v>10</v>
      </c>
      <c r="K2" s="19" t="s">
        <v>11</v>
      </c>
      <c r="L2" s="90" t="s">
        <v>12</v>
      </c>
      <c r="M2" s="86"/>
    </row>
    <row r="3" spans="2:13" ht="21.75" thickBot="1">
      <c r="B3" s="94"/>
      <c r="C3" s="94"/>
      <c r="D3" s="1" t="s">
        <v>33</v>
      </c>
      <c r="E3" s="87"/>
      <c r="F3" s="91"/>
      <c r="G3" s="87"/>
      <c r="H3" s="99"/>
      <c r="I3" s="89"/>
      <c r="J3" s="89"/>
      <c r="K3" s="40" t="s">
        <v>24</v>
      </c>
      <c r="L3" s="91"/>
      <c r="M3" s="87"/>
    </row>
    <row r="4" spans="2:13" ht="75">
      <c r="B4" s="78" t="str">
        <f ca="1">IF(OFFSET(List1!B$11,tisk!A3,0)&gt;0,OFFSET(List1!B$11,tisk!A3,0),"")</f>
        <v>1</v>
      </c>
      <c r="C4" s="3" t="str">
        <f ca="1">IF(B4="","",CONCATENATE(OFFSET(List1!C$11,tisk!A3,0),"
",OFFSET(List1!D$11,tisk!A3,0),"
",OFFSET(List1!E$11,tisk!A3,0),"
",OFFSET(List1!F$11,tisk!A3,0)))</f>
        <v>Univerzita Palackého v Olomouci
Křížkovského 511/8
Olomouc
77900</v>
      </c>
      <c r="D4" s="76" t="str">
        <f ca="1">IF(B4="","",OFFSET(List1!L$11,tisk!A3,0))</f>
        <v>Soutěž Podnikavá hlava 2017</v>
      </c>
      <c r="E4" s="80">
        <f ca="1">IF(B4="","",OFFSET(List1!O$11,tisk!A3,0))</f>
        <v>264000</v>
      </c>
      <c r="F4" s="72" t="str">
        <f ca="1">IF(B4="","",OFFSET(List1!P$11,tisk!A3,0))</f>
        <v>2/2017</v>
      </c>
      <c r="G4" s="79">
        <f ca="1">IF(B4="","",OFFSET(List1!R$11,tisk!A3,0))</f>
        <v>100000</v>
      </c>
      <c r="H4" s="81" t="str">
        <f ca="1">IF(B4="","",OFFSET(List1!S$11,tisk!A3,0))</f>
        <v>30.01.2018</v>
      </c>
      <c r="I4" s="78">
        <f ca="1">IF(B4="","",OFFSET(List1!T$11,tisk!A3,0))</f>
        <v>200</v>
      </c>
      <c r="J4" s="78">
        <f ca="1">IF(B4="","",OFFSET(List1!U$11,tisk!A3,0))</f>
        <v>200</v>
      </c>
      <c r="K4" s="78">
        <f ca="1">IF(B4="","",OFFSET(List1!V$11,tisk!A3,0))</f>
        <v>200</v>
      </c>
      <c r="L4" s="78">
        <f ca="1">IF(B4="","",OFFSET(List1!W$11,tisk!A3,0))</f>
        <v>600</v>
      </c>
      <c r="M4" s="79">
        <f ca="1">IF(B4="","",OFFSET(List1!X$11,tisk!A3,0))</f>
        <v>100000</v>
      </c>
    </row>
    <row r="5" spans="2:13" ht="105">
      <c r="B5" s="78"/>
      <c r="C5" s="3" t="str">
        <f ca="1">IF(B4="","",CONCATENATE("Okres ",OFFSET(List1!G$11,tisk!A3,0),"
","Právní forma","
",OFFSET(List1!H$11,tisk!A3,0),"
","IČO ",OFFSET(List1!I$11,tisk!A3,0),"
 ","B.Ú. ",OFFSET(List1!J$11,tisk!A3,0)))</f>
        <v>Okres Olomouc
Právní forma
Vysoká škola
IČO 61989592
 B.Ú. 43-8013230207/0100</v>
      </c>
      <c r="D5" s="5" t="str">
        <f ca="1">IF(B4="","",OFFSET(List1!M$11,tisk!A3,0))</f>
        <v>Jedná se o 8. ročník soutěže o nejlepší podnikatelský záměr - Podnikavá hlava. Soutěž pomáhá najít a odměnit nejlepší podnikatelské nápady Olomouckého kraje, podporuje začínající podnikatele v regionu, zvyšuje tak podnikatelský potenciál celého OK.</v>
      </c>
      <c r="E5" s="80"/>
      <c r="F5" s="71"/>
      <c r="G5" s="79"/>
      <c r="H5" s="81"/>
      <c r="I5" s="78"/>
      <c r="J5" s="78"/>
      <c r="K5" s="78"/>
      <c r="L5" s="78"/>
      <c r="M5" s="79"/>
    </row>
    <row r="6" spans="1:13" ht="75">
      <c r="A6" s="75">
        <f>ROW()/3-1</f>
        <v>1</v>
      </c>
      <c r="B6" s="78"/>
      <c r="C6" s="3" t="str">
        <f ca="1">IF(B4="","",CONCATENATE("Zástupce","
",OFFSET(List1!K$11,tisk!A3,0)))</f>
        <v>Zástupce
prof. Jaroslav Miller</v>
      </c>
      <c r="D6" s="11" t="str">
        <f ca="1">IF(B4="","",CONCATENATE("Dotace bude použita na:","
",OFFSET(List1!N$11,tisk!A3,0)))</f>
        <v>Dotace bude použita na:
Soutěž pomáhá najít a odměnit nejlepší podnikatelské nápady, dlouhodobě podporuje podnikání mladých lidí a zakládání startupů v OK.</v>
      </c>
      <c r="E6" s="80"/>
      <c r="F6" s="72" t="str">
        <f ca="1">IF(B4="","",OFFSET(List1!Q$11,tisk!A3,0))</f>
        <v>6/2017</v>
      </c>
      <c r="G6" s="79"/>
      <c r="H6" s="81"/>
      <c r="I6" s="78"/>
      <c r="J6" s="78"/>
      <c r="K6" s="78"/>
      <c r="L6" s="78"/>
      <c r="M6" s="79"/>
    </row>
    <row r="7" spans="2:13" ht="60">
      <c r="B7" s="78" t="str">
        <f ca="1">IF(OFFSET(List1!B$11,tisk!A6,0)&gt;0,OFFSET(List1!B$11,tisk!A6,0),"")</f>
        <v>2</v>
      </c>
      <c r="C7" s="3" t="str">
        <f ca="1">IF(B7="","",CONCATENATE(OFFSET(List1!C$11,tisk!A6,0),"
",OFFSET(List1!D$11,tisk!A6,0),"
",OFFSET(List1!E$11,tisk!A6,0),"
",OFFSET(List1!F$11,tisk!A6,0)))</f>
        <v>Fundchaser CZE s.r.o.
Kališnická 2889/18
Praha
13000</v>
      </c>
      <c r="D7" s="76" t="str">
        <f ca="1">IF(B7="","",OFFSET(List1!L$11,tisk!A6,0))</f>
        <v>Soutěž a Podnikej</v>
      </c>
      <c r="E7" s="80">
        <f ca="1">IF(B7="","",OFFSET(List1!O$11,tisk!A6,0))</f>
        <v>130000</v>
      </c>
      <c r="F7" s="72" t="str">
        <f ca="1">IF(B7="","",OFFSET(List1!P$11,tisk!A6,0))</f>
        <v>8/2017</v>
      </c>
      <c r="G7" s="79">
        <f ca="1">IF(B7="","",OFFSET(List1!R$11,tisk!A6,0))</f>
        <v>65000</v>
      </c>
      <c r="H7" s="81" t="str">
        <f ca="1">IF(B7="","",OFFSET(List1!S$11,tisk!A6,0))</f>
        <v>30.01.2018</v>
      </c>
      <c r="I7" s="78">
        <f ca="1">IF(B7="","",OFFSET(List1!T$11,tisk!A6,0))</f>
        <v>170</v>
      </c>
      <c r="J7" s="78">
        <f ca="1">IF(B7="","",OFFSET(List1!U$11,tisk!A6,0))</f>
        <v>135</v>
      </c>
      <c r="K7" s="78">
        <f ca="1">IF(B7="","",OFFSET(List1!V$11,tisk!A6,0))</f>
        <v>170</v>
      </c>
      <c r="L7" s="78">
        <f ca="1">IF(B7="","",OFFSET(List1!W$11,tisk!A6,0))</f>
        <v>475</v>
      </c>
      <c r="M7" s="79">
        <f ca="1">IF(B7="","",OFFSET(List1!X$11,tisk!A6,0))</f>
        <v>65000</v>
      </c>
    </row>
    <row r="8" spans="2:13" ht="90">
      <c r="B8" s="78"/>
      <c r="C8" s="3" t="str">
        <f ca="1">IF(B7="","",CONCATENATE("Okres ",OFFSET(List1!G$11,tisk!A6,0),"
","Právní forma","
",OFFSET(List1!H$11,tisk!A6,0),"
","IČO ",OFFSET(List1!I$11,tisk!A6,0),"
 ","B.Ú. ",OFFSET(List1!J$11,tisk!A6,0)))</f>
        <v>Okres Praha
Právní forma
Společnost s ručením omezeným
IČO 04492617
 B.Ú. 2100920006/2010</v>
      </c>
      <c r="D8" s="5" t="str">
        <f ca="1">IF(B7="","",OFFSET(List1!M$11,tisk!A6,0))</f>
        <v>Podpora působnosti soutěže v OK</v>
      </c>
      <c r="E8" s="80"/>
      <c r="F8" s="71"/>
      <c r="G8" s="79"/>
      <c r="H8" s="81"/>
      <c r="I8" s="78"/>
      <c r="J8" s="78"/>
      <c r="K8" s="78"/>
      <c r="L8" s="78"/>
      <c r="M8" s="79"/>
    </row>
    <row r="9" spans="1:13" ht="105">
      <c r="A9" s="75">
        <f>ROW()/3-1</f>
        <v>2</v>
      </c>
      <c r="B9" s="78"/>
      <c r="C9" s="3" t="str">
        <f ca="1">IF(B7="","",CONCATENATE("Zástupce","
",OFFSET(List1!K$11,tisk!A6,0)))</f>
        <v>Zástupce
Martin Vítek</v>
      </c>
      <c r="D9" s="5" t="str">
        <f ca="1">IF(B7="","",CONCATENATE("Dotace bude použita na:",OFFSET(List1!N$11,tisk!A6,0)))</f>
        <v>Dotace bude použita na:Jedná se o projekt pro studenty středních škol z ČR, je určený studentům, kteří mají zájem o inovativní řešení problémů a tvorbu svého vlastního podnikání ještě na střední škole a při svém dalším studiu či praxi.</v>
      </c>
      <c r="E9" s="80"/>
      <c r="F9" s="72" t="str">
        <f ca="1">IF(B7="","",OFFSET(List1!Q$11,tisk!A6,0))</f>
        <v>12/2017</v>
      </c>
      <c r="G9" s="79"/>
      <c r="H9" s="81"/>
      <c r="I9" s="78"/>
      <c r="J9" s="78"/>
      <c r="K9" s="78"/>
      <c r="L9" s="78"/>
      <c r="M9" s="79"/>
    </row>
    <row r="10" spans="1:13" s="2" customFormat="1" ht="15">
      <c r="A10" s="77"/>
      <c r="C10" s="3"/>
      <c r="D10" s="5"/>
      <c r="E10" s="9"/>
      <c r="F10" s="73"/>
      <c r="G10" s="7"/>
      <c r="M10" s="7"/>
    </row>
    <row r="11" spans="1:13" s="2" customFormat="1" ht="15">
      <c r="A11" s="77"/>
      <c r="C11" s="3"/>
      <c r="D11" s="5"/>
      <c r="E11" s="9"/>
      <c r="F11" s="73"/>
      <c r="G11" s="7"/>
      <c r="M11" s="7"/>
    </row>
    <row r="12" spans="1:13" s="2" customFormat="1" ht="15">
      <c r="A12" s="77"/>
      <c r="C12" s="3"/>
      <c r="D12" s="5"/>
      <c r="E12" s="9"/>
      <c r="F12" s="73"/>
      <c r="G12" s="7"/>
      <c r="M12" s="7"/>
    </row>
    <row r="13" spans="1:13" s="2" customFormat="1" ht="15">
      <c r="A13" s="77"/>
      <c r="C13" s="3"/>
      <c r="D13" s="5"/>
      <c r="E13" s="9"/>
      <c r="F13" s="73"/>
      <c r="G13" s="7"/>
      <c r="M13" s="7"/>
    </row>
    <row r="14" spans="1:13" s="2" customFormat="1" ht="15">
      <c r="A14" s="77"/>
      <c r="C14" s="3"/>
      <c r="D14" s="5"/>
      <c r="E14" s="9"/>
      <c r="F14" s="73"/>
      <c r="G14" s="7"/>
      <c r="M14" s="7"/>
    </row>
    <row r="15" spans="1:13" s="2" customFormat="1" ht="15">
      <c r="A15" s="77"/>
      <c r="C15" s="3"/>
      <c r="D15" s="5"/>
      <c r="E15" s="9"/>
      <c r="F15" s="73"/>
      <c r="G15" s="7"/>
      <c r="M15" s="7"/>
    </row>
    <row r="16" spans="1:13" s="2" customFormat="1" ht="15">
      <c r="A16" s="77"/>
      <c r="C16" s="3"/>
      <c r="D16" s="5"/>
      <c r="E16" s="9"/>
      <c r="F16" s="73"/>
      <c r="G16" s="7"/>
      <c r="M16" s="7"/>
    </row>
    <row r="17" spans="1:13" s="2" customFormat="1" ht="15">
      <c r="A17" s="77"/>
      <c r="C17" s="3"/>
      <c r="D17" s="5"/>
      <c r="E17" s="9"/>
      <c r="F17" s="73"/>
      <c r="G17" s="7"/>
      <c r="M17" s="7"/>
    </row>
    <row r="18" spans="1:13" s="2" customFormat="1" ht="15">
      <c r="A18" s="77"/>
      <c r="C18" s="3"/>
      <c r="D18" s="5"/>
      <c r="E18" s="9"/>
      <c r="F18" s="73"/>
      <c r="G18" s="7"/>
      <c r="M18" s="7"/>
    </row>
    <row r="19" spans="1:13" s="2" customFormat="1" ht="15">
      <c r="A19" s="77"/>
      <c r="C19" s="3"/>
      <c r="D19" s="5"/>
      <c r="E19" s="9"/>
      <c r="F19" s="73"/>
      <c r="G19" s="7"/>
      <c r="M19" s="7"/>
    </row>
    <row r="20" spans="1:13" s="2" customFormat="1" ht="15">
      <c r="A20" s="77"/>
      <c r="C20" s="3"/>
      <c r="D20" s="5"/>
      <c r="E20" s="9"/>
      <c r="F20" s="73"/>
      <c r="G20" s="7"/>
      <c r="M20" s="7"/>
    </row>
    <row r="21" spans="1:13" s="2" customFormat="1" ht="15">
      <c r="A21" s="77"/>
      <c r="C21" s="3"/>
      <c r="D21" s="5"/>
      <c r="E21" s="9"/>
      <c r="F21" s="73"/>
      <c r="G21" s="7"/>
      <c r="M21" s="7"/>
    </row>
    <row r="22" spans="1:13" s="2" customFormat="1" ht="15">
      <c r="A22" s="77"/>
      <c r="C22" s="3"/>
      <c r="D22" s="5"/>
      <c r="E22" s="9"/>
      <c r="F22" s="73"/>
      <c r="G22" s="7"/>
      <c r="M22" s="7"/>
    </row>
    <row r="23" spans="1:13" s="2" customFormat="1" ht="15">
      <c r="A23" s="77"/>
      <c r="C23" s="3"/>
      <c r="D23" s="5"/>
      <c r="E23" s="9"/>
      <c r="F23" s="73"/>
      <c r="G23" s="7"/>
      <c r="M23" s="7"/>
    </row>
    <row r="24" spans="3:13" ht="15">
      <c r="C24" s="3"/>
      <c r="D24" s="5"/>
      <c r="E24" s="9"/>
      <c r="F24" s="73"/>
      <c r="G24" s="7"/>
      <c r="H24" s="2"/>
      <c r="I24" s="2"/>
      <c r="J24" s="2"/>
      <c r="K24" s="2"/>
      <c r="L24" s="2"/>
      <c r="M24" s="7"/>
    </row>
    <row r="25" spans="3:13" ht="15">
      <c r="C25" s="3"/>
      <c r="D25" s="5"/>
      <c r="E25" s="9"/>
      <c r="F25" s="73"/>
      <c r="G25" s="7"/>
      <c r="H25" s="2"/>
      <c r="I25" s="2"/>
      <c r="J25" s="2"/>
      <c r="K25" s="2"/>
      <c r="L25" s="2"/>
      <c r="M25" s="7"/>
    </row>
    <row r="26" spans="3:13" ht="15">
      <c r="C26" s="3"/>
      <c r="D26" s="5"/>
      <c r="E26" s="9"/>
      <c r="F26" s="73"/>
      <c r="G26" s="7"/>
      <c r="H26" s="2"/>
      <c r="I26" s="2"/>
      <c r="J26" s="2"/>
      <c r="K26" s="2"/>
      <c r="L26" s="2"/>
      <c r="M26" s="7"/>
    </row>
    <row r="27" spans="3:13" ht="15">
      <c r="C27" s="3"/>
      <c r="D27" s="5"/>
      <c r="E27" s="9"/>
      <c r="F27" s="73"/>
      <c r="G27" s="7"/>
      <c r="H27" s="2"/>
      <c r="I27" s="2"/>
      <c r="J27" s="2"/>
      <c r="K27" s="2"/>
      <c r="L27" s="2"/>
      <c r="M27" s="7"/>
    </row>
    <row r="28" spans="3:13" ht="15">
      <c r="C28" s="3"/>
      <c r="D28" s="5"/>
      <c r="E28" s="9"/>
      <c r="F28" s="73"/>
      <c r="G28" s="7"/>
      <c r="H28" s="2"/>
      <c r="I28" s="2"/>
      <c r="J28" s="2"/>
      <c r="K28" s="2"/>
      <c r="L28" s="2"/>
      <c r="M28" s="7"/>
    </row>
    <row r="29" spans="3:13" ht="15">
      <c r="C29" s="3"/>
      <c r="D29" s="5"/>
      <c r="E29" s="9"/>
      <c r="F29" s="73"/>
      <c r="G29" s="7"/>
      <c r="H29" s="2"/>
      <c r="I29" s="2"/>
      <c r="J29" s="2"/>
      <c r="K29" s="2"/>
      <c r="L29" s="2"/>
      <c r="M29" s="7"/>
    </row>
    <row r="30" spans="3:13" ht="15">
      <c r="C30" s="3"/>
      <c r="D30" s="5"/>
      <c r="E30" s="9"/>
      <c r="F30" s="73"/>
      <c r="G30" s="7"/>
      <c r="H30" s="2"/>
      <c r="I30" s="2"/>
      <c r="J30" s="2"/>
      <c r="K30" s="2"/>
      <c r="L30" s="2"/>
      <c r="M30" s="7"/>
    </row>
    <row r="31" spans="3:13" ht="15">
      <c r="C31" s="3"/>
      <c r="D31" s="5"/>
      <c r="E31" s="9"/>
      <c r="F31" s="73"/>
      <c r="G31" s="7"/>
      <c r="H31" s="2"/>
      <c r="I31" s="2"/>
      <c r="J31" s="2"/>
      <c r="K31" s="2"/>
      <c r="L31" s="2"/>
      <c r="M31" s="7"/>
    </row>
  </sheetData>
  <sheetProtection/>
  <mergeCells count="29">
    <mergeCell ref="B1:B3"/>
    <mergeCell ref="C1:C3"/>
    <mergeCell ref="E1:E3"/>
    <mergeCell ref="F1:F3"/>
    <mergeCell ref="G1:G3"/>
    <mergeCell ref="H1:H3"/>
    <mergeCell ref="I1:L1"/>
    <mergeCell ref="M1:M3"/>
    <mergeCell ref="I2:I3"/>
    <mergeCell ref="J2:J3"/>
    <mergeCell ref="L2:L3"/>
    <mergeCell ref="B4:B6"/>
    <mergeCell ref="E4:E6"/>
    <mergeCell ref="G4:G6"/>
    <mergeCell ref="H4:H6"/>
    <mergeCell ref="I4:I6"/>
    <mergeCell ref="B7:B9"/>
    <mergeCell ref="E7:E9"/>
    <mergeCell ref="G7:G9"/>
    <mergeCell ref="H7:H9"/>
    <mergeCell ref="I7:I9"/>
    <mergeCell ref="J7:J9"/>
    <mergeCell ref="K7:K9"/>
    <mergeCell ref="L7:L9"/>
    <mergeCell ref="M7:M9"/>
    <mergeCell ref="J4:J6"/>
    <mergeCell ref="K4:K6"/>
    <mergeCell ref="L4:L6"/>
    <mergeCell ref="M4:M6"/>
  </mergeCells>
  <conditionalFormatting sqref="F9">
    <cfRule type="notContainsBlanks" priority="18" dxfId="16" stopIfTrue="1">
      <formula>LEN(TRIM(F9))&gt;0</formula>
    </cfRule>
  </conditionalFormatting>
  <conditionalFormatting sqref="G7:M9 E7:E9 B7:B9">
    <cfRule type="notContainsBlanks" priority="19" dxfId="17" stopIfTrue="1">
      <formula>LEN(TRIM(B7))&gt;0</formula>
    </cfRule>
  </conditionalFormatting>
  <conditionalFormatting sqref="D9">
    <cfRule type="notContainsBlanks" priority="17" dxfId="18" stopIfTrue="1">
      <formula>LEN(TRIM(D9))&gt;0</formula>
    </cfRule>
  </conditionalFormatting>
  <conditionalFormatting sqref="D7:D8">
    <cfRule type="notContainsBlanks" priority="16" dxfId="19" stopIfTrue="1">
      <formula>LEN(TRIM(D7))&gt;0</formula>
    </cfRule>
  </conditionalFormatting>
  <conditionalFormatting sqref="C9">
    <cfRule type="notContainsBlanks" priority="15" dxfId="16" stopIfTrue="1">
      <formula>LEN(TRIM(C9))&gt;0</formula>
    </cfRule>
  </conditionalFormatting>
  <conditionalFormatting sqref="F6">
    <cfRule type="notContainsBlanks" priority="14" dxfId="16" stopIfTrue="1">
      <formula>LEN(TRIM(F6))&gt;0</formula>
    </cfRule>
  </conditionalFormatting>
  <conditionalFormatting sqref="D6">
    <cfRule type="notContainsBlanks" priority="13" dxfId="18" stopIfTrue="1">
      <formula>LEN(TRIM(D6))&gt;0</formula>
    </cfRule>
  </conditionalFormatting>
  <conditionalFormatting sqref="D5">
    <cfRule type="notContainsBlanks" priority="12" dxfId="19" stopIfTrue="1">
      <formula>LEN(TRIM(D5))&gt;0</formula>
    </cfRule>
  </conditionalFormatting>
  <conditionalFormatting sqref="C6">
    <cfRule type="notContainsBlanks" priority="11" dxfId="16" stopIfTrue="1">
      <formula>LEN(TRIM(C6))&gt;0</formula>
    </cfRule>
  </conditionalFormatting>
  <conditionalFormatting sqref="B4:B6">
    <cfRule type="notContainsBlanks" priority="20" dxfId="20" stopIfTrue="1">
      <formula>LEN(TRIM(B4))&gt;0</formula>
    </cfRule>
  </conditionalFormatting>
  <conditionalFormatting sqref="D4">
    <cfRule type="notContainsBlanks" priority="5" dxfId="21" stopIfTrue="1">
      <formula>LEN(TRIM(D4))&gt;0</formula>
    </cfRule>
  </conditionalFormatting>
  <conditionalFormatting sqref="C4">
    <cfRule type="notContainsBlanks" priority="4" dxfId="22" stopIfTrue="1">
      <formula>LEN(TRIM(C4))&gt;0</formula>
    </cfRule>
  </conditionalFormatting>
  <conditionalFormatting sqref="E4:E6">
    <cfRule type="notContainsBlanks" priority="3" dxfId="20" stopIfTrue="1">
      <formula>LEN(TRIM(E4))&gt;0</formula>
    </cfRule>
  </conditionalFormatting>
  <conditionalFormatting sqref="F4">
    <cfRule type="notContainsBlanks" priority="2" dxfId="22" stopIfTrue="1">
      <formula>LEN(TRIM(F4))&gt;0</formula>
    </cfRule>
  </conditionalFormatting>
  <conditionalFormatting sqref="G4:L6">
    <cfRule type="notContainsBlanks" priority="21" dxfId="20" stopIfTrue="1">
      <formula>LEN(TRIM(G4))&gt;0</formula>
    </cfRule>
  </conditionalFormatting>
  <conditionalFormatting sqref="M4:M6">
    <cfRule type="notContainsBlanks" priority="1" dxfId="20" stopIfTrue="1">
      <formula>LEN(TRIM(M4))&gt;0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3" r:id="rId1"/>
  <headerFooter alignWithMargins="0">
    <oddHeader>&amp;LPříloha č. 1 - Seznam žadatelů v rámci DT1 - Podpora soutěží propagujících podnikatele</oddHeader>
    <oddFooter>&amp;LZastupitelstvo Olomouckého kraje 24. 4. 2017
36. Program na podporu podnikání 2017 - vyhodnocení
Příloha č. 1 - Seznam žadatelů v rámci DT1 - Podpora soutěží propagujících podnikatele&amp;R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Polášková Renata</dc:creator>
  <cp:keywords/>
  <dc:description/>
  <cp:lastModifiedBy>Novotná Marta</cp:lastModifiedBy>
  <cp:lastPrinted>2017-03-20T11:56:10Z</cp:lastPrinted>
  <dcterms:created xsi:type="dcterms:W3CDTF">2016-08-30T11:35:03Z</dcterms:created>
  <dcterms:modified xsi:type="dcterms:W3CDTF">2017-04-04T05:13:36Z</dcterms:modified>
  <cp:category/>
  <cp:version/>
  <cp:contentType/>
  <cp:contentStatus/>
</cp:coreProperties>
</file>