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0\Zastupitelstvo\ZOK 21.9.2020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1'!$A$1:$E$1612</definedName>
    <definedName name="_xlnm.Print_Area" localSheetId="1">'Příloha č. 2'!$A$1:$E$60</definedName>
  </definedNames>
  <calcPr calcId="162913"/>
</workbook>
</file>

<file path=xl/calcChain.xml><?xml version="1.0" encoding="utf-8"?>
<calcChain xmlns="http://schemas.openxmlformats.org/spreadsheetml/2006/main">
  <c r="B56" i="5" l="1"/>
  <c r="B53" i="5"/>
  <c r="C52" i="5"/>
  <c r="C51" i="5"/>
  <c r="C53" i="5" s="1"/>
  <c r="B46" i="5"/>
  <c r="B48" i="5" s="1"/>
  <c r="B57" i="5" s="1"/>
  <c r="C45" i="5"/>
  <c r="C44" i="5"/>
  <c r="C43" i="5"/>
  <c r="C40" i="5"/>
  <c r="C39" i="5"/>
  <c r="C36" i="5"/>
  <c r="C34" i="5"/>
  <c r="C33" i="5"/>
  <c r="C46" i="5" s="1"/>
  <c r="C48" i="5" s="1"/>
  <c r="C57" i="5" s="1"/>
  <c r="C31" i="5"/>
  <c r="B28" i="5"/>
  <c r="B26" i="5"/>
  <c r="C25" i="5"/>
  <c r="C24" i="5"/>
  <c r="C21" i="5"/>
  <c r="C20" i="5"/>
  <c r="C17" i="5"/>
  <c r="C15" i="5"/>
  <c r="C6" i="5"/>
  <c r="C26" i="5" s="1"/>
  <c r="C28" i="5" s="1"/>
  <c r="C56" i="5" s="1"/>
  <c r="C3" i="5"/>
  <c r="E59" i="4"/>
  <c r="E47" i="4"/>
  <c r="E26" i="4"/>
  <c r="E19" i="4"/>
  <c r="E1611" i="1"/>
  <c r="E1588" i="1"/>
  <c r="E1591" i="1" s="1"/>
  <c r="E1567" i="1"/>
  <c r="E1566" i="1"/>
  <c r="E1546" i="1"/>
  <c r="E1525" i="1"/>
  <c r="E1501" i="1"/>
  <c r="E1494" i="1"/>
  <c r="E1474" i="1"/>
  <c r="E1475" i="1" s="1"/>
  <c r="E1447" i="1"/>
  <c r="E1429" i="1"/>
  <c r="E1411" i="1"/>
  <c r="E1403" i="1"/>
  <c r="E1385" i="1"/>
  <c r="E1383" i="1"/>
  <c r="E1382" i="1"/>
  <c r="E1360" i="1"/>
  <c r="E1336" i="1"/>
  <c r="E1327" i="1"/>
  <c r="E1323" i="1"/>
  <c r="E1322" i="1"/>
  <c r="E1320" i="1"/>
  <c r="E1332" i="1" s="1"/>
  <c r="E1294" i="1"/>
  <c r="E1274" i="1"/>
  <c r="E1252" i="1"/>
  <c r="E1247" i="1"/>
  <c r="E1224" i="1"/>
  <c r="E1203" i="1"/>
  <c r="E1202" i="1"/>
  <c r="E1201" i="1"/>
  <c r="E1205" i="1" s="1"/>
  <c r="E1179" i="1"/>
  <c r="E1159" i="1"/>
  <c r="E1151" i="1"/>
  <c r="E1142" i="1"/>
  <c r="E1124" i="1"/>
  <c r="E1117" i="1"/>
  <c r="E1098" i="1"/>
  <c r="E1099" i="1" s="1"/>
  <c r="E1088" i="1"/>
  <c r="E1067" i="1"/>
  <c r="E1059" i="1"/>
  <c r="E1058" i="1"/>
  <c r="E1057" i="1"/>
  <c r="E1039" i="1"/>
  <c r="E1032" i="1"/>
  <c r="E1010" i="1"/>
  <c r="E1000" i="1"/>
  <c r="E997" i="1"/>
  <c r="E996" i="1"/>
  <c r="E1003" i="1" s="1"/>
  <c r="E963" i="1"/>
  <c r="E956" i="1"/>
  <c r="E925" i="1"/>
  <c r="E918" i="1"/>
  <c r="E898" i="1"/>
  <c r="E891" i="1"/>
  <c r="E872" i="1"/>
  <c r="E865" i="1"/>
  <c r="E845" i="1"/>
  <c r="E844" i="1"/>
  <c r="E838" i="1"/>
  <c r="E816" i="1"/>
  <c r="E809" i="1"/>
  <c r="E786" i="1"/>
  <c r="E789" i="1" s="1"/>
  <c r="E776" i="1"/>
  <c r="E756" i="1"/>
  <c r="E747" i="1"/>
  <c r="E721" i="1"/>
  <c r="E714" i="1"/>
  <c r="E694" i="1"/>
  <c r="E674" i="1"/>
  <c r="E675" i="1" s="1"/>
  <c r="E668" i="1"/>
  <c r="E649" i="1"/>
  <c r="E648" i="1"/>
  <c r="E641" i="1"/>
  <c r="E642" i="1" s="1"/>
  <c r="E623" i="1"/>
  <c r="E622" i="1"/>
  <c r="E615" i="1"/>
  <c r="E616" i="1" s="1"/>
  <c r="E596" i="1"/>
  <c r="E589" i="1"/>
  <c r="E588" i="1"/>
  <c r="E569" i="1"/>
  <c r="E570" i="1" s="1"/>
  <c r="E562" i="1"/>
  <c r="E563" i="1" s="1"/>
  <c r="E544" i="1"/>
  <c r="E537" i="1"/>
  <c r="E519" i="1"/>
  <c r="E512" i="1"/>
  <c r="E493" i="1"/>
  <c r="E486" i="1"/>
  <c r="E458" i="1"/>
  <c r="E451" i="1"/>
  <c r="E444" i="1"/>
  <c r="E437" i="1"/>
  <c r="E414" i="1"/>
  <c r="E407" i="1"/>
  <c r="E388" i="1"/>
  <c r="E381" i="1"/>
  <c r="E355" i="1"/>
  <c r="E354" i="1"/>
  <c r="E356" i="1" s="1"/>
  <c r="E347" i="1"/>
  <c r="E346" i="1"/>
  <c r="E348" i="1" s="1"/>
  <c r="E327" i="1"/>
  <c r="E320" i="1"/>
  <c r="E296" i="1"/>
  <c r="E289" i="1"/>
  <c r="E267" i="1"/>
  <c r="E256" i="1"/>
  <c r="E235" i="1"/>
  <c r="E228" i="1"/>
  <c r="E201" i="1"/>
  <c r="E197" i="1"/>
  <c r="E190" i="1"/>
  <c r="E170" i="1"/>
  <c r="E163" i="1"/>
  <c r="E142" i="1"/>
  <c r="E135" i="1"/>
  <c r="E118" i="1"/>
  <c r="E111" i="1"/>
  <c r="E90" i="1"/>
  <c r="E83" i="1"/>
  <c r="E65" i="1"/>
  <c r="E59" i="1"/>
  <c r="E46" i="1"/>
  <c r="E28" i="1"/>
  <c r="E29" i="1" s="1"/>
  <c r="E22" i="1"/>
  <c r="E15" i="1"/>
  <c r="E1060" i="1" l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327+8600 daň z příjmu PO za kraj
580-351587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26+370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67+5220
75+1013
85+5
92+89
93+6331
174+125
211+1649
289+15
406+55
535+1000
536+115
537+480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156+644
328-57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122+45
155+186
195+56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9+1
25+1
35+16
36+600
37+54
54+95
64+85
65+85
66+63
69+10
82+1
97+59
98+55
123+1686
141+12
142+911
177+(89)88
199+800
230+60
231+506
232+161
283+400
290+165
291+211
292+683
326+12538
329+6000
335+48
336+39
407+18
408+33
409+42
410+67
411+45
456+3000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157+300
521+10000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519+3917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120+2986
126+1499
140+735
161+125360
162+96
163+1616
164+76
213+549
214+520
293-720
330+111300
402-16
403-295
522+628
523+4100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128+18
212+806
455+71286
462+584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264+6504
331+145200
373+205135
470-99
527+247039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263+655
364+388
389+10
391+10
459+77
460+62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129+1000
130+1206
284+3320
374+52239
396+754
397+2000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131+102
166+(1241)1240
167+917
215+298
216+5484
266+34025
285+2042
332+31
392+87
393+52
394+114
395+1149
463+198
464+103
524+1294
525+895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165+495
194+10000 koronavir
461+200
526+424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61+34363
81+4798
85+5
89+1390
90+17451
91+48
92+89
121+1382
127+3312
132+2055
133+975
154+659
158+177
168+16493
169+735
171+18690
172+7530
173+665
174+125
198+174
205+15418
210+4300
211+2668
217+(44321)44320
218+6459
219+20932
220+313
265+143715
288+6216
294+1435
333+1872
365+14250
369+2798
390+9684
398+36697
399+6862
400+15
401+243
457+2094
458+733
465+51684
466+39672
467+14703
468+36
469+35934
471-4978
520+585
528+1631
529+926
530+402
531+326
532+939
533+1399
536+4955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53+98
77+18339
83+10861
84+5120
94+28753
96+24
134+(414)441
135+4802
175+201
209+6
221+3
222+1
223+3
224+20
225+997
267+2300
287+41
334+270
363+2243
404+88
405+7
423+31507 (celkem 31936)
472+486
534+1433
538+2
539-1047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5+48
9+1
25+1
26+370
27+41
30+340
67+5220
69+10
77+18724
82+1
80+176
85+5
90+4841
92+89
94+28753
122+45
123+1686
117+29293
132+240
134+(414)441
157+300
169+73
174+125
195+56
211+1649
233+306000
283+400
289+15
292+683
304-786
326+12538
327+8600 daň z příjmu PO za kraj
329+6000
333+373
335+48
369+2798
406+55
407+18
423+31936
521+10000
519+3917
497-5737
536+115
580-351587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135+4802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42+2188
35+16
36+600
37+54
54+95
64+85
65+85
66+63
75+1013
93+6331
97+59
98+55
141+12
142+911
154+659
158+177
173+665
174+125
175+201
177+(89)88
199+800
209+6
210+4300
211+2668
220+313
230+60
231+506
232+161
265+143715
267+2300
290+165
291+211
328-57
334+270
336+39
408+33
409+42
410+67
411+45
536+4955
537+480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120+2986
126+1499
140+735
161+125360
162+96
163+1616
164+76
213+549
214+520
293-720
330+111300
402-16
403-295
522+628
523+4100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128+18
212+806
455+71286
462+584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264+6504
331+145200
373+205135
470-99
527+247039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263+655
364+388
389+10
391+10
459+77
460+62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129+1000
130+1206
284+3320
374+52239
396+754
397+2000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131+102
166+(1241)1240
167+917
215+298
216+5484
266+34025
285+2042
332+31
392+87
393+52
394+114
395+1149
463+198
464+103
524+1294
525+895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165+495
194+10000 koronavir
461+200
526+424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
422+3084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421+1659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1+88466
2+2289
3+25
4+25
6+900
7+3359
8+74791
23+936
28+510
29+325
61+34363
63+139
81+4798
85+5
89+1390
91+48
92+89
121+1382
127+3312
133+975
172+7530
198+174
217+(44321)44320
218+6459
219+20932
294+1435
365+14250
390+9684
398+36697
399+6862
400+15
401+243
457+2094
458+733
467+14703
468+36
469+35934
471-4978
520+585
528+162
529+926
531+326
532+939
533+1399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31+12114
32+553
33+512
34+1023
52+399
99+539
100+3360
100+1300
101+2636
102+9
117+270000
136+159
137+1744
138+2017
139+23
153+1500
156+644
155+186
176+126
200+127
201+1280
202+1117
203+23
204+151
226+3616
227+2863
228+47
229+614
268+3035
269+33
270+807
279+5525
295+307
296+19131
297+3622
298+11057
299+2563
300+1270
301+250
337+23
338+22
339+511
363+2243
366+1965
375+72
376+10606
377+4203
378+7967
379+1079
380+1454
381+437
412+6
413+874
414+3700
415+6311
416+2908
417+4386
418+903
419+642
420+1638
456+3000
473+4787
474+24
475+27106
476+2000
477+6873
478+6456
479+3379
480+232
481+1256
482+243
535+1000
540+248
541+6274
542+3602
543+730
544+3234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53+409
53+98
83+10861
84+5120
96+24
221+3
222+1
223+3
224+20
225+997
287+41
404+88
405+7
472+486
534+1433
538+2
539-1047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1+88466
2+2289
3+25
4+25
5+48
6+900
7+3359
8+74791
11+2352
23+936
27+41
28+510
29+325
30+340
31+12114
32+553
33+512
34+1023
42+2188
52+399
53+409
63+139
77+385
80+176
99+539
100+3360
100+1300
101+2636
102+9
117+270000
136+159
137+1744
138+2017
139+23
153+1500
176+126
200+127
201+1280
202+1117
203+23
204+151
226+3616
227+2863
228+47
229+614
233+306000
268+3035
269+33
270+807
279+5525
295+307
296+19131
297+3622
298+11057
299+2563
300+1270
301+250
337+23
338+22
339+511
366+1965
375+72
376+10606
377+4203
378+7967
379+1079
380+1454
381+437
412+6
413+874
414+3700
415+6311
416+2908
417+4386
418+903
419+642
420+1638
421+1659
422+3084
423+429 (celkem 31936)
473+4787
474+24
475+27106
476+2000
477+6873
478+6456
479+3379
480+232
481+1256
482+243
483+100000
540+248
541+6274
542+3602
543+730
544+3234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11+2352
90+12610
132+1815
168+16493
169+662
171+18690
205+15418
288+6216
304+786
333+1499
465+51684
466+39672
483+100000
497+5737
528+1469
530+402
</t>
        </r>
      </text>
    </comment>
  </commentList>
</comments>
</file>

<file path=xl/sharedStrings.xml><?xml version="1.0" encoding="utf-8"?>
<sst xmlns="http://schemas.openxmlformats.org/spreadsheetml/2006/main" count="1222" uniqueCount="257">
  <si>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</si>
  <si>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</si>
  <si>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</si>
  <si>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</si>
  <si>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</si>
  <si>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</si>
  <si>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</si>
  <si>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</si>
  <si>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</si>
  <si>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</si>
  <si>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</si>
  <si>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</si>
  <si>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</si>
  <si>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</si>
  <si>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</si>
  <si>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</si>
  <si>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</si>
  <si>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</si>
  <si>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</si>
  <si>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</si>
  <si>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</si>
  <si>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</si>
  <si>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</si>
  <si>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</si>
  <si>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</si>
  <si>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</si>
  <si>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</si>
  <si>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</si>
  <si>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</si>
  <si>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</si>
  <si>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</si>
  <si>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</si>
  <si>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</si>
  <si>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>Ostatní příjmy</t>
  </si>
  <si>
    <t xml:space="preserve"> -Rozpočtová změna 522/20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</si>
  <si>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</si>
  <si>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</si>
  <si>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2020 poskytnutá na základě rozhodnutí Ministerstva školství, mládeže a tělovýchovy ČR č.j.: MŠMT-21901/2020-1 ze dne 31.8.2020 v celkové výši 627 661,- Kč na "Vybavení školských poradenských zařízení diagnostickými nástroji v roce 2020".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</si>
  <si>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</si>
  <si>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</si>
  <si>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</si>
  <si>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</si>
  <si>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</si>
  <si>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</si>
  <si>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</si>
  <si>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</si>
  <si>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seskupení položek</t>
  </si>
  <si>
    <t>52 - Neinvestiční transfery soukromopr. subj.</t>
  </si>
  <si>
    <t>5336 - Neinvestiční transfery zřízeným PO</t>
  </si>
  <si>
    <t xml:space="preserve"> -Rozpočtová změna 523/20</t>
  </si>
  <si>
    <t>důvod: neinvestiční dotace ze státního rozpočtu ČR na rok 2020 poskytnutá na základě rozhodnutí Ministerstva školství, mládeže a tělovýchovy ČR č.j.: 17741-12/2020-29 ze dne 3.9.2020 v celkové výši 4 099 769,- Kč na rozvojový program "Podpora výuky plavání v základních školách v roce 2020".</t>
  </si>
  <si>
    <t>5336 - Neinvestiční dotace zřízeným PO</t>
  </si>
  <si>
    <t>52 - Neinvestiční transfery soukrompr.subj.</t>
  </si>
  <si>
    <t>53 - Neinvestiční transfery veřejnopráv. subj.</t>
  </si>
  <si>
    <t xml:space="preserve"> -Rozpočtová změna 524/20</t>
  </si>
  <si>
    <t>poskytovatel: Ministerstvo financí</t>
  </si>
  <si>
    <t>důvod: neinvestiční dotace ze státního rozpočtu ČR na rok 2020 poskytnutá na základě rozhodnutí Ministerstva financí ČR č.j.: MF - 23618/2020/1201-3 ze dne 31.8.2020 ve výši 1 294 160,- Kč na náhradu škod způsobených kormoránem velkým na rybách na rybnících v nájmu společnosti Rybářství Horák, s. r. o., Uničov, za období od 28.1.2020 do 21.4.2020.</t>
  </si>
  <si>
    <t>Odbor ekonomický</t>
  </si>
  <si>
    <t>ORJ - 07</t>
  </si>
  <si>
    <t>4111 - Neinvestiční přijaté transfery ze SR</t>
  </si>
  <si>
    <t>Odbor životního prostředí a zemědělství</t>
  </si>
  <si>
    <t>ORJ - 09</t>
  </si>
  <si>
    <t>58 - Výdaje na náhrady za nezpůsobenou újmu</t>
  </si>
  <si>
    <t xml:space="preserve"> -Rozpočtová změna 525/20</t>
  </si>
  <si>
    <t>důvod: neinvestiční dotace ze státního rozpočtu ČR na rok 2020 poskytnutá na základě rozhodnutí Ministerstva financí ČR č.j.: MF - 23684/2020/1201-3 ze dne 31.8.2020 ve výši 894 975,- Kč na náhradu škod způsobených kormoránem velkým na rybách na rybnících v nájmu společnosti Rybářství Haška s. r. o., Hustopeče nad Bečvou, za období od 1.1.2020 do 30.6.2020.</t>
  </si>
  <si>
    <t xml:space="preserve"> -Rozpočtová změna 526/20</t>
  </si>
  <si>
    <t>poskytovatel: Ministerstvo zdravotnictví</t>
  </si>
  <si>
    <t>důvod: neinvestiční dotace ze státního rozpočtu ČR na rok 2020 poskytnutá na základě rozhodnutí Ministerstva zdravotnictví ČR č.j.: OKP/1/1112/2020 ze dne 31.8.2020 v celkové výši 424 212,50 Kč na úhradu náhrad za výkon pracovní povinnosti nařízené v době nouzového stavu v souladu s krizovým zákonem za období 15.3.2020 - 17.5.2020.</t>
  </si>
  <si>
    <t>Odbor kancelář hejtmana</t>
  </si>
  <si>
    <t>ORJ - 18</t>
  </si>
  <si>
    <t>50 - Platy a podobné a související výdaje</t>
  </si>
  <si>
    <t xml:space="preserve"> -Rozpočtová změna 527/20</t>
  </si>
  <si>
    <t>poskytovatel: Státní fond dopravní infrastruktury</t>
  </si>
  <si>
    <t>důvod: investiční dotace ze státního rozpočtu ČR na rok 2020 poskytnutá na základě Smlouvy o poskytnutí finančních prostředků z rozpočtu Státního fondu dopravní infrastruktury v celkové výši 247 038 996,- Kč pro příspěvkovou organizaci Olomouckého kraje Správa silnic Olomouckého kraje na financování silnic II. a III. třídy ve vlastnictví Olomouckého kraje.</t>
  </si>
  <si>
    <t>4213 - Investiční přijaté transfery ze SF</t>
  </si>
  <si>
    <t>Odbor dopravy a silničního hospodářství</t>
  </si>
  <si>
    <t>ORJ - 12</t>
  </si>
  <si>
    <t>6356 - Jiné investiční transfery zřízeným PO</t>
  </si>
  <si>
    <t xml:space="preserve"> -Rozpočtová změna 528/20</t>
  </si>
  <si>
    <t>poskytovatel: Ministerstvo pro místní rozvoj</t>
  </si>
  <si>
    <t>důvod: odbor investic požádal ekonomický odbor dne 4.9.2020 o provedení rozpočtové změny. Důvodem navrhované změny je zapojení finančních prostředků do rozpočtu Olomouckého kraje v celkové výši 1 631 098,44 Kč. Finanční prostředky byly poukázány na účet Olomouckého kraje jako investiční a neinvestiční dotace z Ministerstva pro místní rozvoj ČR na financování projektu "ZŠ Šternberk, Olomoucká 76 - Green Class" v rámci Integrovaného regionálního operačního programu.</t>
  </si>
  <si>
    <t>Odbor investic</t>
  </si>
  <si>
    <t>ORJ - 52</t>
  </si>
  <si>
    <t>4216 - Ostatní invest. přijaté transfery ze SR</t>
  </si>
  <si>
    <t>59 - Ostatní neinvestiční výdaje</t>
  </si>
  <si>
    <t>8114 - Uhraz. splátky krát. přij. půjč. prostř.</t>
  </si>
  <si>
    <t xml:space="preserve"> -Rozpočtová změna 529/20</t>
  </si>
  <si>
    <t>poskytovatel: Ministerstvo životního prostředí</t>
  </si>
  <si>
    <t>důvod: odbor strategického rozvoje kraje požádal ekonomický odbor dne 1.9.2020 o provedení rozpočtové změny. Důvodem navrhované změny je zapojení finančních prostředků do rozpočtu Olomouckého kraje v celkové výši 926 493,17 Kč. Finanční prostředky budou poukázány na účet Olomouckého kraje jako investiční a neinvestiční dotace z Ministerstva životního prostředí ČR na financování projektu v oblasti zdravotnictví "Obnova zahrady Zdravotnického zařízení v Moravském Berouně" v rámci Operačního programu Životní prostředí.</t>
  </si>
  <si>
    <t>Odbor strategického rozvoje kraje</t>
  </si>
  <si>
    <t>ORJ - 59</t>
  </si>
  <si>
    <t xml:space="preserve"> -Rozpočtová změna 530/20</t>
  </si>
  <si>
    <t>důvod: odbor strategického rozvoje kraje požádal ekonomický odbor dne 2.9.2020 o provedení rozpočtové změny. Důvodem navrhované změny je zapojení finančních prostředků do rozpočtu Olomouckého kraje v celkové výši 401 936,42 Kč. Finanční prostředky byly poukázány na účet Olomouckého kraje jako investiční dotace z Ministerstva  pro místní rozvoj ČR na financování projektu v oblasti školství "Pořízení strojního vybavení a zajištění bezbariérovosti na OU a PrŠ Lipová-lázně" v rámci Integrovaného regionálního operačního programu.</t>
  </si>
  <si>
    <t xml:space="preserve"> -Rozpočtová změna 531/20</t>
  </si>
  <si>
    <t>druh rozpočtové změny: zapojení prostředků do rozpočtu</t>
  </si>
  <si>
    <t>poskytovatel: Ministerstvo práce a sociálních věcí</t>
  </si>
  <si>
    <t>důvod: odbor strategického rozvoje kraje požádal ekonomický odbor dne 4.9.2020 o provedení rozpočtové změny. Důvodem navrhované změny je zapojení finančních prostředků do rozpočtu odboru strategického rozvoje kraje v celkové výši 326 465,47 Kč. Finanční prostředky byly poukázány na účet Olomouckého kraje jako neinvestiční dotace z Ministerstva práce a sociálních věcí na financování projektu "Podpora plánování sociálních služeb a sociální práce na území Olomouckého kraje v návaznosti na zvyšování jejich dostupnosti a kvality II." v rámci Operačního programu Zaměstnanost.</t>
  </si>
  <si>
    <t>ORJ - 64</t>
  </si>
  <si>
    <t>4116 - Ostatní neinv. přij. transf. ze SR</t>
  </si>
  <si>
    <t>51 - Neinvestiční nákupy a související výdaje</t>
  </si>
  <si>
    <t xml:space="preserve"> -Rozpočtová změna 532/20</t>
  </si>
  <si>
    <t>důvod: odbor strategického rozvoje kraje požádal ekonomický odbor dne 2.9.2020 o provedení rozpočtové změny. Důvodem navrhované změny je zapojení finančních prostředků do rozpočtu odboru strategického rozvoje kraje v celkové výši 938 910,- Kč. Finanční prostředky byly poukázány na účet Olomouckého kraje jako neinvestiční dotace z Ministerstva pro místní rozvoj na financování projektu v oblasti regionálního rozvoje "Rozvoj regionálního partnerství v programovém období EU 2014 - 2020 - III" v rámci Operačního programu Technická pomoc.</t>
  </si>
  <si>
    <t xml:space="preserve"> -Rozpočtová změna 533/20</t>
  </si>
  <si>
    <t>důvod: odbor strategického rozvoje kraje požádal ekonomický odbor dne 17.8.2020 o provedení rozpočtové změny. Důvodem navrhované změny je zapojení dotace z Ministerstva školství, mládeže a tělovýchovy ČR v celkové výši 1 398 857,18 Kč. Finanční prostředky byly poukázány na účet Olomouckého kraje z Ministerstva školství, mládeže a tělovýchovy na projekt v oblasti rozvoje lidských zdrojů "Krajský akční plán rozvoje vzdělávání Olomouckého kraje" v rámci Operačního programu Výzkum,vývoj a vzdělávání.</t>
  </si>
  <si>
    <t>ORJ - 76</t>
  </si>
  <si>
    <t>50 - Výdaje na platy, ost. platby za pr. práci a poj.</t>
  </si>
  <si>
    <t xml:space="preserve"> -Rozpočtová změna 534/20</t>
  </si>
  <si>
    <t>důvod: odbor školství a mládeže požádal ekonomický odbor dne 8.9.2020 o provedení rozpočtové změny. Důvodem navrhované změny je zapojení finančních prostředků do rozpočtu odboru školství a mládeže ve výši 1 432 856,09 Kč. Finanční prostředky zaslala na účet Olomouckého kraje příspěvková organizace Gymnázium, Olomouc - Hejčín na základě "Oznámení o schválení závěrečné zprávy o realizaci projektu", prostředky budou zaslány na účet Ministerstva školství, mládeže a tělovýchovy.</t>
  </si>
  <si>
    <t>2229 - Ostatní přijaté vratky transferů</t>
  </si>
  <si>
    <t xml:space="preserve"> -Rozpočtová změna 535/20</t>
  </si>
  <si>
    <t>důvod: odbor dopravy a silničního hospodářství požádal ekonomický odbor dne 2.9.2020 o provedení rozpočtové změny. Důvodem navrhované změny je zapojení finančních prostředků do rozpočtu Olomouckého kraje ve výši 1 000 000,- Kč. Finanční prostředky budou zapojeny jako odvod z fondu investic příspěvkové organizace Správa silnic Olomouckého kraje a budou poskytnuty jako investiční příspěvek na akci "III/3703 Šumperk - Sudkov" na základě usnesení Rady Olomouckého kraje č. UR/99/21/2020 ze dne 31.8.2020.</t>
  </si>
  <si>
    <t>6351 - Investiční transfery zřízeným PO</t>
  </si>
  <si>
    <t xml:space="preserve"> -Rozpočtová změna 536/20</t>
  </si>
  <si>
    <t>důvod: odbor podpory řízení příspěvkových organizací požádal ekonomický odbor dne 31.8.2020  o provedení rozpočtové změny. Důvodem navrhované změny je zapojení finančních prostředků do rozpočtu Olomouckého kraje v celkové výši 4 954 975,93 Kč. Finanční prostředky byly poukázány na účet Olomouckého kraje jako investiční dotace z Ministerstvo pro místní rozvoj pro příspěvkovou organizaci Střední průmyslová škola Jeseník na realizaci projektu v oblasti školství "Vybudování učebny polytechnického vzdělávání včetně zajištění konektivity". Finanční prostředky budou dále zapojeny jako odvod z fondu investic příspěvkové organizace, materiál je součástí programu jednání Rady Olomouckého kraje dne 14.9.2020 (bod 9.2.).</t>
  </si>
  <si>
    <t>Odbor podpory řízení příspěvkových organizací</t>
  </si>
  <si>
    <t>ORJ - 19</t>
  </si>
  <si>
    <t>2122 - Odvody příspěvkových organizací</t>
  </si>
  <si>
    <t xml:space="preserve"> -Rozpočtová změna 537/20</t>
  </si>
  <si>
    <t>důvod: odbor podpory řízení příspěvkových organizací požádal ekonomický odbor dne 2.9.2020  o provedení rozpočtové změny. Důvodem navrhované změny je zapojení finančních prostředků do rozpočtu Olomouckého kraje ve výši 480 000,- Kč. Finanční prostředky budou zapojeny jako odvod z fondu investic příspěvkové organizace Vlastivědného muzea v Olomouci na realizaci bezpečnostní ořez dřevin v zámeckém parku v Čechách pod Kosířem a v Arboretu Bílá Lhota, materiál je součástí programu jednání Rady Olomouckého kraje dne 14.9.2020 (bod 9.1.).</t>
  </si>
  <si>
    <t>5331 - Neinvestiční příspěvky zřízeným PO</t>
  </si>
  <si>
    <t xml:space="preserve"> -Rozpočtová změna 538/20</t>
  </si>
  <si>
    <t>důvod: odbor podpory řízení příspěvkových organizací požádal ekonomický odbor dne 4.9.2020 o provedení rozpočtové změny. Důvodem navrhované změny je zapojení finančních prostředků do rozpočtu Olomouckého kraje ve výši 2 329,88 Kč. Finanční prostředky zašle na účet Olomouckého kraje příspěvková organizace Klíč - centrum sociálních služeb na základě "Oznámení o schválení zprávy o realizaci projektu a spolu s ní předložené žádosti o platbu", prostředky budou zaslány na účet Ministerstva práce a sociálních věcí.</t>
  </si>
  <si>
    <t xml:space="preserve"> -Rozpočtová změna 539/20</t>
  </si>
  <si>
    <t>druh rozpočtové změny: snížení prostředků rozpočtu</t>
  </si>
  <si>
    <t>důvod: odbor investic požádal ekonomický odbor dne 31.8.2020 o provedení rozpočtové změny. Důvodem navrhované změny je snížení finančních prostředků rozpočtu Olomouckého kraje ve výši 1 046 706,28 Kč. Jedná se o finanční prostředky z finančního vypořádání obcí v rámci projektu v oblasti dopravy "II/447 Strukov - Šternberk" určené na financování projektu "Zvýšení přeshraniční dostupnosti Hanušovice - Stronie Ślaskie".</t>
  </si>
  <si>
    <t>ORJ - 50</t>
  </si>
  <si>
    <t>2223 - Příjmy z FV min. let m. kraj. a obcemi</t>
  </si>
  <si>
    <t>61 - Investiční nákupy a související výdaje</t>
  </si>
  <si>
    <t xml:space="preserve"> -Rozpočtová změna 540/20</t>
  </si>
  <si>
    <t>důvod: odbor strategického rozvoje kraje požádal ekonomický odbor dne 4.9.2020 o provedení rozpočtové změny. Důvodem navrhované změny je zapojení finančních prostředků do rozpočtu Olomouckého kraje v celkové výši 248 192,33 Kč. Jedná se o zapojení finančních prostředků z revolvingového úvěru u Komerční banky, a.s., na financování projektu v oblasti školství "Pořízení strojního vybavení a zajištění bezbariérovosti na OU a PrŠ Lipová-lázně", materiál je součástí programu jednání Rady Olomouckého kraje dne 14.9.2020 (bod 16.3.).</t>
  </si>
  <si>
    <t>8113 - Krátkodobé přijaté půjčené prostředky</t>
  </si>
  <si>
    <t xml:space="preserve"> -Rozpočtová změna 541/20</t>
  </si>
  <si>
    <t>důvod: odbor investic požádal ekonomický odbor dne 4.9.2020 o provedení rozpočtové změny. Důvodem navrhované změny je zapojení finančních prostředků do rozpočtu Olomouckého kraje v celkové výši 6 274 465,51 Kč. Jedná se o zapojení finančních prostředků z revolvingového úvěru u Komerční banky, a.s., na financování projektu v oblasti dopravy "II/444 Šternberk - průtah", materiál je součástí programu jednání Rady Olomouckého kraje dne 14.9.2020 (bod 16.3.).</t>
  </si>
  <si>
    <t xml:space="preserve"> -Rozpočtová změna 542/20</t>
  </si>
  <si>
    <t>důvod: odbor investic požádal ekonomický odbor dne 2. a 7.9.2020 o provedení rozpočtové změny. Důvodem navrhované změny je zapojení finančních prostředků do rozpočtu Olomouckého kraje v celkové výši 3 602 064,41 Kč. Jedná se o zapojení finančních prostředků z revolvingového úvěru u Komerční banky, a.s., na financování projektu v oblasti školství  "Realizace energeticky úsporných opatření - SŠ technická a zemědělská Mohelnice a) zateplení" a "Realizace energeticky úsporných opatření - SŠ technická a zemědělská Mohelnice b) vzduchotechnika", materiál je součástí programu jednání Rady Olomouckého kraje dne 14.9.2020 (bod 16.3.).</t>
  </si>
  <si>
    <t xml:space="preserve"> -Rozpočtová změna 543/20</t>
  </si>
  <si>
    <t>důvod: odbor investic požádal ekonomický odbor dne 27.8., 2. a 7.9.2020 o provedení rozpočtové změny. Důvodem navrhované změny je zapojení finančních prostředků do rozpočtu Olomouckého kraje v celkové výši 730 332,42 Kč. Jedná se o zapojení finančních prostředků z revolvingového úvěru u Komerční banky, a.s., na financování projektu v oblasti školství "Střední škola technická, Přerov, Kouřílkova 8 - Energeticky úsporná opatření - tělocvična - a) zateplení" a "Střední škola technická, Přerov, Kouřílkova 8 - Energeticky úsporná opatření - tělocvična - b) vzduchotechnika", materiál je součástí programu jednání Rady Olomouckého kraje dne 14.9.2020 (bod 16.3.).</t>
  </si>
  <si>
    <t xml:space="preserve"> -Rozpočtová změna 544/20</t>
  </si>
  <si>
    <t>důvod: odbor investic požádal ekonomický odbor dne 8.9.2020 o provedení rozpočtové změny. Důvodem navrhované změny je zapojení finančních prostředků do rozpočtu Olomouckého kraje v celkové výši 3 234 331,54 Kč. Jedná se o zapojení finančních prostředků z revolvingového úvěru u Komerční banky, a.s., na financování projektu v oblasti školství "SŠ, ZŠ a MŠ Prostějov, Komenského 10 - Bezbariérové užívání objektu ZŠ", materiál je součástí programu jednání Rady Olomouckého kraje dne 14.9.2020 (bod 16.3.).</t>
  </si>
  <si>
    <t xml:space="preserve"> -Rozpočtová změna 545/20</t>
  </si>
  <si>
    <t>druh rozpočtové změny: vnitřní rozpočtová změna - přesun mezi jednotlivými položkami, paragrafy v rámci odboru investic</t>
  </si>
  <si>
    <t>důvod: odbor investic požádal ekonomický odbor dne 1.9.2020 o provedení rozpočtové změny. Důvodem navrhované změny je přesun finančních prostředků v rámci odboru investic ve výši 4 000 000,- Kč. Finanční prostředky byly zapojeny jako příjem od města Šternberk na úhradu části nákladů na realizaci investiční akce „SMN a.s. - o.z. Nemocnice Šternberk - Interní pavilon“, jedná se o finanční dar.</t>
  </si>
  <si>
    <t>ORJ - 17</t>
  </si>
  <si>
    <t>4221 - Investiční přijaté transfery od obcí</t>
  </si>
  <si>
    <t xml:space="preserve"> -Rozpočtová změna 546/20</t>
  </si>
  <si>
    <t>druh rozpočtové změny: vnitřní rozpočtová změna - přesun mezi jednotlivými položkami, paragrafy a odbory ekonomickým a sociálních věcí</t>
  </si>
  <si>
    <t>důvod: odbor sociálních věcí požádal ekonomický odbor dne 26.8.2020 o provedení rozpočtové změny. Důvodem navrhované změny je převedení finančních prostředků z odboru ekonomického na odbor sociálních věcí ve výši 1 000 000,-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 na období srpen až listopad 2020.</t>
  </si>
  <si>
    <t>Odbor sociálních věcí</t>
  </si>
  <si>
    <t>ORJ - 11</t>
  </si>
  <si>
    <t xml:space="preserve"> -Rozpočtová změna 547/20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</si>
  <si>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</si>
  <si>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2.9.2020 o provedení rozpočtové změny. Důvodem navrhované změny je převedení finančních prostředků z odboru ekonomického na odbor strategického rozvoje kraje ve výši                   3 444 521,60 Kč a přesun finančních prostředků v rámci odboru strategického rozvoje kraje ve výši 5 478,40 Kč. Finanční prostředky budou použity na poskytnutí individuálních dotací na základě usnesení Rady Olomouckého kraje č. UR/99/46/2020 ze dne 31.8.2020, a budou poskytnuty z rezervy rady.</t>
  </si>
  <si>
    <t>ORJ - 08</t>
  </si>
  <si>
    <t>63 - Investiční transfery</t>
  </si>
  <si>
    <t xml:space="preserve"> -Rozpočtová změna 548/20</t>
  </si>
  <si>
    <t>druh rozpočtové změny: vnitřní rozpočtová změna - přesun mezi jednotlivými položkami, paragrafy a odbory ekonomickým a dopravy a silničního hospodářství</t>
  </si>
  <si>
    <t>důvod: odbor dopravy a silničního hospodářství požádal ekonomický odbor dne 7.9.2020 o provedení rozpočtové změny. Důvodem navrhované změny je převedení finančních prostředků z odboru ekonomického na odbor dopravy a silničního hospodářství ve výši          120 000,- Kč a přesun finančních prostředků v rámci odboru dopravy a silničního hospodářství v celkové výši 233 260,- Kč. Finanční prostředky budou použity na úhradu dopravního značení na omezení průjezdu nákladní tranzitní dopravy nad 12 tun na silnici II/435, část prostředků bude čerpána z rezervy rady.</t>
  </si>
  <si>
    <t xml:space="preserve"> -Rozpočtová změna 549/20</t>
  </si>
  <si>
    <t>druh rozpočtové změny: vnitřní rozpočtová změna - přesun mezi jednotlivými položkami, paragrafy odbory ekonomickým a sportu, kultury a památkové péče</t>
  </si>
  <si>
    <t>důvod: odbor sportu, kultury a památkové péče požádal ekonomický odbor dne 25.8.2020 o provedení rozpočtové změny. Důvodem navrhované změny je převedení finančních prostředků z odboru ekonomického na odbor sportu, kultury a památkové péče ve výši         500 000,- Kč. Finanční prostředky budou použity na poskytnutí dotací z "Programu podpory kultury v Olomouckém kraji v roce 2020", materiál je součástí programu jednání Rady Olomouckého kraje dne 14.9.2020 (bod 11.3.), prostředky budou čerpány z rezervy rady.</t>
  </si>
  <si>
    <t>Odbor sportu, kultury a památkové péče</t>
  </si>
  <si>
    <t>ORJ - 13</t>
  </si>
  <si>
    <t xml:space="preserve"> -Rozpočtová změna 550/20</t>
  </si>
  <si>
    <t>druh rozpočtové změny: vnitřní rozpočtová změna - přesun mezi jednotlivými položkami, paragrafy a odbory ekonomickým a investic</t>
  </si>
  <si>
    <t>důvod: odbor investic požádal ekonomický odbor dne 7.9.2020 o provedení rozpočtové změny. Důvodem navrhované změny je převedení finančních prostředků z odboru ekonomického na odbor investic ve výši 19 432 614,69 Kč. Finanční prostředky budou použity na financování  projektu v oblasti školství "Švehlova střední škola polytechnická, Prostějov - rekonstrukce stravovacího provozu" a budou čerpány z rezervy na investice Olomouckého kraje.</t>
  </si>
  <si>
    <t>ÚZ</t>
  </si>
  <si>
    <t xml:space="preserve"> -Rozpočtová změna 551/20</t>
  </si>
  <si>
    <t>důvod: odbor strategického rozvoje kraje požádal ekonomický odbor dne 3.9.2020 o provedení rozpočtové změny. Důvodem navrhované změny je převedení finančních prostředků z odboru ekonomického na odbor strategického rozvoje kraje ve výši                     27 850 110,70 Kč. Finanční prostředky budou použity na navýšení alokace dotačního programu "Kotlíkové dotace v Olomouckém kraji III.", prostředky budou čerpány z rezervy rady na základě usnesení Rady Olomouckého kraje č. UR/99/41/2020 ze dne 31.8.2020.</t>
  </si>
  <si>
    <t>ORJ - 78</t>
  </si>
  <si>
    <t xml:space="preserve"> -Rozpočtová změna 552/20</t>
  </si>
  <si>
    <t>druh rozpočtové změny: vnitřní rozpočtová změna - přesun mezi jednotlivými položkami, paragrafy a odbory ekonomickým a kancelář hejtmana</t>
  </si>
  <si>
    <t>důvod: odbor kancelář hejtmana požádal ekonomický odbor dne 1.9.2020 o provedení rozpočtové změny. Důvodem navrhované změny je převedení finančních prostředků z odboru kancelář hejtmana na odbor ekonomický ve výši 14 000 000,- Kč. Finanční prostředky nebudou použity na pořízení 4 ks týlových kontejnerů pro Hasičský záchranný sbor Olomouckého kraje a budou převedeny do rezervy na neplnění daňových příjmů.</t>
  </si>
  <si>
    <t xml:space="preserve"> -Rozpočtová změna 553/20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</si>
  <si>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</si>
  <si>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3.9.2020 o provedení rozpočtové změny. Důvodem navrhované změny je převedení finančních prostředků z odboru sportu, kultury a památkové péče na odbor ekonomický ve výši         626 000,- Kč. Finanční prostředky nebudou použity na poskytnutí dotací z "Programu památkové péče v Olomouckém kraji v roce 2020" v dotačním titulu "Obnova kuturních památek" a budou převedeny do rezervy na neplnění daňových příjmů na základě usnesení Rady Olomouckého kraje č. UR/99/75/2020 ze dne 31.8.2020.</t>
  </si>
  <si>
    <t xml:space="preserve"> -Rozpočtová změna 554/20</t>
  </si>
  <si>
    <t>důvod: odbor sportu, kultury a památkové péče požádal ekonomický odbor dne 3.9.2020 o provedení rozpočtové změny. Důvodem navrhované změny je převedení finančních prostředků z odboru sportu, kultury a památkové péče na odbor ekonomický ve výši          35 000,- Kč. Finanční prostředky nebudou použity na poskytnutí dotací z "Programu památkové péče v Olomouckém kraji v roce 2020" v dotačním titulu "Obnova staveb drobné architektury místního významu" a budou převedeny do rezervy na neplnění daňových příjmů na základě usnesení Rady Olomouckého kraje č. UR/99/75/2020 ze dne 31.8.2020.</t>
  </si>
  <si>
    <t xml:space="preserve"> -Rozpočtová změna 555/20</t>
  </si>
  <si>
    <t xml:space="preserve">důvod: odbor sportu, kultury a památkové péče požádal ekonomický odbor dne 4.9.2020 o provedení rozpočtové změny. Důvodem navrhované změny je převedení finančních prostředků z odboru sportu, kultury a památkové péče na odbor ekonomický v celkové výši 3 277 000,- Kč. Finanční prostředky nebudou použity na poskytnutí dotací z "Programu podpory kultury v Olomouckém kraji v roce 2020" a budou převedeny do rezervy na neplnění daňových příjmů, materiál je součástí programu jednání Rady Olomouckého kraje dne 14.9.2020 (bod 11.2.)  </t>
  </si>
  <si>
    <t>54 - Neinvestiční transfery obyvatelstvu</t>
  </si>
  <si>
    <t xml:space="preserve"> -Rozpočtová změna 556/20</t>
  </si>
  <si>
    <t>druh rozpočtové změny: vnitřní rozpočtová změna - přesun mezi jednotlivými položkami, paragrafy a odbory ekonomickým a podpory řízení příspěvkových organizací</t>
  </si>
  <si>
    <t xml:space="preserve">důvod: odbor podpory řízení příspěvkových organizací požádal ekonomický odbor dne 28.8.2020 o provedení rozpočtové změny. Důvodem navrhované změny je převedení finančních prostředků z rozpočtu odboru podpory řízení příspěvkových organizací na odbor ekonomický  v celkové výši 40 153 416,- Kč. Finanční prostředky nebudou použity na poskytnutí příspěvků na provoz a příspěvků na provoz - mzdové náklady pro příspěvkové organizace v oblasti sociální a budou převedeny do rezervy na neplnění daňových příjmů, materiál je součástí programu jednání Rady Olomouckého kraje dne 14.9.2020 (bod 9.1.). </t>
  </si>
  <si>
    <t xml:space="preserve"> -Rozpočtová změna 557/20</t>
  </si>
  <si>
    <t>důvod: odbor investic požádal ekonomický odbor dne 3.9.2020 o provedení rozpočtové změny. Důvodem navrhované změny je převedení finančních prostředků z rozpočtu odboru investic na odbor ekonomický  v celkové výši 60 000 000,- Kč. Finanční prostředky nebudou použity na financování projektů v oblasti školství, sociální, kultury a zdravotnictví, a budou převedeny do rezervy rady.</t>
  </si>
  <si>
    <t xml:space="preserve"> -Rozpočtová změna 558/20</t>
  </si>
  <si>
    <t>druh rozpočtové změny: vnitřní rozpočtová změna - přesun mezi jednotlivými položkami, paragrafy a odbory školství a mládeže a podpory řízení příspěvkových organizací</t>
  </si>
  <si>
    <t>důvod: odbor školství a mládeže požádal ekonomický odbor dne 1.9.2020 o provedení rozpočtové změny. Důvodem navrhované změny je převedení finančních prostředků z odboru školství a mládeže na odbor podpory řízení příspěvkových organizací v celkové výši 1 350 000,- Kč. Finanční prostředky budou použity na poskytnutí příspěvků pro příspěvkové organizace v oblasti školství Střední škola gastronomie a farmářství, Jeseník, a Střední škola logistiky a chemie, Olomouc, na výstavbu workoutových hřišť a pilotní zapojení do projektu "Workout do škol v Olomouckém kraji".</t>
  </si>
  <si>
    <t xml:space="preserve"> -Rozpočtová změna 559/20</t>
  </si>
  <si>
    <t>druh rozpočtové změny: vnitřní rozpočtová změna - přesun mezi jednotlivými položkami, paragrafy a odbory kancelář hejtmana a sociálních věcí</t>
  </si>
  <si>
    <t xml:space="preserve">důvod: odbor sociálních věcí požádal ekonomický odbor dne 3.9.2020 o provedení rozpočtové změny. Důvodem navrhované změny je převedení finančních prostředků z odboru sociálních věcí na odbor kancelář hejtmana ve výši 11 080,- Kč. Finanční prostředky nebudou použity na výplatu peněžních náhrad studentům za pracovní povinnost v sociálních službách.
</t>
  </si>
  <si>
    <t xml:space="preserve"> -Rozpočtová změna 560/20</t>
  </si>
  <si>
    <t>druh rozpočtové změny: vnitřní rozpočtová změna - přesun mezi jednotlivými položkami, paragrafy a odbory investic a podpory řízení příspěvkových organizací</t>
  </si>
  <si>
    <t>důvod: odbor investic požádal ekonomický odbor dne 4.9.2020 o provedení rozpočtové změny. Důvodem navrhované změny je převedení finančních prostředků z odboru investic na odbor podpory řízení příspěvkových organizací v celkové výši 590 000,- Kč. Finanční prostředky budou použity na financování projektu příspěvkové organizace v oblasti sociální Klíč - centrum sociálních služeb, Olomouc.</t>
  </si>
  <si>
    <t xml:space="preserve"> -Rozpočtová změna 561/20</t>
  </si>
  <si>
    <t>druh rozpočtové změny: vnitřní rozpočtová změna - přesun mezi jednotlivými položkami, paragrafy v rámci odboru kancelář hejtmana</t>
  </si>
  <si>
    <t>důvod: odbor kancelář hejtmana požádal ekonomický odbor dne 4.9.2020 o provedení rozpočtové změny. Důvodem navrhované změny je přesun finančních prostředků v rámci odboru kancelář hejtmana v celkové výši 850 000,- Kč. Finanční prostředky budou použity na poskytnutí finančních darů obcím postiženým povodněmi v červnu 2020, materiál je součástí programu jednání Rady Olomouckého kraje dne 14.9.2020 (bod 1.6.) a Zastupitelstva Olomouckého kraje dne 21.9.2020.</t>
  </si>
  <si>
    <t xml:space="preserve"> -Rozpočtová změna 562/20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</si>
  <si>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</si>
  <si>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4.9.2020 o provedení rozpočtové změny. Důvodem navrhované změny je přesun finančních prostředků v rámci odboru životního prostředí a zemědělství v celkové výši 2 120 000,- Kč. Finanční prostředky budou použity na poskytnutí dotací v rámci programu "Dotace obcím na území Olomouckého kraje na řešení mimořádných událostí v oblasti vodohospodářské infrastruktury" v dotačním titulu "Řešení mimořádné situace na infrastruktuře vodovodů a kanalizací pro veřejnou potřebu" na základě usnesení Rady Olomouckého kraje č. UR/99/37/2020 ze dne 31.8.2020, materiál je součástí programu jednání Zastupitelstva Olomouckého kraje dne 21.9.2020.</t>
  </si>
  <si>
    <t xml:space="preserve"> -Rozpočtová změna 563/20</t>
  </si>
  <si>
    <t>druh rozpočtové změny: vnitřní rozpočtová změna - přesun mezi jednotlivými položkami, paragrafy v rámci odboru školství a mládeže</t>
  </si>
  <si>
    <t>důvod: odbor školství a mládeže požádal ekonomický odbor dne 3.9.2020 o provedení rozpočtové změny. Důvodem navrhované změny je přesun finančních prostředků v rámci odboru školství a mládeže ve výši 421 000,- Kč. Finanční prostředky budou použity na úhradu on-line prezentace středních škol v Olomouckém kraji žákům 9. ročníků základních škol a široké veřejnosti.</t>
  </si>
  <si>
    <t xml:space="preserve"> -Rozpočtová změna 564/20</t>
  </si>
  <si>
    <t>druh rozpočtové změny: vnitřní rozpočtová změna - přesun mezi jednotlivými položkami, paragrafy v rámci odboru dopravy a silničního hospodářství</t>
  </si>
  <si>
    <t>důvod: odbor dopravy a silničního hospodářství požádal ekonomický odbor dne 2.9.2020 o provedení rozpočtové změny. Důvodem navrhované změny je přesun finančních prostředků v rámci odboru dopravy a silničního hospodářství v celkové výši 950 000,- Kč. Finanční prostředky budou použity na poskytnutí individuálních dotací v oblasti dopravy na základě usnesení Rady Olomouckého kraje č. UR/99/21/2020 a UR/99/22/2020 ze dne 31.8.2020, materiál je součástí programu jednání Rady Olomouckého kraje dne 14.9.2020 (bod 4.1.) a Zastupitelstva Olomouckého kraje dne 21.9.2020 (bod 7., 9., a 9.1.).</t>
  </si>
  <si>
    <t xml:space="preserve"> -Rozpočtová změna 565/20</t>
  </si>
  <si>
    <t>důvod: odbor dopravy a silničního hospodářství požádal ekonomický odbor dne 3.9.2020 o provedení rozpočtové změny. Důvodem navrhované změny je přesun finančních prostředků v rámci odboru dopravy a silničního hospodářství v celkové výši 3 000 000,- Kč. Finanční prostředky budou použity na investiční akci v oblasti dopravy "III/36916 Ruda - průtah" příspěvkové organizace Správa silnic Olomouckého kraje na základě usnesení Rady Olomouckého kraje č. UR/99/21/2020 ze dne 31.8.2020, materiál je součástí programu jednání Zastupitelstva Olomouckého kraje dne 21.9.2020 (bod 7.).</t>
  </si>
  <si>
    <t xml:space="preserve"> -Rozpočtová změna 566/20</t>
  </si>
  <si>
    <t>druh rozpočtové změny: vnitřní rozpočtová změna - přesun mezi jednotlivými položkami, paragrafy v rámci odboru sportu, kultury a památkové péče</t>
  </si>
  <si>
    <t xml:space="preserve">důvod: odbor sportu, kultury a památkové péče požádal ekonomický odbor dne 2.9.2020 o provedení rozpočtové změny. Důvodem navrhované změny je přesun finančních prostředků v rámci odboru sportu, kultury a památkové péče ve výši 10 000,- Kč. Finanční prostředky budou použity na poskytnutí finančních darů vítězům soutěže Nejlepší venkovský knihovník Olomouckého kraje na základě usnesení Rady Olomouckého kraje č. UR/99/71/2020 ze dne 31.8.2020. </t>
  </si>
  <si>
    <t xml:space="preserve"> -Rozpočtová změna 567/20</t>
  </si>
  <si>
    <t>důvod: odbor sportu, kultury a památkové péče požádal ekonomický odbor dne 24.8.2020 o provedení rozpočtové změny. Důvodem navrhované změny je přesun finančních prostředků v rámci odboru sportu, kultury a památkové péče v celkové výši 3 207 000,- Kč. Finanční prostředky budou použity na poskytnutí dotací z "Programu podpory kultury v Olomouckém kraji v roce 2020", materiál je součástí programu jednání Rady Olomouckého kraje dne 14.9.2020 (bod 11.3.) a Zastupitelstva Olomouckého kraje dne 21.9.2020 (bod 34.).</t>
  </si>
  <si>
    <t xml:space="preserve"> -Rozpočtová změna 568/20</t>
  </si>
  <si>
    <t>důvod: odbor sportu, kultury a památkové péče požádal ekonomický odbor dne 24.8.2020 o provedení rozpočtové změny. Důvodem navrhované změny je přesun finančních prostředků v rámci odboru sportu, kultury a památkové péče ve výši 557 842,- Kč. Finanční prostředky budou použity na poskytnutí dotací z "Programu na podporu investičních projektů v oblasti kultury" v dotačním titulu "Podpora obnovy kulturního zázemí v investiční oblasti", materiál je součástí programu jednání Rady Olomouckého kraje dne 14.9.2020 (bod 11.5.) a Zastupitelstva Olomouckého kraje dne 21.9.2020 (bod 35.).</t>
  </si>
  <si>
    <t xml:space="preserve"> -Rozpočtová změna 569/20</t>
  </si>
  <si>
    <t>důvod: odbor sportu, kultury a památkové péče požádal ekonomický odbor dne 7.9.2020 o provedení rozpočtové změny. Důvodem navrhované změny je přesun finančních prostředků v rámci odboru sportu, kultury a památkové péče v celkové výši 4 856 650,- Kč. Finanční prostředky budou použity na poskytnutí dotací z "Programu na podporu výstavby a rekonstrukcí sportovních zařízení kofinancovaných z MŠMT v obcích Olomouckého kraje v roce 2020", materiál je součástí programu jednání Rady Olomouckého kraje dne 14.9.2020 (bod 11.6.) a Zastupitelstva Olomouckého kraje dne 21.9.2020 (bod 20.).</t>
  </si>
  <si>
    <t xml:space="preserve"> -Rozpočtová změna 570/20</t>
  </si>
  <si>
    <t>důvod: odbor investic požádal ekonomický odbor dne 3.9.2020 o provedení rozpočtové změny. Důvodem navrhované změny je přesun finančních prostředků v rámci odboru investic ve výši 5 000 000,- Kč. Finanční prostředky budou použity na financování projektu v oblasti sociální "Transformace příspěvkové organizace Nové Zámky – poskytovatel sociálních služeb - IV.etapa - novostavba RD Zábřeh, Malá Strana".</t>
  </si>
  <si>
    <t xml:space="preserve"> -Rozpočtová změna 571/20</t>
  </si>
  <si>
    <t>důvod: odbor investic požádal ekonomický odbor dne 2.9.2020 o provedení rozpočtové změny. Důvodem navrhované změny je přesun finančních prostředků v rámci odboru investic ve výši 112 096,64 Kč. Finanční prostředky budou použity na financování projektu v oblasti dopravy "III/44429 Šternberk, Hvězdné údolí, II. etapa".</t>
  </si>
  <si>
    <t xml:space="preserve"> -Rozpočtová změna 572/20</t>
  </si>
  <si>
    <t>důvod: odbor investic požádal ekonomický odbor dne 4.9.2020 o provedení rozpočtové změny. Důvodem navrhované změny je přesun finančních prostředků v rámci odboru investic ve výši 6 672,- Kč. Finanční prostředky budou použity na financování projektu v oblasti dopravy "II/ 366 Prostějov - přeložka silnice".</t>
  </si>
  <si>
    <t xml:space="preserve"> -Rozpočtová změna 573/20</t>
  </si>
  <si>
    <t>důvod: odbor investic požádal ekonomický odbor dne 8.9.2020 o provedení rozpočtové změny. Důvodem navrhované změny je přesun finančních prostředků v rámci odboru investic v celkové výši 238 466,07 Kč. Finanční prostředky budou použity na financování projektu v oblasti školství "SŠ, ZŠ a MŠ Prostějov, Komenského 10 - Bezbariérové užívání objektu ZŠ".</t>
  </si>
  <si>
    <t xml:space="preserve"> -Rozpočtová změna 574/20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</si>
  <si>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</si>
  <si>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4.9.2020 o provedení rozpočtové změny. Důvodem navrhované změny je přesun finančních prostředků v rámci odboru strategického rozvoje kraje ve výši 153 500,- Kč. Finanční prostředky budou použity na financování projektu "Hospodaření se srážkovými vodami v intravilánu příspěvkových organizací Olomouckého kraje" v rámci Operačního programu Životní prostředí.</t>
  </si>
  <si>
    <t xml:space="preserve"> -Rozpočtová změna 575/20</t>
  </si>
  <si>
    <t>důvod: odbor strategického rozvoje kraje požádal ekonomický odbor dne 4.9.2020 o provedení rozpočtové změny. Důvodem navrhované změny je přesun finančních prostředků v rámci odboru strategického rozvoje kraje ve výši 614 504,45 Kč. Finanční prostředky budou použity na financování projektu "Rovné příležitosti ve vzdělávání v Olomouckém kraji" v rámci Operačního programu Výzkum, vývoj a vzdělávání.</t>
  </si>
  <si>
    <t xml:space="preserve"> -Rozpočtová změna 576/20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</si>
  <si>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</si>
  <si>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7.9.2020 o provedení rozpočtové změny. Důvodem navrhované změny je přesun finančních prostředků v rámci odboru podpory řízení příspěvkových organizací ve výši    250 000,- Kč. Finanční prostředky budou použity na poskytnutí neinvestičního příspěvku pro příspěvkovou organizaci v oblasti školství Střední škola gastronomie, farmářství a služeb Jeseník na akci "Oprava kotelny - Horní Heřmanice", materiál je součástí programu jednání Rady Olomouckého kraje dne 14.9.2020 (bod 9.1.).</t>
  </si>
  <si>
    <t xml:space="preserve"> -Rozpočtová změna 577/20</t>
  </si>
  <si>
    <t>důvod: odbor podpory řízení příspěvkových organizací požádal ekonomický odbor dne 2.9.2020 o provedení rozpočtové změny. Důvodem navrhované změny je přesun finančních prostředků v rámci odboru podpory řízení příspěvkových organizací v celkové výši 135 189,77 Kč. Finanční prostředky budou použity na poskytnutí příspěvku na provoz - účelově určeného příspěvku na zabezpečení kofinancování a předfinancování projektů spolufinancovaných z evropských a národních fondů na realizaci investičních nebo neinvestičních akcí pro příspěvkové organizace v oblasti školství a kultury, materiál je součástí programu jednání Rady Olomouckého kraje dne 14.9.2020 (bod 9.2.).</t>
  </si>
  <si>
    <t xml:space="preserve"> -Rozpočtová změna 578/20</t>
  </si>
  <si>
    <t>důvod: odbor podpory řízení příspěvkových organizací požádal ekonomický odbor dne 2.9.2020 o provedení rozpočtové změny. Důvodem navrhované změny je přesun finančních prostředků v rámci odboru podpory řízení příspěvkových organizací v celkové výši 2 614 965,18 Kč. Finanční prostředky budou použity na poskytnutí investičního příspěvku pro příspěvkové organizace v oblasti školství, sociální, kultury a zdravotnictví na "Centrální nákup motorových vozidel 2020", materiál je součástí programu jednání Rady Olomouckého kraje dne 14.9.2020 (bod 9.1.).</t>
  </si>
  <si>
    <t xml:space="preserve"> -Rozpočtová změna 579/20</t>
  </si>
  <si>
    <t>důvod: odbor podpory řízení příspěvkových organizací požádal ekonomický odbor dne 4.9.2020 o provedení rozpočtové změny. Důvodem navrhované změny je přesun finančních prostředků v rámci odboru podpory řízení příspěvkových organizací v celkové výši 221 083,- Kč. Finanční prostředky budou použity na poskytnutí příspěvku na provoz - mzdové náklady pro příspěvkové organizace v oblasti školství, materiál je součástí programu jednání Rady Olomouckého kraje dne 14.9.2020 (bod 9.1.).</t>
  </si>
  <si>
    <t xml:space="preserve"> -Rozpočtová změna 580/20</t>
  </si>
  <si>
    <t>důvod: odbor ekonomický požádal dne 8.9.2020 o provedení rozpočtové změny. Důvodem navrhované změny je snížení finančních prostředků rozpočtu Olomouckého kraje v celkové výši 351 587 000,- Kč. Finanční prostředky budou sníženy u daňových příjmů a ve výdajích budou čerpány z rezervy na neplnění daňových příjmů. Vzhledem k současné situaci v souvislosti se šířením pandemie COVID-19 a jejím  dopadem na ekonomickou situaci Olomouckého kraje je nutné operativně řešit problematiku neplnění daňových příjmů, která úzce souvisí se stavem finančních prostředků na bankovních účtech Olomouckého kraje.</t>
  </si>
  <si>
    <t>1112 - Daň z příjmu FO placená poplatníky</t>
  </si>
  <si>
    <t>1121 - Daň z příjmu právnických osob</t>
  </si>
  <si>
    <t xml:space="preserve"> -Rozpočtová změna 581/20</t>
  </si>
  <si>
    <t>druh rozpočtové změny: vnitřní rozpočtová změna - přesun mezi jednotlivými položkami, paragrafy a odbory ekonomickým a majetkovým, právním a správních činností</t>
  </si>
  <si>
    <t>důvod: odbor majetkový, právní a správních činností požádal ekonomický odbor dne 7.9.2020 o provedení rozpočtové změny. Důvodem navrhované změny je převedení finančních prostředků z odboru ekonomického na odbor majetkový, právní a správních činností ve výši 5 148 000,- Kč. Finanční prostředky budou použity na úhradu odkoupení nemovitého majetku do vlastnictví Olomouckého kraje, do hospodaření příspěvkové organizace Domov Na zámečku Rokytnice, prostředky budou čerpány z rezervy rady, materiál je součástí programu jednání Rady Olomouckého kraje dne 14.9.2020 (bod 7.4.) a Zastupitelstva Olomouckého kraje dne 21.9.2020.</t>
  </si>
  <si>
    <t>Odbor majetkový, právní a správních činností</t>
  </si>
  <si>
    <t>ORJ - 04</t>
  </si>
  <si>
    <t>Dotace do oblasti školství</t>
  </si>
  <si>
    <t>Dotace do oblasti sociální</t>
  </si>
  <si>
    <t>Dotace do oblasti dopravy</t>
  </si>
  <si>
    <t>Dotace do oblasti kultury</t>
  </si>
  <si>
    <t>Dotace do oblasti zdravotnictví</t>
  </si>
  <si>
    <t>Dotace do oblasti životního prostředí a zemědělství</t>
  </si>
  <si>
    <t>Dotace pro Krajský úřad</t>
  </si>
  <si>
    <t>OPZ, OPVVV, OPŽP, IROP, OPTP, ITI, NF, OPPMP, NDP, PPS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</si>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</sst>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,000"/>
    <numFmt numFmtId="165" formatCode="00000"/>
    <numFmt numFmtId="166" formatCode="00000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6" fillId="0" borderId="0" xfId="0" applyFont="1"/>
    <xf numFmtId="49" fontId="17" fillId="0" borderId="0" xfId="0" applyNumberFormat="1" applyFont="1" applyAlignment="1">
      <alignment horizontal="justify" wrapText="1"/>
    </xf>
    <xf numFmtId="0" fontId="1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3" fillId="0" borderId="6" xfId="0" applyFont="1" applyFill="1" applyBorder="1"/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0" fontId="16" fillId="0" borderId="0" xfId="0" applyFont="1" applyFill="1"/>
    <xf numFmtId="0" fontId="0" fillId="0" borderId="0" xfId="0" applyFill="1"/>
    <xf numFmtId="0" fontId="22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2" fillId="0" borderId="6" xfId="0" applyFont="1" applyBorder="1" applyAlignment="1">
      <alignment horizontal="left"/>
    </xf>
    <xf numFmtId="4" fontId="21" fillId="0" borderId="6" xfId="0" applyNumberFormat="1" applyFont="1" applyFill="1" applyBorder="1"/>
    <xf numFmtId="0" fontId="18" fillId="0" borderId="10" xfId="0" applyFont="1" applyFill="1" applyBorder="1"/>
    <xf numFmtId="4" fontId="18" fillId="0" borderId="6" xfId="0" applyNumberFormat="1" applyFont="1" applyFill="1" applyBorder="1"/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6" xfId="0" applyFont="1" applyBorder="1" applyAlignment="1"/>
    <xf numFmtId="165" fontId="5" fillId="0" borderId="6" xfId="0" applyNumberFormat="1" applyFont="1" applyBorder="1" applyAlignment="1">
      <alignment horizontal="center"/>
    </xf>
    <xf numFmtId="0" fontId="23" fillId="0" borderId="6" xfId="0" applyFont="1" applyBorder="1"/>
    <xf numFmtId="0" fontId="18" fillId="0" borderId="10" xfId="0" applyFont="1" applyBorder="1"/>
    <xf numFmtId="4" fontId="18" fillId="0" borderId="6" xfId="0" applyNumberFormat="1" applyFont="1" applyBorder="1"/>
    <xf numFmtId="0" fontId="21" fillId="0" borderId="7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8" fillId="0" borderId="6" xfId="0" applyFont="1" applyFill="1" applyBorder="1" applyAlignment="1"/>
    <xf numFmtId="0" fontId="21" fillId="0" borderId="6" xfId="0" applyFont="1" applyFill="1" applyBorder="1" applyAlignment="1"/>
    <xf numFmtId="0" fontId="17" fillId="0" borderId="0" xfId="0" applyFont="1" applyAlignment="1">
      <alignment horizontal="justify" vertical="top" wrapText="1"/>
    </xf>
    <xf numFmtId="0" fontId="19" fillId="0" borderId="0" xfId="0" applyFont="1"/>
    <xf numFmtId="0" fontId="5" fillId="0" borderId="0" xfId="0" applyFont="1"/>
    <xf numFmtId="0" fontId="9" fillId="0" borderId="0" xfId="0" applyFont="1"/>
    <xf numFmtId="0" fontId="18" fillId="0" borderId="0" xfId="0" applyFont="1" applyBorder="1" applyAlignment="1"/>
    <xf numFmtId="0" fontId="20" fillId="0" borderId="0" xfId="0" applyFont="1" applyAlignment="1">
      <alignment horizontal="right"/>
    </xf>
    <xf numFmtId="0" fontId="22" fillId="0" borderId="7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8" fillId="0" borderId="9" xfId="0" applyFont="1" applyBorder="1" applyAlignment="1"/>
    <xf numFmtId="4" fontId="18" fillId="0" borderId="6" xfId="0" applyNumberFormat="1" applyFont="1" applyBorder="1" applyAlignment="1"/>
    <xf numFmtId="0" fontId="2" fillId="0" borderId="0" xfId="0" applyFont="1" applyAlignment="1">
      <alignment horizontal="left"/>
    </xf>
    <xf numFmtId="0" fontId="24" fillId="0" borderId="0" xfId="0" applyFont="1" applyFill="1"/>
    <xf numFmtId="0" fontId="21" fillId="0" borderId="0" xfId="0" applyFont="1" applyFill="1" applyAlignment="1">
      <alignment horizontal="right"/>
    </xf>
    <xf numFmtId="0" fontId="22" fillId="0" borderId="9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left"/>
    </xf>
    <xf numFmtId="49" fontId="17" fillId="0" borderId="0" xfId="0" applyNumberFormat="1" applyFont="1" applyFill="1" applyAlignment="1">
      <alignment horizontal="justify" wrapText="1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Alignment="1"/>
    <xf numFmtId="0" fontId="21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8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21" fillId="0" borderId="8" xfId="0" applyNumberFormat="1" applyFont="1" applyBorder="1" applyAlignment="1">
      <alignment horizontal="right" wrapText="1"/>
    </xf>
    <xf numFmtId="0" fontId="17" fillId="0" borderId="0" xfId="0" applyFont="1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right"/>
    </xf>
    <xf numFmtId="165" fontId="0" fillId="0" borderId="6" xfId="0" applyNumberForma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justify" vertical="center" wrapText="1"/>
    </xf>
    <xf numFmtId="166" fontId="5" fillId="0" borderId="6" xfId="0" applyNumberFormat="1" applyFont="1" applyBorder="1" applyAlignment="1">
      <alignment horizontal="center"/>
    </xf>
    <xf numFmtId="0" fontId="22" fillId="0" borderId="7" xfId="0" applyFont="1" applyFill="1" applyBorder="1" applyAlignment="1">
      <alignment horizontal="left"/>
    </xf>
    <xf numFmtId="4" fontId="21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4" fontId="18" fillId="0" borderId="0" xfId="0" applyNumberFormat="1" applyFont="1" applyBorder="1" applyAlignment="1"/>
    <xf numFmtId="49" fontId="17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49" fontId="17" fillId="3" borderId="0" xfId="0" applyNumberFormat="1" applyFont="1" applyFill="1" applyAlignment="1">
      <alignment horizontal="justify" wrapText="1"/>
    </xf>
    <xf numFmtId="0" fontId="17" fillId="3" borderId="0" xfId="0" applyFont="1" applyFill="1" applyAlignment="1">
      <alignment horizontal="justify" vertical="top" wrapText="1"/>
    </xf>
    <xf numFmtId="0" fontId="17" fillId="3" borderId="0" xfId="0" applyFont="1" applyFill="1" applyAlignment="1">
      <alignment horizontal="justify" vertical="top" wrapText="1"/>
    </xf>
    <xf numFmtId="0" fontId="17" fillId="3" borderId="0" xfId="0" applyFont="1" applyFill="1" applyAlignment="1">
      <alignment horizontal="center" vertical="top" wrapText="1"/>
    </xf>
    <xf numFmtId="0" fontId="9" fillId="3" borderId="0" xfId="0" applyFont="1" applyFill="1"/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9" fillId="3" borderId="0" xfId="0" applyFont="1" applyFill="1"/>
    <xf numFmtId="0" fontId="2" fillId="3" borderId="0" xfId="0" applyFont="1" applyFill="1" applyAlignment="1">
      <alignment horizontal="left"/>
    </xf>
    <xf numFmtId="0" fontId="5" fillId="3" borderId="0" xfId="0" applyFont="1" applyFill="1"/>
    <xf numFmtId="0" fontId="9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0" fillId="3" borderId="0" xfId="0" applyFill="1"/>
    <xf numFmtId="0" fontId="21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 wrapText="1"/>
    </xf>
    <xf numFmtId="166" fontId="5" fillId="3" borderId="6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left" wrapText="1"/>
    </xf>
    <xf numFmtId="4" fontId="21" fillId="3" borderId="8" xfId="0" applyNumberFormat="1" applyFont="1" applyFill="1" applyBorder="1" applyAlignment="1">
      <alignment horizontal="right" wrapText="1"/>
    </xf>
    <xf numFmtId="165" fontId="5" fillId="3" borderId="6" xfId="0" applyNumberFormat="1" applyFont="1" applyFill="1" applyBorder="1" applyAlignment="1">
      <alignment horizontal="center"/>
    </xf>
    <xf numFmtId="0" fontId="23" fillId="3" borderId="6" xfId="0" applyFont="1" applyFill="1" applyBorder="1"/>
    <xf numFmtId="0" fontId="18" fillId="3" borderId="9" xfId="0" applyFont="1" applyFill="1" applyBorder="1" applyAlignment="1"/>
    <xf numFmtId="4" fontId="18" fillId="3" borderId="6" xfId="0" applyNumberFormat="1" applyFont="1" applyFill="1" applyBorder="1" applyAlignment="1"/>
    <xf numFmtId="0" fontId="21" fillId="3" borderId="0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left"/>
    </xf>
    <xf numFmtId="4" fontId="21" fillId="3" borderId="6" xfId="0" applyNumberFormat="1" applyFont="1" applyFill="1" applyBorder="1" applyAlignment="1">
      <alignment horizontal="right" wrapText="1"/>
    </xf>
    <xf numFmtId="165" fontId="5" fillId="3" borderId="0" xfId="0" applyNumberFormat="1" applyFont="1" applyFill="1" applyBorder="1" applyAlignment="1">
      <alignment horizontal="center"/>
    </xf>
    <xf numFmtId="0" fontId="18" fillId="3" borderId="6" xfId="0" applyFont="1" applyFill="1" applyBorder="1" applyAlignment="1"/>
    <xf numFmtId="0" fontId="23" fillId="3" borderId="0" xfId="0" applyFont="1" applyFill="1" applyBorder="1"/>
    <xf numFmtId="4" fontId="18" fillId="3" borderId="0" xfId="0" applyNumberFormat="1" applyFont="1" applyFill="1" applyBorder="1" applyAlignment="1"/>
    <xf numFmtId="0" fontId="0" fillId="3" borderId="0" xfId="0" applyFont="1" applyFill="1"/>
    <xf numFmtId="0" fontId="21" fillId="3" borderId="7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0" fontId="18" fillId="3" borderId="10" xfId="0" applyFont="1" applyFill="1" applyBorder="1"/>
    <xf numFmtId="4" fontId="18" fillId="3" borderId="6" xfId="0" applyNumberFormat="1" applyFont="1" applyFill="1" applyBorder="1"/>
    <xf numFmtId="165" fontId="0" fillId="3" borderId="0" xfId="0" applyNumberFormat="1" applyFont="1" applyFill="1" applyBorder="1" applyAlignment="1">
      <alignment horizontal="center"/>
    </xf>
    <xf numFmtId="0" fontId="18" fillId="3" borderId="0" xfId="0" applyFont="1" applyFill="1" applyBorder="1"/>
    <xf numFmtId="4" fontId="18" fillId="3" borderId="0" xfId="0" applyNumberFormat="1" applyFont="1" applyFill="1" applyBorder="1"/>
    <xf numFmtId="164" fontId="5" fillId="3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Font="1"/>
    <xf numFmtId="164" fontId="0" fillId="0" borderId="0" xfId="0" applyNumberFormat="1" applyBorder="1" applyAlignment="1">
      <alignment horizontal="center"/>
    </xf>
    <xf numFmtId="49" fontId="17" fillId="0" borderId="0" xfId="0" applyNumberFormat="1" applyFont="1" applyFill="1" applyAlignment="1">
      <alignment horizontal="justify" vertical="center" wrapText="1"/>
    </xf>
    <xf numFmtId="0" fontId="0" fillId="0" borderId="0" xfId="0" applyFont="1" applyFill="1"/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/>
    <xf numFmtId="165" fontId="0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4" fillId="0" borderId="0" xfId="0" applyFont="1" applyBorder="1"/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" fontId="21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4" fontId="21" fillId="0" borderId="6" xfId="0" applyNumberFormat="1" applyFont="1" applyFill="1" applyBorder="1" applyAlignment="1">
      <alignment wrapText="1"/>
    </xf>
    <xf numFmtId="0" fontId="9" fillId="0" borderId="0" xfId="0" applyFont="1" applyBorder="1"/>
    <xf numFmtId="0" fontId="24" fillId="0" borderId="0" xfId="0" applyFont="1" applyFill="1" applyBorder="1"/>
    <xf numFmtId="0" fontId="22" fillId="0" borderId="9" xfId="0" applyFont="1" applyBorder="1" applyAlignment="1">
      <alignment horizontal="left"/>
    </xf>
    <xf numFmtId="2" fontId="18" fillId="0" borderId="0" xfId="0" applyNumberFormat="1" applyFont="1" applyBorder="1" applyAlignment="1"/>
    <xf numFmtId="4" fontId="21" fillId="0" borderId="6" xfId="0" applyNumberFormat="1" applyFont="1" applyFill="1" applyBorder="1" applyAlignment="1">
      <alignment horizontal="right" wrapText="1"/>
    </xf>
    <xf numFmtId="0" fontId="22" fillId="0" borderId="9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4" fontId="5" fillId="0" borderId="0" xfId="1" applyNumberFormat="1"/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85725</xdr:colOff>
      <xdr:row>419</xdr:row>
      <xdr:rowOff>19051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7962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85725</xdr:colOff>
      <xdr:row>418</xdr:row>
      <xdr:rowOff>19049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79438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46" name="Text Box 25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47" name="Text Box 25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48" name="Text Box 25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49" name="Text Box 25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0" name="Text Box 25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1" name="Text Box 25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2" name="Text Box 25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3" name="Text Box 25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4" name="Text Box 25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5" name="Text Box 25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6" name="Text Box 25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7" name="Text Box 25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8" name="Text Box 25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59" name="Text Box 25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0" name="Text Box 26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1" name="Text Box 26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2" name="Text Box 26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3" name="Text Box 26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4" name="Text Box 26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5" name="Text Box 26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6" name="Text Box 26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7" name="Text Box 26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8" name="Text Box 26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69" name="Text Box 26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0" name="Text Box 26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1" name="Text Box 26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2" name="Text Box 26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3" name="Text Box 26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4" name="Text Box 26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5" name="Text Box 26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6" name="Text Box 26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7" name="Text Box 26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8" name="Text Box 26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79" name="Text Box 26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0" name="Text Box 26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1" name="Text Box 26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2" name="Text Box 26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3" name="Text Box 26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4" name="Text Box 26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5" name="Text Box 26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6" name="Text Box 26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7" name="Text Box 26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8" name="Text Box 26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89" name="Text Box 26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0" name="Text Box 26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1" name="Text Box 26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2" name="Text Box 26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3" name="Text Box 26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4" name="Text Box 26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5" name="Text Box 26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6" name="Text Box 26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7" name="Text Box 26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8" name="Text Box 26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699" name="Text Box 26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0" name="Text Box 26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1" name="Text Box 26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2" name="Text Box 26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3" name="Text Box 26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4" name="Text Box 26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5" name="Text Box 26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6" name="Text Box 26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7" name="Text Box 26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8" name="Text Box 26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09" name="Text Box 26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0" name="Text Box 26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1" name="Text Box 26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2" name="Text Box 26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3" name="Text Box 26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4" name="Text Box 26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5" name="Text Box 26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6" name="Text Box 26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7" name="Text Box 26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8" name="Text Box 27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19" name="Text Box 27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0" name="Text Box 27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1" name="Text Box 27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2" name="Text Box 27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3" name="Text Box 27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4" name="Text Box 27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5" name="Text Box 27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6" name="Text Box 27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7" name="Text Box 27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8" name="Text Box 27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29" name="Text Box 27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0" name="Text Box 27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1" name="Text Box 27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2" name="Text Box 27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3" name="Text Box 27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4" name="Text Box 27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5" name="Text Box 27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6" name="Text Box 27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7" name="Text Box 27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8" name="Text Box 27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39" name="Text Box 27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0" name="Text Box 27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1" name="Text Box 27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2" name="Text Box 27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3" name="Text Box 27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4" name="Text Box 27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5" name="Text Box 27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6" name="Text Box 27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7" name="Text Box 27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8" name="Text Box 27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49" name="Text Box 27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0" name="Text Box 27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1" name="Text Box 27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2" name="Text Box 27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3" name="Text Box 27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4" name="Text Box 27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5" name="Text Box 27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6" name="Text Box 27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7" name="Text Box 27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8" name="Text Box 27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59" name="Text Box 27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0" name="Text Box 27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1" name="Text Box 27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2" name="Text Box 27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3" name="Text Box 27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4" name="Text Box 27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5" name="Text Box 27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6" name="Text Box 27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7" name="Text Box 27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8" name="Text Box 27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69" name="Text Box 27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0" name="Text Box 27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1" name="Text Box 27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2" name="Text Box 27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3" name="Text Box 27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4" name="Text Box 27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5" name="Text Box 27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6" name="Text Box 27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7" name="Text Box 27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8" name="Text Box 27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79" name="Text Box 27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0" name="Text Box 27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1" name="Text Box 27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2" name="Text Box 27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3" name="Text Box 27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4" name="Text Box 27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5" name="Text Box 27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6" name="Text Box 27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7" name="Text Box 27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8" name="Text Box 27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89" name="Text Box 27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0" name="Text Box 27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1" name="Text Box 27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2" name="Text Box 27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3" name="Text Box 27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4" name="Text Box 27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5" name="Text Box 27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6" name="Text Box 27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7" name="Text Box 27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8" name="Text Box 27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799" name="Text Box 27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0" name="Text Box 27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1" name="Text Box 27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2" name="Text Box 27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3" name="Text Box 27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4" name="Text Box 27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5" name="Text Box 27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6" name="Text Box 27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7" name="Text Box 27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8" name="Text Box 27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09" name="Text Box 27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0" name="Text Box 27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1" name="Text Box 27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2" name="Text Box 27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3" name="Text Box 27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4" name="Text Box 27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5" name="Text Box 27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6" name="Text Box 27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7" name="Text Box 27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8" name="Text Box 28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19" name="Text Box 28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0" name="Text Box 28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1" name="Text Box 28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2" name="Text Box 28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3" name="Text Box 28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4" name="Text Box 28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5" name="Text Box 28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6" name="Text Box 28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7" name="Text Box 28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8" name="Text Box 28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29" name="Text Box 28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0" name="Text Box 28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1" name="Text Box 28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2" name="Text Box 28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3" name="Text Box 28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4" name="Text Box 28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5" name="Text Box 28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6" name="Text Box 28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7" name="Text Box 28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8" name="Text Box 28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39" name="Text Box 28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0" name="Text Box 28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1" name="Text Box 28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2" name="Text Box 28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3" name="Text Box 28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4" name="Text Box 28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5" name="Text Box 28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6" name="Text Box 28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7" name="Text Box 28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8" name="Text Box 28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49" name="Text Box 28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0" name="Text Box 28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1" name="Text Box 28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2" name="Text Box 28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3" name="Text Box 28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4" name="Text Box 28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5" name="Text Box 28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6" name="Text Box 28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7" name="Text Box 28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8" name="Text Box 28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59" name="Text Box 28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0" name="Text Box 28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1" name="Text Box 28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2" name="Text Box 28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3" name="Text Box 28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4" name="Text Box 28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5" name="Text Box 28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6" name="Text Box 28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7" name="Text Box 28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8" name="Text Box 28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69" name="Text Box 28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0" name="Text Box 28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1" name="Text Box 28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2" name="Text Box 28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3" name="Text Box 28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4" name="Text Box 28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5" name="Text Box 28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6" name="Text Box 28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7" name="Text Box 28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8" name="Text Box 28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79" name="Text Box 28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0" name="Text Box 28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1" name="Text Box 28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2" name="Text Box 28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3" name="Text Box 28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4" name="Text Box 28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5" name="Text Box 28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6" name="Text Box 28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7" name="Text Box 28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8" name="Text Box 28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89" name="Text Box 28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0" name="Text Box 28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1" name="Text Box 28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2" name="Text Box 28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3" name="Text Box 28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4" name="Text Box 28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5" name="Text Box 28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6" name="Text Box 28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7" name="Text Box 28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8" name="Text Box 28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899" name="Text Box 28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0" name="Text Box 28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1" name="Text Box 28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2" name="Text Box 28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3" name="Text Box 28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4" name="Text Box 28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5" name="Text Box 28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6" name="Text Box 28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7" name="Text Box 28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8" name="Text Box 28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09" name="Text Box 28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0" name="Text Box 28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1" name="Text Box 28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2" name="Text Box 28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3" name="Text Box 28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4" name="Text Box 28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5" name="Text Box 28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6" name="Text Box 28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7" name="Text Box 28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8" name="Text Box 29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19" name="Text Box 29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0" name="Text Box 29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1" name="Text Box 29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2" name="Text Box 29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3" name="Text Box 29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4" name="Text Box 29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5" name="Text Box 29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6" name="Text Box 29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7" name="Text Box 29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8" name="Text Box 29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29" name="Text Box 29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0" name="Text Box 29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1" name="Text Box 29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2" name="Text Box 29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3" name="Text Box 29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4" name="Text Box 29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5" name="Text Box 29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6" name="Text Box 29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7" name="Text Box 29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8" name="Text Box 29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39" name="Text Box 29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0" name="Text Box 29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1" name="Text Box 29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2" name="Text Box 29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3" name="Text Box 29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4" name="Text Box 29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5" name="Text Box 29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6" name="Text Box 29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7" name="Text Box 29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8" name="Text Box 29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49" name="Text Box 29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0" name="Text Box 29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1" name="Text Box 29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2" name="Text Box 29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3" name="Text Box 29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4" name="Text Box 29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5" name="Text Box 29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6" name="Text Box 29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7" name="Text Box 29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8" name="Text Box 29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59" name="Text Box 29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0" name="Text Box 29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1" name="Text Box 29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2" name="Text Box 29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3" name="Text Box 29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4" name="Text Box 29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5" name="Text Box 29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6" name="Text Box 29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7" name="Text Box 29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8" name="Text Box 29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69" name="Text Box 29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0" name="Text Box 29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1" name="Text Box 29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2" name="Text Box 29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3" name="Text Box 29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4" name="Text Box 29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5" name="Text Box 29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6" name="Text Box 29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7" name="Text Box 29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8" name="Text Box 29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79" name="Text Box 29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0" name="Text Box 29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1" name="Text Box 29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2" name="Text Box 29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3" name="Text Box 29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4" name="Text Box 29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5" name="Text Box 29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6" name="Text Box 29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7" name="Text Box 29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8" name="Text Box 29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89" name="Text Box 29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0" name="Text Box 29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1" name="Text Box 29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2" name="Text Box 29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3" name="Text Box 29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4" name="Text Box 29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5" name="Text Box 29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6" name="Text Box 29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7" name="Text Box 29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8" name="Text Box 29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5999" name="Text Box 29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0" name="Text Box 29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1" name="Text Box 29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2" name="Text Box 29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3" name="Text Box 29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4" name="Text Box 29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5" name="Text Box 29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6" name="Text Box 29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7" name="Text Box 29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8" name="Text Box 29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09" name="Text Box 29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0" name="Text Box 29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1" name="Text Box 29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2" name="Text Box 29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3" name="Text Box 29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4" name="Text Box 29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5" name="Text Box 29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6" name="Text Box 29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7" name="Text Box 29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8" name="Text Box 30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19" name="Text Box 30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0" name="Text Box 30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1" name="Text Box 30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2" name="Text Box 30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3" name="Text Box 30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4" name="Text Box 30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5" name="Text Box 30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6" name="Text Box 30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7" name="Text Box 30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8" name="Text Box 30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29" name="Text Box 30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0" name="Text Box 30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1" name="Text Box 30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2" name="Text Box 30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3" name="Text Box 30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4" name="Text Box 30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5" name="Text Box 30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6" name="Text Box 30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7" name="Text Box 30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8" name="Text Box 30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39" name="Text Box 30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0" name="Text Box 30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1" name="Text Box 30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2" name="Text Box 30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3" name="Text Box 30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4" name="Text Box 30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5" name="Text Box 30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6" name="Text Box 30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7" name="Text Box 30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8" name="Text Box 30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49" name="Text Box 30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0" name="Text Box 30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1" name="Text Box 30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2" name="Text Box 30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3" name="Text Box 30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4" name="Text Box 30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5" name="Text Box 30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6" name="Text Box 30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7" name="Text Box 30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8" name="Text Box 30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59" name="Text Box 30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0" name="Text Box 30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1" name="Text Box 30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2" name="Text Box 30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3" name="Text Box 30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4" name="Text Box 30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5" name="Text Box 30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6" name="Text Box 30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7" name="Text Box 30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8" name="Text Box 30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69" name="Text Box 30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0" name="Text Box 30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1" name="Text Box 30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2" name="Text Box 30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3" name="Text Box 30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4" name="Text Box 30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5" name="Text Box 30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6" name="Text Box 30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7" name="Text Box 30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8" name="Text Box 30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79" name="Text Box 30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0" name="Text Box 30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1" name="Text Box 30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2" name="Text Box 30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3" name="Text Box 30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4" name="Text Box 30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5" name="Text Box 30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6" name="Text Box 30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7" name="Text Box 30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8" name="Text Box 30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89" name="Text Box 30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0" name="Text Box 30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1" name="Text Box 30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2" name="Text Box 30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3" name="Text Box 30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4" name="Text Box 30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5" name="Text Box 30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6" name="Text Box 30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7" name="Text Box 30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8" name="Text Box 30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099" name="Text Box 30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0" name="Text Box 30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1" name="Text Box 30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2" name="Text Box 30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3" name="Text Box 30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4" name="Text Box 30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5" name="Text Box 30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6" name="Text Box 30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7" name="Text Box 30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8" name="Text Box 30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09" name="Text Box 30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0" name="Text Box 30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1" name="Text Box 30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2" name="Text Box 30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3" name="Text Box 30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4" name="Text Box 30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5" name="Text Box 30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6" name="Text Box 30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7" name="Text Box 30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8" name="Text Box 31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19" name="Text Box 31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0" name="Text Box 31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1" name="Text Box 31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2" name="Text Box 31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3" name="Text Box 31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4" name="Text Box 31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5" name="Text Box 31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6" name="Text Box 31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7" name="Text Box 31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8" name="Text Box 31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29" name="Text Box 31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0" name="Text Box 31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1" name="Text Box 31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2" name="Text Box 31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3" name="Text Box 31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4" name="Text Box 31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5" name="Text Box 31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6" name="Text Box 31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7" name="Text Box 31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8" name="Text Box 31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39" name="Text Box 31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0" name="Text Box 31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1" name="Text Box 31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2" name="Text Box 31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3" name="Text Box 31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4" name="Text Box 31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5" name="Text Box 31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6" name="Text Box 31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7" name="Text Box 31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8" name="Text Box 31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49" name="Text Box 31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0" name="Text Box 31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1" name="Text Box 31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2" name="Text Box 31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3" name="Text Box 31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4" name="Text Box 31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5" name="Text Box 31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6" name="Text Box 31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7" name="Text Box 31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8" name="Text Box 31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59" name="Text Box 31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0" name="Text Box 31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1" name="Text Box 31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2" name="Text Box 31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3" name="Text Box 31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4" name="Text Box 31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5" name="Text Box 31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6" name="Text Box 31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7" name="Text Box 31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8" name="Text Box 31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69" name="Text Box 31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0" name="Text Box 31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1" name="Text Box 31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2" name="Text Box 31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3" name="Text Box 31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4" name="Text Box 31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5" name="Text Box 31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6" name="Text Box 31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7" name="Text Box 31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8" name="Text Box 31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79" name="Text Box 31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0" name="Text Box 31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1" name="Text Box 31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2" name="Text Box 31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3" name="Text Box 31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4" name="Text Box 31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5" name="Text Box 31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6" name="Text Box 31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7" name="Text Box 31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8" name="Text Box 31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89" name="Text Box 31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0" name="Text Box 31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1" name="Text Box 31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2" name="Text Box 31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3" name="Text Box 31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4" name="Text Box 31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5" name="Text Box 31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6" name="Text Box 31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7" name="Text Box 31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8" name="Text Box 31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199" name="Text Box 31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0" name="Text Box 31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1" name="Text Box 31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2" name="Text Box 31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3" name="Text Box 31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4" name="Text Box 31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5" name="Text Box 31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6" name="Text Box 31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7" name="Text Box 31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8" name="Text Box 31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09" name="Text Box 31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0" name="Text Box 31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1" name="Text Box 31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2" name="Text Box 31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3" name="Text Box 31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4" name="Text Box 31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5" name="Text Box 31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6" name="Text Box 31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7" name="Text Box 31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8" name="Text Box 32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19" name="Text Box 32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0" name="Text Box 32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1" name="Text Box 32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2" name="Text Box 32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3" name="Text Box 32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4" name="Text Box 32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5" name="Text Box 32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6" name="Text Box 32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7" name="Text Box 32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8" name="Text Box 32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29" name="Text Box 32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0" name="Text Box 32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1" name="Text Box 32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2" name="Text Box 32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3" name="Text Box 32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4" name="Text Box 32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5" name="Text Box 32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6" name="Text Box 32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7" name="Text Box 32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8" name="Text Box 32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39" name="Text Box 32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0" name="Text Box 32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1" name="Text Box 32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2" name="Text Box 32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3" name="Text Box 32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4" name="Text Box 32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5" name="Text Box 32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6" name="Text Box 32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7" name="Text Box 32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8" name="Text Box 32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49" name="Text Box 32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0" name="Text Box 32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1" name="Text Box 32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2" name="Text Box 32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3" name="Text Box 32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4" name="Text Box 32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5" name="Text Box 32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6" name="Text Box 32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7" name="Text Box 32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8" name="Text Box 32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59" name="Text Box 32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0" name="Text Box 32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1" name="Text Box 32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2" name="Text Box 32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3" name="Text Box 32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4" name="Text Box 32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5" name="Text Box 32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6" name="Text Box 32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7" name="Text Box 32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8" name="Text Box 32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69" name="Text Box 32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0" name="Text Box 32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1" name="Text Box 32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2" name="Text Box 32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3" name="Text Box 32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4" name="Text Box 32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5" name="Text Box 32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6" name="Text Box 32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7" name="Text Box 32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8" name="Text Box 32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79" name="Text Box 32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0" name="Text Box 32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1" name="Text Box 32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2" name="Text Box 32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3" name="Text Box 32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4" name="Text Box 32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5" name="Text Box 32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6" name="Text Box 32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7" name="Text Box 32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8" name="Text Box 32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89" name="Text Box 32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0" name="Text Box 32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1" name="Text Box 32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2" name="Text Box 32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3" name="Text Box 32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4" name="Text Box 32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5" name="Text Box 32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6" name="Text Box 32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7" name="Text Box 32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8" name="Text Box 32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299" name="Text Box 32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0" name="Text Box 32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1" name="Text Box 32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2" name="Text Box 32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3" name="Text Box 32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4" name="Text Box 32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5" name="Text Box 32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6" name="Text Box 32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7" name="Text Box 32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8" name="Text Box 32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09" name="Text Box 32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0" name="Text Box 32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1" name="Text Box 32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2" name="Text Box 32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3" name="Text Box 32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4" name="Text Box 32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5" name="Text Box 32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6" name="Text Box 32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7" name="Text Box 32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8" name="Text Box 33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19" name="Text Box 33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0" name="Text Box 33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1" name="Text Box 33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2" name="Text Box 33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3" name="Text Box 33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4" name="Text Box 33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5" name="Text Box 33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6" name="Text Box 33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7" name="Text Box 33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8" name="Text Box 33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29" name="Text Box 33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0" name="Text Box 33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1" name="Text Box 33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2" name="Text Box 33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3" name="Text Box 33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4" name="Text Box 33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5" name="Text Box 33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6" name="Text Box 33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7" name="Text Box 33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8" name="Text Box 33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39" name="Text Box 33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0" name="Text Box 33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1" name="Text Box 33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2" name="Text Box 33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3" name="Text Box 33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4" name="Text Box 33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5" name="Text Box 33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6" name="Text Box 33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7" name="Text Box 33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8" name="Text Box 33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49" name="Text Box 33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0" name="Text Box 33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1" name="Text Box 33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2" name="Text Box 33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3" name="Text Box 33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4" name="Text Box 33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5" name="Text Box 33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6" name="Text Box 33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7" name="Text Box 33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8" name="Text Box 33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59" name="Text Box 33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0" name="Text Box 33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1" name="Text Box 33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2" name="Text Box 33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3" name="Text Box 33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4" name="Text Box 33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5" name="Text Box 33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6" name="Text Box 33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7" name="Text Box 33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8" name="Text Box 33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69" name="Text Box 33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0" name="Text Box 33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1" name="Text Box 33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2" name="Text Box 33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3" name="Text Box 33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4" name="Text Box 33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5" name="Text Box 33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6" name="Text Box 33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7" name="Text Box 33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8" name="Text Box 33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79" name="Text Box 33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0" name="Text Box 33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1" name="Text Box 33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2" name="Text Box 33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3" name="Text Box 33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4" name="Text Box 33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5" name="Text Box 33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6" name="Text Box 33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7" name="Text Box 33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8" name="Text Box 33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89" name="Text Box 33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0" name="Text Box 33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1" name="Text Box 33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2" name="Text Box 33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3" name="Text Box 33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4" name="Text Box 33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5" name="Text Box 33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6" name="Text Box 33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7" name="Text Box 33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8" name="Text Box 33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399" name="Text Box 33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0" name="Text Box 33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1" name="Text Box 33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2" name="Text Box 33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3" name="Text Box 33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4" name="Text Box 33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5" name="Text Box 33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6" name="Text Box 33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7" name="Text Box 33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8" name="Text Box 33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09" name="Text Box 33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0" name="Text Box 33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1" name="Text Box 33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2" name="Text Box 33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3" name="Text Box 33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4" name="Text Box 33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5" name="Text Box 33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6" name="Text Box 33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7" name="Text Box 33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8" name="Text Box 34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19" name="Text Box 34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0" name="Text Box 34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1" name="Text Box 34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2" name="Text Box 34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3" name="Text Box 34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4" name="Text Box 34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5" name="Text Box 34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6" name="Text Box 34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7" name="Text Box 34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8" name="Text Box 34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29" name="Text Box 34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0" name="Text Box 34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1" name="Text Box 34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2" name="Text Box 34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3" name="Text Box 34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4" name="Text Box 34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5" name="Text Box 34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6" name="Text Box 34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7" name="Text Box 34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8" name="Text Box 34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39" name="Text Box 34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0" name="Text Box 34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1" name="Text Box 34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2" name="Text Box 34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3" name="Text Box 34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4" name="Text Box 34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5" name="Text Box 34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6" name="Text Box 34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7" name="Text Box 34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8" name="Text Box 34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49" name="Text Box 34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0" name="Text Box 34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1" name="Text Box 34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2" name="Text Box 34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3" name="Text Box 34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4" name="Text Box 34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5" name="Text Box 34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6" name="Text Box 34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7" name="Text Box 34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8" name="Text Box 34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59" name="Text Box 34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0" name="Text Box 34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1" name="Text Box 34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2" name="Text Box 34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3" name="Text Box 34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4" name="Text Box 34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5" name="Text Box 34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6" name="Text Box 34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7" name="Text Box 34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8" name="Text Box 34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69" name="Text Box 34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0" name="Text Box 34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1" name="Text Box 34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2" name="Text Box 34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3" name="Text Box 34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4" name="Text Box 34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5" name="Text Box 34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6" name="Text Box 34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7" name="Text Box 34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8" name="Text Box 34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79" name="Text Box 34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0" name="Text Box 34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1" name="Text Box 34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2" name="Text Box 34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3" name="Text Box 34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4" name="Text Box 34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5" name="Text Box 34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6" name="Text Box 34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7" name="Text Box 34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8" name="Text Box 34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89" name="Text Box 34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0" name="Text Box 34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1" name="Text Box 34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2" name="Text Box 34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3" name="Text Box 34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4" name="Text Box 34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5" name="Text Box 34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6" name="Text Box 34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7" name="Text Box 34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8" name="Text Box 34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499" name="Text Box 34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0" name="Text Box 34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1" name="Text Box 34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2" name="Text Box 34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3" name="Text Box 34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4" name="Text Box 34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5" name="Text Box 34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6" name="Text Box 34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7" name="Text Box 34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8" name="Text Box 34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09" name="Text Box 34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0" name="Text Box 34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1" name="Text Box 34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2" name="Text Box 34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3" name="Text Box 34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4" name="Text Box 34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5" name="Text Box 34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6" name="Text Box 34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7" name="Text Box 34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8" name="Text Box 35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19" name="Text Box 35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0" name="Text Box 35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1" name="Text Box 35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2" name="Text Box 35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3" name="Text Box 35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4" name="Text Box 35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5" name="Text Box 35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6" name="Text Box 35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7" name="Text Box 35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8" name="Text Box 35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29" name="Text Box 35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0" name="Text Box 35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1" name="Text Box 35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2" name="Text Box 35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3" name="Text Box 35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4" name="Text Box 35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5" name="Text Box 35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6" name="Text Box 35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7" name="Text Box 35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8" name="Text Box 35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39" name="Text Box 35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0" name="Text Box 35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1" name="Text Box 35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2" name="Text Box 35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3" name="Text Box 35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4" name="Text Box 35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5" name="Text Box 35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6" name="Text Box 35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7" name="Text Box 35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8" name="Text Box 35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49" name="Text Box 35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0" name="Text Box 35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1" name="Text Box 35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2" name="Text Box 35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3" name="Text Box 35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4" name="Text Box 35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5" name="Text Box 35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6" name="Text Box 35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7" name="Text Box 35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8" name="Text Box 35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59" name="Text Box 35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0" name="Text Box 35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1" name="Text Box 35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2" name="Text Box 35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3" name="Text Box 35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4" name="Text Box 35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5" name="Text Box 35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6" name="Text Box 35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7" name="Text Box 35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8" name="Text Box 35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69" name="Text Box 35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0" name="Text Box 35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1" name="Text Box 35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2" name="Text Box 35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3" name="Text Box 35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4" name="Text Box 35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5" name="Text Box 35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6" name="Text Box 35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7" name="Text Box 35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8" name="Text Box 35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79" name="Text Box 35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0" name="Text Box 35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1" name="Text Box 35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2" name="Text Box 35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3" name="Text Box 35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4" name="Text Box 35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5" name="Text Box 35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6" name="Text Box 35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7" name="Text Box 35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8" name="Text Box 35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89" name="Text Box 35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0" name="Text Box 35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1" name="Text Box 35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2" name="Text Box 35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3" name="Text Box 35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4" name="Text Box 35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5" name="Text Box 35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6" name="Text Box 35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7" name="Text Box 35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8" name="Text Box 35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599" name="Text Box 35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0" name="Text Box 35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1" name="Text Box 35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2" name="Text Box 35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3" name="Text Box 35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4" name="Text Box 35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5" name="Text Box 35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6" name="Text Box 35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7" name="Text Box 35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8" name="Text Box 35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09" name="Text Box 35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0" name="Text Box 35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1" name="Text Box 35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2" name="Text Box 35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3" name="Text Box 35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4" name="Text Box 35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5" name="Text Box 35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6" name="Text Box 35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7" name="Text Box 35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8" name="Text Box 36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19" name="Text Box 36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0" name="Text Box 36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1" name="Text Box 36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2" name="Text Box 36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3" name="Text Box 36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4" name="Text Box 36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5" name="Text Box 36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6" name="Text Box 36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7" name="Text Box 36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8" name="Text Box 36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29" name="Text Box 36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0" name="Text Box 36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1" name="Text Box 36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2" name="Text Box 36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3" name="Text Box 36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4" name="Text Box 36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5" name="Text Box 36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6" name="Text Box 36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7" name="Text Box 36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8" name="Text Box 36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39" name="Text Box 36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0" name="Text Box 36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1" name="Text Box 36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2" name="Text Box 36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3" name="Text Box 36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4" name="Text Box 36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5" name="Text Box 36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6" name="Text Box 36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7" name="Text Box 36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8" name="Text Box 36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49" name="Text Box 36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0" name="Text Box 36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1" name="Text Box 36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2" name="Text Box 36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3" name="Text Box 36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4" name="Text Box 36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5" name="Text Box 36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6" name="Text Box 36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7" name="Text Box 36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8" name="Text Box 36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59" name="Text Box 36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0" name="Text Box 36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1" name="Text Box 36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2" name="Text Box 36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3" name="Text Box 36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4" name="Text Box 36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5" name="Text Box 36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6" name="Text Box 36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7" name="Text Box 36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8" name="Text Box 36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69" name="Text Box 36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0" name="Text Box 36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1" name="Text Box 36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2" name="Text Box 36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3" name="Text Box 36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4" name="Text Box 36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5" name="Text Box 36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6" name="Text Box 36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7" name="Text Box 36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8" name="Text Box 36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79" name="Text Box 36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0" name="Text Box 36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1" name="Text Box 36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2" name="Text Box 36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3" name="Text Box 36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4" name="Text Box 36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5" name="Text Box 36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6" name="Text Box 36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7" name="Text Box 36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8" name="Text Box 36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89" name="Text Box 36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0" name="Text Box 36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1" name="Text Box 36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2" name="Text Box 36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3" name="Text Box 36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4" name="Text Box 36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5" name="Text Box 36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6" name="Text Box 36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7" name="Text Box 36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8" name="Text Box 36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699" name="Text Box 36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0" name="Text Box 36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1" name="Text Box 36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2" name="Text Box 36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3" name="Text Box 36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4" name="Text Box 36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5" name="Text Box 36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6" name="Text Box 36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7" name="Text Box 36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8" name="Text Box 36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09" name="Text Box 36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0" name="Text Box 36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1" name="Text Box 36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2" name="Text Box 36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3" name="Text Box 36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4" name="Text Box 36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5" name="Text Box 36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6" name="Text Box 36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7" name="Text Box 36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8" name="Text Box 37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19" name="Text Box 37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0" name="Text Box 37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1" name="Text Box 37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2" name="Text Box 37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3" name="Text Box 37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4" name="Text Box 37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5" name="Text Box 37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6" name="Text Box 37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7" name="Text Box 37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8" name="Text Box 37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29" name="Text Box 37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0" name="Text Box 37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1" name="Text Box 37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2" name="Text Box 37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3" name="Text Box 37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4" name="Text Box 37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5" name="Text Box 37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6" name="Text Box 37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7" name="Text Box 37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8" name="Text Box 37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39" name="Text Box 37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0" name="Text Box 37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1" name="Text Box 37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2" name="Text Box 37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3" name="Text Box 37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4" name="Text Box 37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5" name="Text Box 37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6" name="Text Box 37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7" name="Text Box 37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8" name="Text Box 37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49" name="Text Box 37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0" name="Text Box 37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1" name="Text Box 37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2" name="Text Box 37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3" name="Text Box 37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4" name="Text Box 37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5" name="Text Box 37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6" name="Text Box 37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7" name="Text Box 37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8" name="Text Box 37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59" name="Text Box 37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0" name="Text Box 37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1" name="Text Box 37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2" name="Text Box 37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3" name="Text Box 37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4" name="Text Box 37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5" name="Text Box 37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6" name="Text Box 37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7" name="Text Box 37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8" name="Text Box 37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69" name="Text Box 37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0" name="Text Box 37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1" name="Text Box 37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2" name="Text Box 37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3" name="Text Box 37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4" name="Text Box 37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5" name="Text Box 37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6" name="Text Box 37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7" name="Text Box 37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8" name="Text Box 37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79" name="Text Box 37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0" name="Text Box 37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1" name="Text Box 37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2" name="Text Box 37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3" name="Text Box 37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4" name="Text Box 37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5" name="Text Box 37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6" name="Text Box 37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7" name="Text Box 37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8" name="Text Box 37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89" name="Text Box 37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0" name="Text Box 37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1" name="Text Box 37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2" name="Text Box 37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3" name="Text Box 37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4" name="Text Box 37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5" name="Text Box 37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6" name="Text Box 37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7" name="Text Box 37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8" name="Text Box 37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799" name="Text Box 37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0" name="Text Box 37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1" name="Text Box 37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2" name="Text Box 37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3" name="Text Box 37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4" name="Text Box 37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5" name="Text Box 37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6" name="Text Box 37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7" name="Text Box 37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8" name="Text Box 37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09" name="Text Box 37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0" name="Text Box 37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1" name="Text Box 37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2" name="Text Box 37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3" name="Text Box 37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4" name="Text Box 37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5" name="Text Box 37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6" name="Text Box 37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7" name="Text Box 37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8" name="Text Box 38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19" name="Text Box 38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0" name="Text Box 38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1" name="Text Box 38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2" name="Text Box 38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3" name="Text Box 38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4" name="Text Box 38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5" name="Text Box 38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6" name="Text Box 38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7" name="Text Box 38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8" name="Text Box 38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29" name="Text Box 38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0" name="Text Box 38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1" name="Text Box 38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2" name="Text Box 38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3" name="Text Box 38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4" name="Text Box 38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5" name="Text Box 38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6" name="Text Box 38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7" name="Text Box 38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8" name="Text Box 38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39" name="Text Box 38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0" name="Text Box 38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1" name="Text Box 38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2" name="Text Box 38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3" name="Text Box 38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4" name="Text Box 38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5" name="Text Box 38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6" name="Text Box 38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7" name="Text Box 38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8" name="Text Box 38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49" name="Text Box 38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0" name="Text Box 38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1" name="Text Box 38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2" name="Text Box 38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3" name="Text Box 38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4" name="Text Box 38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5" name="Text Box 38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6" name="Text Box 38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7" name="Text Box 38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8" name="Text Box 38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59" name="Text Box 38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0" name="Text Box 38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1" name="Text Box 38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2" name="Text Box 38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3" name="Text Box 38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4" name="Text Box 38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5" name="Text Box 38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6" name="Text Box 38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7" name="Text Box 38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8" name="Text Box 38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69" name="Text Box 38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0" name="Text Box 38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1" name="Text Box 38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2" name="Text Box 38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3" name="Text Box 38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4" name="Text Box 38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5" name="Text Box 38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6" name="Text Box 38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7" name="Text Box 38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8" name="Text Box 38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79" name="Text Box 38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0" name="Text Box 38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1" name="Text Box 38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2" name="Text Box 38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3" name="Text Box 38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4" name="Text Box 38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5" name="Text Box 38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6" name="Text Box 38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7" name="Text Box 38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8" name="Text Box 38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89" name="Text Box 38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0" name="Text Box 38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1" name="Text Box 38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2" name="Text Box 38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3" name="Text Box 38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4" name="Text Box 38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5" name="Text Box 38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6" name="Text Box 38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7" name="Text Box 38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8" name="Text Box 38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899" name="Text Box 38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0" name="Text Box 38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1" name="Text Box 38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2" name="Text Box 38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3" name="Text Box 38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4" name="Text Box 38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5" name="Text Box 38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6" name="Text Box 38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7" name="Text Box 38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8" name="Text Box 38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09" name="Text Box 38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0" name="Text Box 38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1" name="Text Box 38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2" name="Text Box 38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3" name="Text Box 38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4" name="Text Box 38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5" name="Text Box 38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6" name="Text Box 38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7" name="Text Box 38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8" name="Text Box 39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19" name="Text Box 39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0" name="Text Box 39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1" name="Text Box 39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2" name="Text Box 39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3" name="Text Box 39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4" name="Text Box 39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5" name="Text Box 39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6" name="Text Box 39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7" name="Text Box 39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8" name="Text Box 39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29" name="Text Box 39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0" name="Text Box 39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1" name="Text Box 39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2" name="Text Box 39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3" name="Text Box 39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4" name="Text Box 39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5" name="Text Box 39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6" name="Text Box 39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7" name="Text Box 39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8" name="Text Box 39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39" name="Text Box 39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0" name="Text Box 39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1" name="Text Box 39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2" name="Text Box 39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3" name="Text Box 39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4" name="Text Box 39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5" name="Text Box 39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6" name="Text Box 39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7" name="Text Box 39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8" name="Text Box 39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49" name="Text Box 39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0" name="Text Box 39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1" name="Text Box 39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2" name="Text Box 39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3" name="Text Box 39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4" name="Text Box 39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5" name="Text Box 39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6" name="Text Box 39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7" name="Text Box 39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8" name="Text Box 39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59" name="Text Box 39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0" name="Text Box 39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1" name="Text Box 39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2" name="Text Box 39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3" name="Text Box 39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4" name="Text Box 39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5" name="Text Box 39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6" name="Text Box 39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7" name="Text Box 39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8" name="Text Box 39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69" name="Text Box 39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0" name="Text Box 39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1" name="Text Box 39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2" name="Text Box 39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3" name="Text Box 39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4" name="Text Box 39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5" name="Text Box 39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6" name="Text Box 39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7" name="Text Box 39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8" name="Text Box 39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79" name="Text Box 39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0" name="Text Box 39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1" name="Text Box 39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2" name="Text Box 39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3" name="Text Box 39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4" name="Text Box 39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5" name="Text Box 39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6" name="Text Box 39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7" name="Text Box 39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8" name="Text Box 39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89" name="Text Box 39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0" name="Text Box 39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1" name="Text Box 39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2" name="Text Box 39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3" name="Text Box 39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4" name="Text Box 39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5" name="Text Box 39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6" name="Text Box 39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7" name="Text Box 39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8" name="Text Box 39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6999" name="Text Box 39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0" name="Text Box 39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1" name="Text Box 39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2" name="Text Box 39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3" name="Text Box 39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4" name="Text Box 39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5" name="Text Box 39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6" name="Text Box 39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7" name="Text Box 39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8" name="Text Box 39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09" name="Text Box 39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0" name="Text Box 39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1" name="Text Box 39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2" name="Text Box 39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3" name="Text Box 39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4" name="Text Box 39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5" name="Text Box 39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6" name="Text Box 39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7" name="Text Box 39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8" name="Text Box 40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19" name="Text Box 40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0" name="Text Box 40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1" name="Text Box 40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2" name="Text Box 40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3" name="Text Box 40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4" name="Text Box 40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5" name="Text Box 40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6" name="Text Box 40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7" name="Text Box 40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8" name="Text Box 40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29" name="Text Box 40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0" name="Text Box 40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1" name="Text Box 40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2" name="Text Box 40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3" name="Text Box 40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4" name="Text Box 40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5" name="Text Box 40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6" name="Text Box 40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7" name="Text Box 40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8" name="Text Box 40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39" name="Text Box 40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0" name="Text Box 40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1" name="Text Box 40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2" name="Text Box 40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3" name="Text Box 40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4" name="Text Box 40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5" name="Text Box 40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6" name="Text Box 40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7" name="Text Box 40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8" name="Text Box 40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49" name="Text Box 40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0" name="Text Box 40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1" name="Text Box 40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2" name="Text Box 40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3" name="Text Box 40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4" name="Text Box 40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5" name="Text Box 40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6" name="Text Box 40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7" name="Text Box 40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8" name="Text Box 40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59" name="Text Box 40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0" name="Text Box 40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1" name="Text Box 40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2" name="Text Box 40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3" name="Text Box 40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4" name="Text Box 40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5" name="Text Box 40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6" name="Text Box 40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7" name="Text Box 40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8" name="Text Box 40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69" name="Text Box 40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0" name="Text Box 40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1" name="Text Box 40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2" name="Text Box 40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3" name="Text Box 40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4" name="Text Box 40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5" name="Text Box 40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6" name="Text Box 40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7" name="Text Box 40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8" name="Text Box 40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79" name="Text Box 40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0" name="Text Box 40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1" name="Text Box 40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2" name="Text Box 40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3" name="Text Box 40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4" name="Text Box 40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5" name="Text Box 40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6" name="Text Box 40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7" name="Text Box 40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8" name="Text Box 40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89" name="Text Box 40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0" name="Text Box 40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1" name="Text Box 40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2" name="Text Box 40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3" name="Text Box 40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4" name="Text Box 40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5" name="Text Box 40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6" name="Text Box 40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7" name="Text Box 40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8" name="Text Box 40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099" name="Text Box 40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0" name="Text Box 40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1" name="Text Box 40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2" name="Text Box 40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3" name="Text Box 40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4" name="Text Box 40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5" name="Text Box 40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6" name="Text Box 40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7" name="Text Box 40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8" name="Text Box 40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09" name="Text Box 40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0" name="Text Box 40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1" name="Text Box 40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2" name="Text Box 40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3" name="Text Box 40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4" name="Text Box 40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5" name="Text Box 40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6" name="Text Box 40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7" name="Text Box 40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8" name="Text Box 41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19" name="Text Box 41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0" name="Text Box 41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1" name="Text Box 41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2" name="Text Box 41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3" name="Text Box 41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4" name="Text Box 41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5" name="Text Box 41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6" name="Text Box 41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7" name="Text Box 41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8" name="Text Box 41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29" name="Text Box 41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0" name="Text Box 41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1" name="Text Box 41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2" name="Text Box 41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3" name="Text Box 41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4" name="Text Box 41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5" name="Text Box 41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6" name="Text Box 41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7" name="Text Box 41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8" name="Text Box 41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39" name="Text Box 41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0" name="Text Box 41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1" name="Text Box 41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2" name="Text Box 41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3" name="Text Box 41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4" name="Text Box 41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5" name="Text Box 41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6" name="Text Box 41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7" name="Text Box 41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8" name="Text Box 41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49" name="Text Box 41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0" name="Text Box 41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1" name="Text Box 41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2" name="Text Box 41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3" name="Text Box 41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4" name="Text Box 41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5" name="Text Box 41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6" name="Text Box 41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7" name="Text Box 41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8" name="Text Box 41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59" name="Text Box 41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0" name="Text Box 41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1" name="Text Box 41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2" name="Text Box 41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3" name="Text Box 41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4" name="Text Box 41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5" name="Text Box 41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6" name="Text Box 41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7" name="Text Box 41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8" name="Text Box 41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69" name="Text Box 41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0" name="Text Box 41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1" name="Text Box 41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2" name="Text Box 41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3" name="Text Box 41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4" name="Text Box 41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5" name="Text Box 41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6" name="Text Box 41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7" name="Text Box 41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8" name="Text Box 41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79" name="Text Box 41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0" name="Text Box 41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1" name="Text Box 41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2" name="Text Box 41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3" name="Text Box 41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4" name="Text Box 41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5" name="Text Box 41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6" name="Text Box 41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7" name="Text Box 41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8" name="Text Box 41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89" name="Text Box 41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0" name="Text Box 41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1" name="Text Box 41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2" name="Text Box 41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3" name="Text Box 41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4" name="Text Box 41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5" name="Text Box 41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6" name="Text Box 41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7" name="Text Box 41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8" name="Text Box 41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199" name="Text Box 41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0" name="Text Box 41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1" name="Text Box 41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2" name="Text Box 41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3" name="Text Box 41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4" name="Text Box 41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5" name="Text Box 41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6" name="Text Box 41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7" name="Text Box 41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8" name="Text Box 41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09" name="Text Box 41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0" name="Text Box 41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1" name="Text Box 41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2" name="Text Box 41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3" name="Text Box 41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4" name="Text Box 41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5" name="Text Box 41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6" name="Text Box 41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7" name="Text Box 41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8" name="Text Box 42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19" name="Text Box 42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0" name="Text Box 42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1" name="Text Box 42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2" name="Text Box 42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3" name="Text Box 42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4" name="Text Box 42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5" name="Text Box 42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6" name="Text Box 42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7" name="Text Box 42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8" name="Text Box 42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29" name="Text Box 42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0" name="Text Box 42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1" name="Text Box 42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2" name="Text Box 42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3" name="Text Box 42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4" name="Text Box 42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5" name="Text Box 42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6" name="Text Box 42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7" name="Text Box 42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8" name="Text Box 42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39" name="Text Box 42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0" name="Text Box 42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1" name="Text Box 42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2" name="Text Box 42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3" name="Text Box 42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4" name="Text Box 42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5" name="Text Box 42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6" name="Text Box 42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7" name="Text Box 42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8" name="Text Box 42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49" name="Text Box 42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0" name="Text Box 42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1" name="Text Box 42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2" name="Text Box 42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3" name="Text Box 42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4" name="Text Box 42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5" name="Text Box 42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6" name="Text Box 42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7" name="Text Box 42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8" name="Text Box 42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59" name="Text Box 42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0" name="Text Box 42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1" name="Text Box 42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2" name="Text Box 42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3" name="Text Box 42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4" name="Text Box 42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5" name="Text Box 42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6" name="Text Box 42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7" name="Text Box 42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8" name="Text Box 42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69" name="Text Box 42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0" name="Text Box 42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1" name="Text Box 42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2" name="Text Box 42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3" name="Text Box 42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4" name="Text Box 42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5" name="Text Box 42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6" name="Text Box 42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7" name="Text Box 42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8" name="Text Box 42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79" name="Text Box 42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0" name="Text Box 42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1" name="Text Box 42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2" name="Text Box 42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3" name="Text Box 42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4" name="Text Box 42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5" name="Text Box 42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6" name="Text Box 42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7" name="Text Box 42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8" name="Text Box 42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89" name="Text Box 42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0" name="Text Box 42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1" name="Text Box 42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2" name="Text Box 42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3" name="Text Box 42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4" name="Text Box 42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5" name="Text Box 42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6" name="Text Box 42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7" name="Text Box 42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8" name="Text Box 42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299" name="Text Box 42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0" name="Text Box 42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1" name="Text Box 42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2" name="Text Box 42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3" name="Text Box 42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4" name="Text Box 42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5" name="Text Box 42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6" name="Text Box 42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7" name="Text Box 42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8" name="Text Box 42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09" name="Text Box 42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0" name="Text Box 42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1" name="Text Box 42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2" name="Text Box 42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3" name="Text Box 42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4" name="Text Box 42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5" name="Text Box 42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6" name="Text Box 42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7" name="Text Box 42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8" name="Text Box 43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19" name="Text Box 43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0" name="Text Box 43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1" name="Text Box 43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2" name="Text Box 43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3" name="Text Box 43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4" name="Text Box 43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5" name="Text Box 43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6" name="Text Box 43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7" name="Text Box 43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8" name="Text Box 43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29" name="Text Box 43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0" name="Text Box 43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1" name="Text Box 43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2" name="Text Box 43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3" name="Text Box 43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4" name="Text Box 43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5" name="Text Box 43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6" name="Text Box 43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7" name="Text Box 43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8" name="Text Box 43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39" name="Text Box 43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0" name="Text Box 43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1" name="Text Box 43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2" name="Text Box 43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3" name="Text Box 43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4" name="Text Box 43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5" name="Text Box 43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6" name="Text Box 43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7" name="Text Box 43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8" name="Text Box 43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49" name="Text Box 43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0" name="Text Box 43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1" name="Text Box 43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2" name="Text Box 43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3" name="Text Box 43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4" name="Text Box 43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5" name="Text Box 43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6" name="Text Box 43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7" name="Text Box 43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8" name="Text Box 43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59" name="Text Box 43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0" name="Text Box 43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1" name="Text Box 43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2" name="Text Box 43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3" name="Text Box 43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4" name="Text Box 43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5" name="Text Box 43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6" name="Text Box 43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7" name="Text Box 43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8" name="Text Box 43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69" name="Text Box 43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0" name="Text Box 43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1" name="Text Box 43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2" name="Text Box 43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3" name="Text Box 43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4" name="Text Box 43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5" name="Text Box 43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6" name="Text Box 43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7" name="Text Box 43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8" name="Text Box 43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79" name="Text Box 43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0" name="Text Box 43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1" name="Text Box 43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2" name="Text Box 43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3" name="Text Box 43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4" name="Text Box 43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5" name="Text Box 43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6" name="Text Box 43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7" name="Text Box 43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8" name="Text Box 43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89" name="Text Box 43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0" name="Text Box 43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1" name="Text Box 43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2" name="Text Box 43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3" name="Text Box 43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4" name="Text Box 43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5" name="Text Box 43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6" name="Text Box 43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7" name="Text Box 43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8" name="Text Box 43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399" name="Text Box 43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0" name="Text Box 43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1" name="Text Box 43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2" name="Text Box 43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3" name="Text Box 43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4" name="Text Box 43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5" name="Text Box 43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6" name="Text Box 43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7" name="Text Box 43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8" name="Text Box 43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09" name="Text Box 43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0" name="Text Box 43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1" name="Text Box 43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2" name="Text Box 43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3" name="Text Box 43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4" name="Text Box 43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5" name="Text Box 43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6" name="Text Box 43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7" name="Text Box 43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8" name="Text Box 44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19" name="Text Box 44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0" name="Text Box 44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1" name="Text Box 44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2" name="Text Box 44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3" name="Text Box 44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4" name="Text Box 44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5" name="Text Box 44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6" name="Text Box 44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7" name="Text Box 44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8" name="Text Box 44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29" name="Text Box 44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0" name="Text Box 44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1" name="Text Box 44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2" name="Text Box 44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3" name="Text Box 44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4" name="Text Box 44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5" name="Text Box 44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6" name="Text Box 44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7" name="Text Box 44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8" name="Text Box 44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39" name="Text Box 44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0" name="Text Box 44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1" name="Text Box 44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2" name="Text Box 44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3" name="Text Box 44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4" name="Text Box 44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5" name="Text Box 44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6" name="Text Box 44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7" name="Text Box 44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8" name="Text Box 44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49" name="Text Box 44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0" name="Text Box 44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1" name="Text Box 44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2" name="Text Box 44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3" name="Text Box 44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4" name="Text Box 44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5" name="Text Box 44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6" name="Text Box 44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7" name="Text Box 44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8" name="Text Box 44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59" name="Text Box 44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0" name="Text Box 44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1" name="Text Box 44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2" name="Text Box 44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3" name="Text Box 44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4" name="Text Box 44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5" name="Text Box 44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6" name="Text Box 44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7" name="Text Box 44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8" name="Text Box 44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69" name="Text Box 44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0" name="Text Box 44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1" name="Text Box 44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2" name="Text Box 44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3" name="Text Box 44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4" name="Text Box 44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5" name="Text Box 44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6" name="Text Box 44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7" name="Text Box 44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8" name="Text Box 44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79" name="Text Box 44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0" name="Text Box 44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1" name="Text Box 44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2" name="Text Box 44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3" name="Text Box 44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4" name="Text Box 44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5" name="Text Box 44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6" name="Text Box 44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7" name="Text Box 44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8" name="Text Box 44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89" name="Text Box 44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0" name="Text Box 44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1" name="Text Box 44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2" name="Text Box 44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3" name="Text Box 44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4" name="Text Box 44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5" name="Text Box 44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6" name="Text Box 44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7" name="Text Box 44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8" name="Text Box 44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499" name="Text Box 44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0" name="Text Box 44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1" name="Text Box 44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2" name="Text Box 44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3" name="Text Box 44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4" name="Text Box 44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5" name="Text Box 44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6" name="Text Box 44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7" name="Text Box 44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8" name="Text Box 44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09" name="Text Box 44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0" name="Text Box 44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1" name="Text Box 44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2" name="Text Box 44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3" name="Text Box 44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4" name="Text Box 44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5" name="Text Box 44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6" name="Text Box 44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7" name="Text Box 44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8" name="Text Box 45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19" name="Text Box 45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0" name="Text Box 45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1" name="Text Box 45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2" name="Text Box 45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3" name="Text Box 45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4" name="Text Box 45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5" name="Text Box 45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6" name="Text Box 45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7" name="Text Box 45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8" name="Text Box 45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29" name="Text Box 45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0" name="Text Box 45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1" name="Text Box 45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2" name="Text Box 45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3" name="Text Box 45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4" name="Text Box 45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5" name="Text Box 45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6" name="Text Box 45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7" name="Text Box 45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8" name="Text Box 45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39" name="Text Box 45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0" name="Text Box 45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1" name="Text Box 45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2" name="Text Box 45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3" name="Text Box 45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4" name="Text Box 45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5" name="Text Box 45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6" name="Text Box 45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7" name="Text Box 45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8" name="Text Box 45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49" name="Text Box 45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0" name="Text Box 45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1" name="Text Box 45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2" name="Text Box 45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3" name="Text Box 45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4" name="Text Box 45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5" name="Text Box 45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6" name="Text Box 45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7" name="Text Box 45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8" name="Text Box 45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59" name="Text Box 45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0" name="Text Box 45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1" name="Text Box 45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2" name="Text Box 45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3" name="Text Box 45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4" name="Text Box 45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5" name="Text Box 45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6" name="Text Box 45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7" name="Text Box 45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8" name="Text Box 45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69" name="Text Box 45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0" name="Text Box 45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1" name="Text Box 45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2" name="Text Box 45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3" name="Text Box 45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4" name="Text Box 45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5" name="Text Box 45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6" name="Text Box 45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7" name="Text Box 45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8" name="Text Box 45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79" name="Text Box 45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0" name="Text Box 45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1" name="Text Box 45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2" name="Text Box 45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3" name="Text Box 45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4" name="Text Box 45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5" name="Text Box 45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6" name="Text Box 45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7" name="Text Box 45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8" name="Text Box 45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89" name="Text Box 45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0" name="Text Box 45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1" name="Text Box 45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2" name="Text Box 45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3" name="Text Box 45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4" name="Text Box 45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5" name="Text Box 45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6" name="Text Box 45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7" name="Text Box 45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8" name="Text Box 45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599" name="Text Box 45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0" name="Text Box 45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1" name="Text Box 45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2" name="Text Box 45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3" name="Text Box 45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4" name="Text Box 45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5" name="Text Box 45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6" name="Text Box 45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7" name="Text Box 45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8" name="Text Box 45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09" name="Text Box 45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0" name="Text Box 45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1" name="Text Box 45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2" name="Text Box 45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3" name="Text Box 45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4" name="Text Box 45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5" name="Text Box 45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6" name="Text Box 45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7" name="Text Box 45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8" name="Text Box 46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19" name="Text Box 46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0" name="Text Box 46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1" name="Text Box 46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2" name="Text Box 46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3" name="Text Box 46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4" name="Text Box 46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5" name="Text Box 46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6" name="Text Box 46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7" name="Text Box 46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8" name="Text Box 46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29" name="Text Box 46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0" name="Text Box 46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1" name="Text Box 46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2" name="Text Box 46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3" name="Text Box 46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4" name="Text Box 46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5" name="Text Box 46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6" name="Text Box 46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7" name="Text Box 46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8" name="Text Box 46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39" name="Text Box 46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0" name="Text Box 46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1" name="Text Box 46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2" name="Text Box 46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3" name="Text Box 46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4" name="Text Box 46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5" name="Text Box 46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6" name="Text Box 46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7" name="Text Box 46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8" name="Text Box 46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49" name="Text Box 46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0" name="Text Box 46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1" name="Text Box 46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2" name="Text Box 46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3" name="Text Box 46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4" name="Text Box 46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5" name="Text Box 46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6" name="Text Box 46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7" name="Text Box 46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8" name="Text Box 46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59" name="Text Box 46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0" name="Text Box 46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1" name="Text Box 46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2" name="Text Box 46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3" name="Text Box 46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4" name="Text Box 46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5" name="Text Box 46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6" name="Text Box 46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7" name="Text Box 46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8" name="Text Box 46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69" name="Text Box 46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0" name="Text Box 46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1" name="Text Box 46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2" name="Text Box 46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3" name="Text Box 46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4" name="Text Box 46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5" name="Text Box 46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6" name="Text Box 46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7" name="Text Box 46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8" name="Text Box 46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79" name="Text Box 46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0" name="Text Box 46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1" name="Text Box 46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2" name="Text Box 46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3" name="Text Box 46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4" name="Text Box 46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5" name="Text Box 46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6" name="Text Box 46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7" name="Text Box 46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8" name="Text Box 46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89" name="Text Box 46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0" name="Text Box 46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1" name="Text Box 46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2" name="Text Box 46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3" name="Text Box 46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4" name="Text Box 46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5" name="Text Box 46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6" name="Text Box 46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7" name="Text Box 46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8" name="Text Box 46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699" name="Text Box 46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0" name="Text Box 46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1" name="Text Box 46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2" name="Text Box 46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3" name="Text Box 46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4" name="Text Box 46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5" name="Text Box 46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6" name="Text Box 46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7" name="Text Box 46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8" name="Text Box 46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09" name="Text Box 46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0" name="Text Box 46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1" name="Text Box 46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2" name="Text Box 46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3" name="Text Box 46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4" name="Text Box 46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5" name="Text Box 46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6" name="Text Box 46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7" name="Text Box 46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8" name="Text Box 47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19" name="Text Box 47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0" name="Text Box 47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1" name="Text Box 47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2" name="Text Box 47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3" name="Text Box 47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4" name="Text Box 47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5" name="Text Box 47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6" name="Text Box 47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7" name="Text Box 47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8" name="Text Box 47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29" name="Text Box 47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0" name="Text Box 47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1" name="Text Box 47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2" name="Text Box 47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3" name="Text Box 47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4" name="Text Box 47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5" name="Text Box 47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6" name="Text Box 47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7" name="Text Box 47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8" name="Text Box 47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39" name="Text Box 47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0" name="Text Box 47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1" name="Text Box 47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2" name="Text Box 47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3" name="Text Box 47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4" name="Text Box 47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5" name="Text Box 47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6" name="Text Box 47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7" name="Text Box 47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8" name="Text Box 47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49" name="Text Box 47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0" name="Text Box 47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1" name="Text Box 47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2" name="Text Box 47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3" name="Text Box 47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4" name="Text Box 47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5" name="Text Box 47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6" name="Text Box 47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7" name="Text Box 47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8" name="Text Box 47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59" name="Text Box 47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0" name="Text Box 47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1" name="Text Box 47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2" name="Text Box 47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3" name="Text Box 47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4" name="Text Box 47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5" name="Text Box 47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6" name="Text Box 47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7" name="Text Box 47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8" name="Text Box 47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69" name="Text Box 47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0" name="Text Box 47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1" name="Text Box 47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2" name="Text Box 47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3" name="Text Box 47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4" name="Text Box 47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5" name="Text Box 47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6" name="Text Box 47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7" name="Text Box 47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8" name="Text Box 47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79" name="Text Box 47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0" name="Text Box 47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1" name="Text Box 47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2" name="Text Box 47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3" name="Text Box 47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4" name="Text Box 47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5" name="Text Box 47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6" name="Text Box 47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7" name="Text Box 47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8" name="Text Box 47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89" name="Text Box 47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0" name="Text Box 47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1" name="Text Box 47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2" name="Text Box 47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3" name="Text Box 47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4" name="Text Box 47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5" name="Text Box 47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6" name="Text Box 47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7" name="Text Box 47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8" name="Text Box 47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799" name="Text Box 47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0" name="Text Box 47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1" name="Text Box 47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2" name="Text Box 47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3" name="Text Box 47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4" name="Text Box 47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5" name="Text Box 47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6" name="Text Box 47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7" name="Text Box 47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8" name="Text Box 47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09" name="Text Box 47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0" name="Text Box 47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1" name="Text Box 47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2" name="Text Box 47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3" name="Text Box 47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4" name="Text Box 47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5" name="Text Box 47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6" name="Text Box 47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7" name="Text Box 47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8" name="Text Box 48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19" name="Text Box 48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0" name="Text Box 48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1" name="Text Box 48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2" name="Text Box 48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3" name="Text Box 48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4" name="Text Box 48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5" name="Text Box 48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6" name="Text Box 48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7" name="Text Box 48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8" name="Text Box 48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29" name="Text Box 48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0" name="Text Box 48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1" name="Text Box 48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2" name="Text Box 48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3" name="Text Box 48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4" name="Text Box 48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5" name="Text Box 48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6" name="Text Box 48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7" name="Text Box 48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8" name="Text Box 48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39" name="Text Box 48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0" name="Text Box 48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1" name="Text Box 48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2" name="Text Box 48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3" name="Text Box 48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4" name="Text Box 48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5" name="Text Box 48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6" name="Text Box 48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7" name="Text Box 48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8" name="Text Box 48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49" name="Text Box 48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0" name="Text Box 48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1" name="Text Box 48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2" name="Text Box 48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3" name="Text Box 48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4" name="Text Box 48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5" name="Text Box 48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6" name="Text Box 48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7" name="Text Box 48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8" name="Text Box 48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59" name="Text Box 48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0" name="Text Box 48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1" name="Text Box 48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2" name="Text Box 48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3" name="Text Box 48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4" name="Text Box 48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5" name="Text Box 48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6" name="Text Box 48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7" name="Text Box 48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8" name="Text Box 48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69" name="Text Box 48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0" name="Text Box 48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1" name="Text Box 48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2" name="Text Box 48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3" name="Text Box 48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4" name="Text Box 48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5" name="Text Box 48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6" name="Text Box 48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7" name="Text Box 48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8" name="Text Box 48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79" name="Text Box 48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0" name="Text Box 48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1" name="Text Box 48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2" name="Text Box 48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3" name="Text Box 48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4" name="Text Box 48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5" name="Text Box 48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6" name="Text Box 48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7" name="Text Box 48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8" name="Text Box 48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89" name="Text Box 48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0" name="Text Box 48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1" name="Text Box 48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2" name="Text Box 48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3" name="Text Box 48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4" name="Text Box 48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5" name="Text Box 48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6" name="Text Box 48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7" name="Text Box 48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8" name="Text Box 48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899" name="Text Box 48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0" name="Text Box 48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1" name="Text Box 48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2" name="Text Box 48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3" name="Text Box 48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4" name="Text Box 48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5" name="Text Box 48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6" name="Text Box 48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7" name="Text Box 48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8" name="Text Box 48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09" name="Text Box 48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0" name="Text Box 48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1" name="Text Box 48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2" name="Text Box 48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3" name="Text Box 48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4" name="Text Box 48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5" name="Text Box 48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6" name="Text Box 48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7" name="Text Box 48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8" name="Text Box 49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19" name="Text Box 49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0" name="Text Box 49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1" name="Text Box 49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2" name="Text Box 49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3" name="Text Box 49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4" name="Text Box 49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5" name="Text Box 49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6" name="Text Box 49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7" name="Text Box 49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8" name="Text Box 49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29" name="Text Box 49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0" name="Text Box 49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1" name="Text Box 49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2" name="Text Box 49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3" name="Text Box 49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4" name="Text Box 49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5" name="Text Box 49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6" name="Text Box 49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7" name="Text Box 49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8" name="Text Box 49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39" name="Text Box 49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0" name="Text Box 49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1" name="Text Box 49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2" name="Text Box 49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3" name="Text Box 49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4" name="Text Box 49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5" name="Text Box 49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6" name="Text Box 49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7" name="Text Box 49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8" name="Text Box 49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49" name="Text Box 49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0" name="Text Box 49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1" name="Text Box 49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2" name="Text Box 49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3" name="Text Box 49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4" name="Text Box 49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5" name="Text Box 49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6" name="Text Box 49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7" name="Text Box 49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8" name="Text Box 49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59" name="Text Box 49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0" name="Text Box 49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1" name="Text Box 49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2" name="Text Box 49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3" name="Text Box 49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4" name="Text Box 49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5" name="Text Box 49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6" name="Text Box 49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7" name="Text Box 49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8" name="Text Box 49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69" name="Text Box 49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0" name="Text Box 49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1" name="Text Box 49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2" name="Text Box 49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3" name="Text Box 49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4" name="Text Box 49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5" name="Text Box 49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6" name="Text Box 49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7" name="Text Box 49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8" name="Text Box 49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79" name="Text Box 49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0" name="Text Box 49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1" name="Text Box 49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2" name="Text Box 49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3" name="Text Box 49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4" name="Text Box 49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5" name="Text Box 49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6" name="Text Box 49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7" name="Text Box 49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8" name="Text Box 49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89" name="Text Box 49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0" name="Text Box 49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1" name="Text Box 49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2" name="Text Box 49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3" name="Text Box 49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4" name="Text Box 49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5" name="Text Box 49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6" name="Text Box 49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7" name="Text Box 49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8" name="Text Box 49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7999" name="Text Box 49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0" name="Text Box 49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1" name="Text Box 49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2" name="Text Box 49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3" name="Text Box 49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4" name="Text Box 49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5" name="Text Box 49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6" name="Text Box 49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7" name="Text Box 49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8" name="Text Box 49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09" name="Text Box 49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0" name="Text Box 49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1" name="Text Box 49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2" name="Text Box 49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3" name="Text Box 49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4" name="Text Box 49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5" name="Text Box 49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6" name="Text Box 49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7" name="Text Box 49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8" name="Text Box 50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19" name="Text Box 50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0" name="Text Box 50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1" name="Text Box 50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2" name="Text Box 50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3" name="Text Box 50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4" name="Text Box 50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5" name="Text Box 50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6" name="Text Box 50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7" name="Text Box 50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8" name="Text Box 50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29" name="Text Box 50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0" name="Text Box 50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1" name="Text Box 50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2" name="Text Box 50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3" name="Text Box 50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4" name="Text Box 50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5" name="Text Box 50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6" name="Text Box 50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7" name="Text Box 50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8" name="Text Box 50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39" name="Text Box 50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0" name="Text Box 50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1" name="Text Box 50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2" name="Text Box 50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3" name="Text Box 50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4" name="Text Box 50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5" name="Text Box 50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6" name="Text Box 50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7" name="Text Box 50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8" name="Text Box 50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49" name="Text Box 50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0" name="Text Box 50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1" name="Text Box 50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2" name="Text Box 50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3" name="Text Box 50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4" name="Text Box 50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5" name="Text Box 50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6" name="Text Box 50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7" name="Text Box 50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8" name="Text Box 50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59" name="Text Box 50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0" name="Text Box 50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1" name="Text Box 50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2" name="Text Box 50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3" name="Text Box 50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4" name="Text Box 50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5" name="Text Box 50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6" name="Text Box 50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7" name="Text Box 50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8" name="Text Box 50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69" name="Text Box 50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0" name="Text Box 50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1" name="Text Box 50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2" name="Text Box 50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3" name="Text Box 50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4" name="Text Box 50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5" name="Text Box 50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6" name="Text Box 50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7" name="Text Box 50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8" name="Text Box 50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79" name="Text Box 50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0" name="Text Box 50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1" name="Text Box 50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2" name="Text Box 50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3" name="Text Box 50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4" name="Text Box 50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5" name="Text Box 50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6" name="Text Box 50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7" name="Text Box 50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8" name="Text Box 50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89" name="Text Box 50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0" name="Text Box 50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1" name="Text Box 50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2" name="Text Box 50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3" name="Text Box 50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4" name="Text Box 50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5" name="Text Box 50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6" name="Text Box 50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7" name="Text Box 50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8" name="Text Box 50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099" name="Text Box 50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0" name="Text Box 50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1" name="Text Box 50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2" name="Text Box 50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3" name="Text Box 50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4" name="Text Box 50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5" name="Text Box 50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6" name="Text Box 50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7" name="Text Box 50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8" name="Text Box 50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09" name="Text Box 50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0" name="Text Box 50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1" name="Text Box 50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2" name="Text Box 50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3" name="Text Box 50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4" name="Text Box 50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5" name="Text Box 50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6" name="Text Box 50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7" name="Text Box 50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8" name="Text Box 51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19" name="Text Box 51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0" name="Text Box 51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1" name="Text Box 51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2" name="Text Box 51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3" name="Text Box 51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4" name="Text Box 51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5" name="Text Box 51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6" name="Text Box 51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7" name="Text Box 51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8" name="Text Box 51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29" name="Text Box 51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0" name="Text Box 51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1" name="Text Box 51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2" name="Text Box 51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3" name="Text Box 51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4" name="Text Box 51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5" name="Text Box 51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6" name="Text Box 51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7" name="Text Box 51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8" name="Text Box 51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39" name="Text Box 51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0" name="Text Box 51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1" name="Text Box 51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2" name="Text Box 51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3" name="Text Box 51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4" name="Text Box 51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5" name="Text Box 51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6" name="Text Box 51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7" name="Text Box 51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8" name="Text Box 51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49" name="Text Box 51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0" name="Text Box 51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1" name="Text Box 51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2" name="Text Box 51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3" name="Text Box 51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4" name="Text Box 51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5" name="Text Box 51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6" name="Text Box 51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7" name="Text Box 51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8" name="Text Box 51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59" name="Text Box 51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0" name="Text Box 51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1" name="Text Box 51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2" name="Text Box 51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3" name="Text Box 51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4" name="Text Box 51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5" name="Text Box 51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6" name="Text Box 51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7" name="Text Box 51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8" name="Text Box 51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69" name="Text Box 51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0" name="Text Box 51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1" name="Text Box 51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2" name="Text Box 51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3" name="Text Box 51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4" name="Text Box 51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5" name="Text Box 51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6" name="Text Box 51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7" name="Text Box 51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8" name="Text Box 51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79" name="Text Box 51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0" name="Text Box 51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1" name="Text Box 51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2" name="Text Box 51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3" name="Text Box 51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4" name="Text Box 51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5" name="Text Box 51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6" name="Text Box 51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7" name="Text Box 51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8" name="Text Box 51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89" name="Text Box 51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0" name="Text Box 51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1" name="Text Box 51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2" name="Text Box 51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3" name="Text Box 51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4" name="Text Box 51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5" name="Text Box 51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6" name="Text Box 51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7" name="Text Box 51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8" name="Text Box 51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199" name="Text Box 51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0" name="Text Box 51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1" name="Text Box 51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2" name="Text Box 51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3" name="Text Box 51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4" name="Text Box 51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5" name="Text Box 51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6" name="Text Box 51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7" name="Text Box 51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8" name="Text Box 51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09" name="Text Box 51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0" name="Text Box 51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1" name="Text Box 51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2" name="Text Box 51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3" name="Text Box 51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4" name="Text Box 51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5" name="Text Box 51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6" name="Text Box 51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7" name="Text Box 51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8" name="Text Box 52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19" name="Text Box 52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0" name="Text Box 52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1" name="Text Box 52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2" name="Text Box 52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3" name="Text Box 52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4" name="Text Box 52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5" name="Text Box 52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6" name="Text Box 52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7" name="Text Box 52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8" name="Text Box 52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29" name="Text Box 52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0" name="Text Box 52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1" name="Text Box 52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2" name="Text Box 52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3" name="Text Box 52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4" name="Text Box 52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5" name="Text Box 52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6" name="Text Box 52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7" name="Text Box 52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8" name="Text Box 52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39" name="Text Box 52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0" name="Text Box 52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1" name="Text Box 52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2" name="Text Box 52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3" name="Text Box 52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4" name="Text Box 52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5" name="Text Box 52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6" name="Text Box 52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7" name="Text Box 52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8" name="Text Box 52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49" name="Text Box 52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0" name="Text Box 52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1" name="Text Box 52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2" name="Text Box 52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3" name="Text Box 52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4" name="Text Box 52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5" name="Text Box 52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6" name="Text Box 52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7" name="Text Box 52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8" name="Text Box 52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59" name="Text Box 52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0" name="Text Box 52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1" name="Text Box 52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2" name="Text Box 52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3" name="Text Box 52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4" name="Text Box 52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5" name="Text Box 52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6" name="Text Box 52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7" name="Text Box 52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8" name="Text Box 52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69" name="Text Box 52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0" name="Text Box 52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1" name="Text Box 52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2" name="Text Box 52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3" name="Text Box 52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4" name="Text Box 52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5" name="Text Box 52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6" name="Text Box 52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7" name="Text Box 52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8" name="Text Box 52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79" name="Text Box 52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0" name="Text Box 52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1" name="Text Box 52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2" name="Text Box 526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3" name="Text Box 526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4" name="Text Box 526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5" name="Text Box 526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6" name="Text Box 526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7" name="Text Box 526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8" name="Text Box 527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89" name="Text Box 527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0" name="Text Box 527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1" name="Text Box 527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2" name="Text Box 527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3" name="Text Box 527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4" name="Text Box 527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5" name="Text Box 527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6" name="Text Box 527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7" name="Text Box 527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8" name="Text Box 528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299" name="Text Box 528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0" name="Text Box 528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1" name="Text Box 528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2" name="Text Box 528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3" name="Text Box 528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4" name="Text Box 528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5" name="Text Box 528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6" name="Text Box 528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7" name="Text Box 528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8" name="Text Box 529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09" name="Text Box 529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0" name="Text Box 529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1" name="Text Box 529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2" name="Text Box 529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3" name="Text Box 529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4" name="Text Box 529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5" name="Text Box 529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6" name="Text Box 529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7" name="Text Box 529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8" name="Text Box 530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19" name="Text Box 530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0" name="Text Box 530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1" name="Text Box 530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2" name="Text Box 530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3" name="Text Box 530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4" name="Text Box 530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5" name="Text Box 530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6" name="Text Box 530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7" name="Text Box 530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8" name="Text Box 531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29" name="Text Box 531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0" name="Text Box 531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1" name="Text Box 531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2" name="Text Box 531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3" name="Text Box 531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4" name="Text Box 531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5" name="Text Box 531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6" name="Text Box 531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7" name="Text Box 531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8" name="Text Box 532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39" name="Text Box 532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0" name="Text Box 532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1" name="Text Box 532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2" name="Text Box 532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3" name="Text Box 532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4" name="Text Box 532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5" name="Text Box 532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6" name="Text Box 532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7" name="Text Box 532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8" name="Text Box 533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49" name="Text Box 533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0" name="Text Box 533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1" name="Text Box 533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2" name="Text Box 533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3" name="Text Box 533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4" name="Text Box 533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5" name="Text Box 533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6" name="Text Box 533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7" name="Text Box 533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8" name="Text Box 534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59" name="Text Box 534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0" name="Text Box 534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1" name="Text Box 534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2" name="Text Box 534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3" name="Text Box 534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4" name="Text Box 534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5" name="Text Box 534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6" name="Text Box 534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7" name="Text Box 534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8" name="Text Box 535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69" name="Text Box 535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0" name="Text Box 535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1" name="Text Box 535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2" name="Text Box 5354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3" name="Text Box 5355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4" name="Text Box 5356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5" name="Text Box 5357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6" name="Text Box 5358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7" name="Text Box 5359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8" name="Text Box 5360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79" name="Text Box 5361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80" name="Text Box 5362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10"/>
    <xdr:sp macro="" textlink="">
      <xdr:nvSpPr>
        <xdr:cNvPr id="8381" name="Text Box 5363"/>
        <xdr:cNvSpPr txBox="1">
          <a:spLocks noChangeArrowheads="1"/>
        </xdr:cNvSpPr>
      </xdr:nvSpPr>
      <xdr:spPr bwMode="auto">
        <a:xfrm>
          <a:off x="4686300" y="7962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82" name="Text Box 5427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83" name="Text Box 5428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84" name="Text Box 5429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85" name="Text Box 5430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86" name="Text Box 5431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87" name="Text Box 5432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88" name="Text Box 5433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89" name="Text Box 5434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0" name="Text Box 5435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1" name="Text Box 5436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2" name="Text Box 5437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3" name="Text Box 5438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4" name="Text Box 5439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5" name="Text Box 5440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6" name="Text Box 5441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7" name="Text Box 5442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8" name="Text Box 5443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399" name="Text Box 5444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0" name="Text Box 5445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1" name="Text Box 5446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2" name="Text Box 5447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3" name="Text Box 5448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4" name="Text Box 5449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5" name="Text Box 5450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6" name="Text Box 5451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7" name="Text Box 5452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8" name="Text Box 5453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09" name="Text Box 5454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0" name="Text Box 5455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1" name="Text Box 5456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2" name="Text Box 5457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3" name="Text Box 5458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4" name="Text Box 5459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5" name="Text Box 5460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6" name="Text Box 5461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7" name="Text Box 5462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8" name="Text Box 5463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19" name="Text Box 5464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20" name="Text Box 5465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21" name="Text Box 5466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417</xdr:row>
      <xdr:rowOff>0</xdr:rowOff>
    </xdr:from>
    <xdr:ext cx="85725" cy="205407"/>
    <xdr:sp macro="" textlink="">
      <xdr:nvSpPr>
        <xdr:cNvPr id="8422" name="Text Box 5467"/>
        <xdr:cNvSpPr txBox="1">
          <a:spLocks noChangeArrowheads="1"/>
        </xdr:cNvSpPr>
      </xdr:nvSpPr>
      <xdr:spPr bwMode="auto">
        <a:xfrm>
          <a:off x="4686300" y="7943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23" name="Text Box 25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24" name="Text Box 25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25" name="Text Box 25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26" name="Text Box 25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27" name="Text Box 25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28" name="Text Box 25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29" name="Text Box 25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0" name="Text Box 25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1" name="Text Box 25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2" name="Text Box 25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3" name="Text Box 25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4" name="Text Box 25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5" name="Text Box 25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6" name="Text Box 25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7" name="Text Box 26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8" name="Text Box 26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39" name="Text Box 26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0" name="Text Box 26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1" name="Text Box 26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2" name="Text Box 26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3" name="Text Box 26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4" name="Text Box 26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5" name="Text Box 26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6" name="Text Box 26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7" name="Text Box 26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8" name="Text Box 26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49" name="Text Box 26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0" name="Text Box 26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1" name="Text Box 26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2" name="Text Box 26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3" name="Text Box 26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4" name="Text Box 26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5" name="Text Box 26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6" name="Text Box 26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7" name="Text Box 26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8" name="Text Box 26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59" name="Text Box 26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0" name="Text Box 26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1" name="Text Box 26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2" name="Text Box 26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3" name="Text Box 26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4" name="Text Box 26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5" name="Text Box 26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6" name="Text Box 26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7" name="Text Box 26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8" name="Text Box 26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69" name="Text Box 26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0" name="Text Box 26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1" name="Text Box 26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2" name="Text Box 26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3" name="Text Box 26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4" name="Text Box 26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5" name="Text Box 26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6" name="Text Box 26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7" name="Text Box 26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8" name="Text Box 26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79" name="Text Box 26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0" name="Text Box 26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1" name="Text Box 26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2" name="Text Box 26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3" name="Text Box 26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4" name="Text Box 26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5" name="Text Box 26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6" name="Text Box 26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7" name="Text Box 26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8" name="Text Box 26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89" name="Text Box 26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0" name="Text Box 26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1" name="Text Box 26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2" name="Text Box 26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3" name="Text Box 26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4" name="Text Box 26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5" name="Text Box 27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6" name="Text Box 27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7" name="Text Box 27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8" name="Text Box 27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499" name="Text Box 27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0" name="Text Box 27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1" name="Text Box 27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2" name="Text Box 27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3" name="Text Box 27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4" name="Text Box 27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5" name="Text Box 27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6" name="Text Box 27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7" name="Text Box 27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8" name="Text Box 27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09" name="Text Box 27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0" name="Text Box 27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1" name="Text Box 27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2" name="Text Box 27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3" name="Text Box 27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4" name="Text Box 27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5" name="Text Box 27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6" name="Text Box 27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7" name="Text Box 27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8" name="Text Box 27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19" name="Text Box 27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0" name="Text Box 27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1" name="Text Box 27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2" name="Text Box 27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3" name="Text Box 27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4" name="Text Box 27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5" name="Text Box 27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6" name="Text Box 27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7" name="Text Box 27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8" name="Text Box 27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29" name="Text Box 27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0" name="Text Box 27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1" name="Text Box 27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2" name="Text Box 27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3" name="Text Box 27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4" name="Text Box 27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5" name="Text Box 27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6" name="Text Box 27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7" name="Text Box 27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8" name="Text Box 27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39" name="Text Box 27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0" name="Text Box 27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1" name="Text Box 27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2" name="Text Box 27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3" name="Text Box 27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4" name="Text Box 27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5" name="Text Box 27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6" name="Text Box 27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7" name="Text Box 27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8" name="Text Box 27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49" name="Text Box 27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0" name="Text Box 27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1" name="Text Box 27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2" name="Text Box 27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3" name="Text Box 27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4" name="Text Box 27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5" name="Text Box 27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6" name="Text Box 27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7" name="Text Box 27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8" name="Text Box 27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59" name="Text Box 27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0" name="Text Box 27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1" name="Text Box 27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2" name="Text Box 27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3" name="Text Box 27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4" name="Text Box 27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5" name="Text Box 27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6" name="Text Box 27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7" name="Text Box 27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8" name="Text Box 27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69" name="Text Box 27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0" name="Text Box 27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1" name="Text Box 27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2" name="Text Box 27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3" name="Text Box 27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4" name="Text Box 27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5" name="Text Box 27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6" name="Text Box 27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7" name="Text Box 27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8" name="Text Box 27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79" name="Text Box 27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0" name="Text Box 27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1" name="Text Box 27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2" name="Text Box 27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3" name="Text Box 27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4" name="Text Box 27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5" name="Text Box 27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6" name="Text Box 27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7" name="Text Box 27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8" name="Text Box 27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89" name="Text Box 27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0" name="Text Box 27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1" name="Text Box 27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2" name="Text Box 27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3" name="Text Box 27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4" name="Text Box 27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5" name="Text Box 28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6" name="Text Box 28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7" name="Text Box 28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8" name="Text Box 28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599" name="Text Box 28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0" name="Text Box 28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1" name="Text Box 28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2" name="Text Box 28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3" name="Text Box 28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4" name="Text Box 28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5" name="Text Box 28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6" name="Text Box 28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7" name="Text Box 28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8" name="Text Box 28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09" name="Text Box 28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0" name="Text Box 28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1" name="Text Box 28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2" name="Text Box 28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3" name="Text Box 28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4" name="Text Box 28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5" name="Text Box 28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6" name="Text Box 28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7" name="Text Box 28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8" name="Text Box 28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19" name="Text Box 28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0" name="Text Box 28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1" name="Text Box 28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2" name="Text Box 28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3" name="Text Box 28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4" name="Text Box 28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5" name="Text Box 28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6" name="Text Box 28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7" name="Text Box 28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8" name="Text Box 28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29" name="Text Box 28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0" name="Text Box 28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1" name="Text Box 28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2" name="Text Box 28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3" name="Text Box 28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4" name="Text Box 28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5" name="Text Box 28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6" name="Text Box 28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7" name="Text Box 28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8" name="Text Box 28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39" name="Text Box 28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0" name="Text Box 28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1" name="Text Box 28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2" name="Text Box 28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3" name="Text Box 28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4" name="Text Box 28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5" name="Text Box 28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6" name="Text Box 28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7" name="Text Box 28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8" name="Text Box 28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49" name="Text Box 28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0" name="Text Box 28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1" name="Text Box 28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2" name="Text Box 28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3" name="Text Box 28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4" name="Text Box 28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5" name="Text Box 28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6" name="Text Box 28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7" name="Text Box 28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8" name="Text Box 28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59" name="Text Box 28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0" name="Text Box 28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1" name="Text Box 28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2" name="Text Box 28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3" name="Text Box 28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4" name="Text Box 28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5" name="Text Box 28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6" name="Text Box 28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7" name="Text Box 28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8" name="Text Box 28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69" name="Text Box 28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0" name="Text Box 28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1" name="Text Box 28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2" name="Text Box 28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3" name="Text Box 28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4" name="Text Box 28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5" name="Text Box 28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6" name="Text Box 28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7" name="Text Box 28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8" name="Text Box 28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79" name="Text Box 28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0" name="Text Box 28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1" name="Text Box 28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2" name="Text Box 28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3" name="Text Box 28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4" name="Text Box 28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5" name="Text Box 28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6" name="Text Box 28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7" name="Text Box 28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8" name="Text Box 28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89" name="Text Box 28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0" name="Text Box 28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1" name="Text Box 28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2" name="Text Box 28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3" name="Text Box 28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4" name="Text Box 28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5" name="Text Box 29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6" name="Text Box 29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7" name="Text Box 29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8" name="Text Box 29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699" name="Text Box 29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0" name="Text Box 29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1" name="Text Box 29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2" name="Text Box 29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3" name="Text Box 29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4" name="Text Box 29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5" name="Text Box 29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6" name="Text Box 29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7" name="Text Box 29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8" name="Text Box 29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09" name="Text Box 29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0" name="Text Box 29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1" name="Text Box 29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2" name="Text Box 29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3" name="Text Box 29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4" name="Text Box 29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5" name="Text Box 29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6" name="Text Box 29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7" name="Text Box 29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8" name="Text Box 29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19" name="Text Box 29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0" name="Text Box 29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1" name="Text Box 29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2" name="Text Box 29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3" name="Text Box 29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4" name="Text Box 29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5" name="Text Box 29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6" name="Text Box 29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7" name="Text Box 29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8" name="Text Box 29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29" name="Text Box 29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0" name="Text Box 29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1" name="Text Box 29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2" name="Text Box 29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3" name="Text Box 29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4" name="Text Box 29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5" name="Text Box 29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6" name="Text Box 29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7" name="Text Box 29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8" name="Text Box 29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39" name="Text Box 29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0" name="Text Box 29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1" name="Text Box 29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2" name="Text Box 29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3" name="Text Box 29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4" name="Text Box 29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5" name="Text Box 29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6" name="Text Box 29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7" name="Text Box 29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8" name="Text Box 29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49" name="Text Box 29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0" name="Text Box 29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1" name="Text Box 29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2" name="Text Box 29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3" name="Text Box 29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4" name="Text Box 29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5" name="Text Box 29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6" name="Text Box 29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7" name="Text Box 29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8" name="Text Box 29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59" name="Text Box 29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0" name="Text Box 29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1" name="Text Box 29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2" name="Text Box 29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3" name="Text Box 29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4" name="Text Box 29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5" name="Text Box 29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6" name="Text Box 29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7" name="Text Box 29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8" name="Text Box 29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69" name="Text Box 29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0" name="Text Box 29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1" name="Text Box 29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2" name="Text Box 29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3" name="Text Box 29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4" name="Text Box 29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5" name="Text Box 29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6" name="Text Box 29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7" name="Text Box 29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8" name="Text Box 29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79" name="Text Box 29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0" name="Text Box 29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1" name="Text Box 29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2" name="Text Box 29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3" name="Text Box 29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4" name="Text Box 29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5" name="Text Box 29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6" name="Text Box 29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7" name="Text Box 29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8" name="Text Box 29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89" name="Text Box 29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0" name="Text Box 29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1" name="Text Box 29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2" name="Text Box 29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3" name="Text Box 29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4" name="Text Box 29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5" name="Text Box 30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6" name="Text Box 30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7" name="Text Box 30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8" name="Text Box 30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799" name="Text Box 30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0" name="Text Box 30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1" name="Text Box 30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2" name="Text Box 30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3" name="Text Box 30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4" name="Text Box 30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5" name="Text Box 30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6" name="Text Box 30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7" name="Text Box 30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8" name="Text Box 30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09" name="Text Box 30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0" name="Text Box 30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1" name="Text Box 30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2" name="Text Box 30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3" name="Text Box 30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4" name="Text Box 30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5" name="Text Box 30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6" name="Text Box 30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7" name="Text Box 30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8" name="Text Box 30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19" name="Text Box 30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0" name="Text Box 30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1" name="Text Box 30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2" name="Text Box 30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3" name="Text Box 30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4" name="Text Box 30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5" name="Text Box 30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6" name="Text Box 30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7" name="Text Box 30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8" name="Text Box 30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29" name="Text Box 30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0" name="Text Box 30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1" name="Text Box 30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2" name="Text Box 30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3" name="Text Box 30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4" name="Text Box 30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5" name="Text Box 30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6" name="Text Box 30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7" name="Text Box 30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8" name="Text Box 30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39" name="Text Box 30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0" name="Text Box 30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1" name="Text Box 30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2" name="Text Box 30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3" name="Text Box 30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4" name="Text Box 30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5" name="Text Box 30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6" name="Text Box 30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7" name="Text Box 30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8" name="Text Box 30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49" name="Text Box 30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0" name="Text Box 30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1" name="Text Box 30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2" name="Text Box 30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3" name="Text Box 30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4" name="Text Box 30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5" name="Text Box 30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6" name="Text Box 30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7" name="Text Box 30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8" name="Text Box 30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59" name="Text Box 30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0" name="Text Box 30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1" name="Text Box 30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2" name="Text Box 30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3" name="Text Box 30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4" name="Text Box 30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5" name="Text Box 30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6" name="Text Box 30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7" name="Text Box 30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8" name="Text Box 30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69" name="Text Box 30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0" name="Text Box 30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1" name="Text Box 30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2" name="Text Box 30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3" name="Text Box 30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4" name="Text Box 30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5" name="Text Box 30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6" name="Text Box 30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7" name="Text Box 30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8" name="Text Box 30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79" name="Text Box 30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0" name="Text Box 30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1" name="Text Box 30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2" name="Text Box 30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3" name="Text Box 30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4" name="Text Box 30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5" name="Text Box 30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6" name="Text Box 30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7" name="Text Box 30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8" name="Text Box 30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89" name="Text Box 30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0" name="Text Box 30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1" name="Text Box 30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2" name="Text Box 30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3" name="Text Box 30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4" name="Text Box 30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5" name="Text Box 31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6" name="Text Box 31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7" name="Text Box 31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8" name="Text Box 31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899" name="Text Box 31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0" name="Text Box 31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1" name="Text Box 31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2" name="Text Box 31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3" name="Text Box 31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4" name="Text Box 31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5" name="Text Box 31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6" name="Text Box 31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7" name="Text Box 31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8" name="Text Box 31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09" name="Text Box 31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0" name="Text Box 31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1" name="Text Box 31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2" name="Text Box 31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3" name="Text Box 31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4" name="Text Box 31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5" name="Text Box 31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6" name="Text Box 31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7" name="Text Box 31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8" name="Text Box 31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19" name="Text Box 31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0" name="Text Box 31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1" name="Text Box 31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2" name="Text Box 31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3" name="Text Box 31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4" name="Text Box 31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5" name="Text Box 31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6" name="Text Box 31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7" name="Text Box 31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8" name="Text Box 31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29" name="Text Box 31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0" name="Text Box 31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1" name="Text Box 31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2" name="Text Box 31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3" name="Text Box 31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4" name="Text Box 31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5" name="Text Box 31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6" name="Text Box 31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7" name="Text Box 31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8" name="Text Box 31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39" name="Text Box 31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0" name="Text Box 31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1" name="Text Box 31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2" name="Text Box 31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3" name="Text Box 31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4" name="Text Box 31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5" name="Text Box 31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6" name="Text Box 31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7" name="Text Box 31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8" name="Text Box 31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49" name="Text Box 31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0" name="Text Box 31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1" name="Text Box 31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2" name="Text Box 31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3" name="Text Box 31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4" name="Text Box 31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5" name="Text Box 31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6" name="Text Box 31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7" name="Text Box 31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8" name="Text Box 31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59" name="Text Box 31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0" name="Text Box 31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1" name="Text Box 31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2" name="Text Box 31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3" name="Text Box 31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4" name="Text Box 31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5" name="Text Box 31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6" name="Text Box 31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7" name="Text Box 31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8" name="Text Box 31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69" name="Text Box 31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0" name="Text Box 31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1" name="Text Box 31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2" name="Text Box 31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3" name="Text Box 31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4" name="Text Box 31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5" name="Text Box 31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6" name="Text Box 31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7" name="Text Box 31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8" name="Text Box 31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79" name="Text Box 31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0" name="Text Box 31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1" name="Text Box 31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2" name="Text Box 31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3" name="Text Box 31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4" name="Text Box 31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5" name="Text Box 31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6" name="Text Box 31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7" name="Text Box 31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8" name="Text Box 31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89" name="Text Box 31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0" name="Text Box 31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1" name="Text Box 31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2" name="Text Box 31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3" name="Text Box 31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4" name="Text Box 31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5" name="Text Box 32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6" name="Text Box 32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7" name="Text Box 32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8" name="Text Box 32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8999" name="Text Box 32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0" name="Text Box 32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1" name="Text Box 32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2" name="Text Box 32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3" name="Text Box 32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4" name="Text Box 32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5" name="Text Box 32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6" name="Text Box 32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7" name="Text Box 32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8" name="Text Box 32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09" name="Text Box 32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0" name="Text Box 32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1" name="Text Box 32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2" name="Text Box 32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3" name="Text Box 32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4" name="Text Box 32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5" name="Text Box 32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6" name="Text Box 32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7" name="Text Box 32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8" name="Text Box 32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19" name="Text Box 32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0" name="Text Box 32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1" name="Text Box 32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2" name="Text Box 32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3" name="Text Box 32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4" name="Text Box 32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5" name="Text Box 32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6" name="Text Box 32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7" name="Text Box 32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8" name="Text Box 32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29" name="Text Box 32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0" name="Text Box 32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1" name="Text Box 32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2" name="Text Box 32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3" name="Text Box 32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4" name="Text Box 32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5" name="Text Box 32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6" name="Text Box 32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7" name="Text Box 32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8" name="Text Box 32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39" name="Text Box 32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0" name="Text Box 32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1" name="Text Box 32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2" name="Text Box 32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3" name="Text Box 32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4" name="Text Box 32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5" name="Text Box 32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6" name="Text Box 32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7" name="Text Box 32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8" name="Text Box 32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49" name="Text Box 32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0" name="Text Box 32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1" name="Text Box 32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2" name="Text Box 32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3" name="Text Box 32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4" name="Text Box 32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5" name="Text Box 32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6" name="Text Box 32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7" name="Text Box 32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8" name="Text Box 32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59" name="Text Box 32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0" name="Text Box 32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1" name="Text Box 32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2" name="Text Box 32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3" name="Text Box 32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4" name="Text Box 32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5" name="Text Box 32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6" name="Text Box 32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7" name="Text Box 32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8" name="Text Box 32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69" name="Text Box 32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0" name="Text Box 32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1" name="Text Box 32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2" name="Text Box 32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3" name="Text Box 32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4" name="Text Box 32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5" name="Text Box 32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6" name="Text Box 32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7" name="Text Box 32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8" name="Text Box 32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79" name="Text Box 32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0" name="Text Box 32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1" name="Text Box 32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2" name="Text Box 32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3" name="Text Box 32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4" name="Text Box 32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5" name="Text Box 32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6" name="Text Box 32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7" name="Text Box 32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8" name="Text Box 32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89" name="Text Box 32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0" name="Text Box 32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1" name="Text Box 32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2" name="Text Box 32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3" name="Text Box 32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4" name="Text Box 32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5" name="Text Box 33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6" name="Text Box 33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7" name="Text Box 33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8" name="Text Box 33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099" name="Text Box 33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0" name="Text Box 33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1" name="Text Box 33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2" name="Text Box 33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3" name="Text Box 33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4" name="Text Box 33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5" name="Text Box 33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6" name="Text Box 33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7" name="Text Box 33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8" name="Text Box 33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09" name="Text Box 33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0" name="Text Box 33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1" name="Text Box 33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2" name="Text Box 33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3" name="Text Box 33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4" name="Text Box 33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5" name="Text Box 33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6" name="Text Box 33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7" name="Text Box 33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8" name="Text Box 33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19" name="Text Box 33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0" name="Text Box 33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1" name="Text Box 33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2" name="Text Box 33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3" name="Text Box 33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4" name="Text Box 33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5" name="Text Box 33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6" name="Text Box 33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7" name="Text Box 33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8" name="Text Box 33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29" name="Text Box 33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0" name="Text Box 33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1" name="Text Box 33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2" name="Text Box 33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3" name="Text Box 33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4" name="Text Box 33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5" name="Text Box 33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6" name="Text Box 33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7" name="Text Box 33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8" name="Text Box 33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39" name="Text Box 33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0" name="Text Box 33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1" name="Text Box 33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2" name="Text Box 33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3" name="Text Box 33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4" name="Text Box 33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5" name="Text Box 33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6" name="Text Box 33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7" name="Text Box 33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8" name="Text Box 33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49" name="Text Box 33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0" name="Text Box 33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1" name="Text Box 33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2" name="Text Box 33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3" name="Text Box 33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4" name="Text Box 33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5" name="Text Box 33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6" name="Text Box 33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7" name="Text Box 33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8" name="Text Box 33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59" name="Text Box 33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0" name="Text Box 33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1" name="Text Box 33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2" name="Text Box 33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3" name="Text Box 33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4" name="Text Box 33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5" name="Text Box 33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6" name="Text Box 33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7" name="Text Box 33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8" name="Text Box 33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69" name="Text Box 33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0" name="Text Box 33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1" name="Text Box 33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2" name="Text Box 33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3" name="Text Box 33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4" name="Text Box 33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5" name="Text Box 33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6" name="Text Box 33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7" name="Text Box 33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8" name="Text Box 33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79" name="Text Box 33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0" name="Text Box 33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1" name="Text Box 33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2" name="Text Box 33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3" name="Text Box 33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4" name="Text Box 33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5" name="Text Box 33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6" name="Text Box 33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7" name="Text Box 33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8" name="Text Box 33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89" name="Text Box 33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0" name="Text Box 33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1" name="Text Box 33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2" name="Text Box 33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3" name="Text Box 33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4" name="Text Box 33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5" name="Text Box 34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6" name="Text Box 34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7" name="Text Box 34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8" name="Text Box 34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199" name="Text Box 34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0" name="Text Box 34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1" name="Text Box 34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2" name="Text Box 34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3" name="Text Box 34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4" name="Text Box 34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5" name="Text Box 34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6" name="Text Box 34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7" name="Text Box 34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8" name="Text Box 34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09" name="Text Box 34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0" name="Text Box 34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1" name="Text Box 34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2" name="Text Box 34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3" name="Text Box 34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4" name="Text Box 34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5" name="Text Box 34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6" name="Text Box 34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7" name="Text Box 34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8" name="Text Box 34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19" name="Text Box 34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0" name="Text Box 34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1" name="Text Box 34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2" name="Text Box 34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3" name="Text Box 34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4" name="Text Box 34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5" name="Text Box 34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6" name="Text Box 34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7" name="Text Box 34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8" name="Text Box 34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29" name="Text Box 34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0" name="Text Box 34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1" name="Text Box 34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2" name="Text Box 34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3" name="Text Box 34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4" name="Text Box 34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5" name="Text Box 34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6" name="Text Box 34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7" name="Text Box 34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8" name="Text Box 34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39" name="Text Box 34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0" name="Text Box 34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1" name="Text Box 34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2" name="Text Box 34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3" name="Text Box 34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4" name="Text Box 34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5" name="Text Box 34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6" name="Text Box 34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7" name="Text Box 34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8" name="Text Box 34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49" name="Text Box 34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0" name="Text Box 34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1" name="Text Box 34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2" name="Text Box 34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3" name="Text Box 34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4" name="Text Box 34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5" name="Text Box 34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6" name="Text Box 34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7" name="Text Box 34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8" name="Text Box 34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59" name="Text Box 34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0" name="Text Box 34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1" name="Text Box 34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2" name="Text Box 34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3" name="Text Box 34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4" name="Text Box 34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5" name="Text Box 34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6" name="Text Box 34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7" name="Text Box 34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8" name="Text Box 34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69" name="Text Box 34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0" name="Text Box 34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1" name="Text Box 34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2" name="Text Box 34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3" name="Text Box 34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4" name="Text Box 34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5" name="Text Box 34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6" name="Text Box 34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7" name="Text Box 34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8" name="Text Box 34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79" name="Text Box 34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0" name="Text Box 34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1" name="Text Box 34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2" name="Text Box 34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3" name="Text Box 34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4" name="Text Box 34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5" name="Text Box 34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6" name="Text Box 34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7" name="Text Box 34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8" name="Text Box 34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89" name="Text Box 34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0" name="Text Box 34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1" name="Text Box 34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2" name="Text Box 34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3" name="Text Box 34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4" name="Text Box 34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5" name="Text Box 35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6" name="Text Box 35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7" name="Text Box 35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8" name="Text Box 35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299" name="Text Box 35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0" name="Text Box 35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1" name="Text Box 35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2" name="Text Box 35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3" name="Text Box 35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4" name="Text Box 35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5" name="Text Box 35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6" name="Text Box 35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7" name="Text Box 35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8" name="Text Box 35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09" name="Text Box 35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0" name="Text Box 35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1" name="Text Box 35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2" name="Text Box 35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3" name="Text Box 35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4" name="Text Box 35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5" name="Text Box 35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6" name="Text Box 35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7" name="Text Box 35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8" name="Text Box 35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19" name="Text Box 35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0" name="Text Box 35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1" name="Text Box 35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2" name="Text Box 35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3" name="Text Box 35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4" name="Text Box 35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5" name="Text Box 35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6" name="Text Box 35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7" name="Text Box 35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8" name="Text Box 35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29" name="Text Box 35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0" name="Text Box 35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1" name="Text Box 35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2" name="Text Box 35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3" name="Text Box 35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4" name="Text Box 35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5" name="Text Box 35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6" name="Text Box 35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7" name="Text Box 35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8" name="Text Box 35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39" name="Text Box 35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0" name="Text Box 35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1" name="Text Box 35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2" name="Text Box 35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3" name="Text Box 35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4" name="Text Box 35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5" name="Text Box 35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6" name="Text Box 35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7" name="Text Box 35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8" name="Text Box 35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49" name="Text Box 35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0" name="Text Box 35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1" name="Text Box 35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2" name="Text Box 35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3" name="Text Box 35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4" name="Text Box 35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5" name="Text Box 35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6" name="Text Box 35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7" name="Text Box 35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8" name="Text Box 35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59" name="Text Box 35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0" name="Text Box 35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1" name="Text Box 35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2" name="Text Box 35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3" name="Text Box 35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4" name="Text Box 35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5" name="Text Box 35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6" name="Text Box 35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7" name="Text Box 35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8" name="Text Box 35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69" name="Text Box 35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0" name="Text Box 35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1" name="Text Box 35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2" name="Text Box 35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3" name="Text Box 35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4" name="Text Box 35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5" name="Text Box 35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6" name="Text Box 35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7" name="Text Box 35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8" name="Text Box 35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79" name="Text Box 35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0" name="Text Box 35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1" name="Text Box 35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2" name="Text Box 35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3" name="Text Box 35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4" name="Text Box 35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5" name="Text Box 35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6" name="Text Box 35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7" name="Text Box 35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8" name="Text Box 35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89" name="Text Box 35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0" name="Text Box 35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1" name="Text Box 35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2" name="Text Box 35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3" name="Text Box 35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4" name="Text Box 35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5" name="Text Box 36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6" name="Text Box 36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7" name="Text Box 36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8" name="Text Box 36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399" name="Text Box 36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0" name="Text Box 36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1" name="Text Box 36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2" name="Text Box 36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3" name="Text Box 36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4" name="Text Box 36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5" name="Text Box 36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6" name="Text Box 36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7" name="Text Box 36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8" name="Text Box 36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09" name="Text Box 36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0" name="Text Box 36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1" name="Text Box 36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2" name="Text Box 36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3" name="Text Box 36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4" name="Text Box 36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5" name="Text Box 36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6" name="Text Box 36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7" name="Text Box 36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8" name="Text Box 36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19" name="Text Box 36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0" name="Text Box 36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1" name="Text Box 36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2" name="Text Box 36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3" name="Text Box 36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4" name="Text Box 36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5" name="Text Box 36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6" name="Text Box 36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7" name="Text Box 36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8" name="Text Box 36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29" name="Text Box 36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0" name="Text Box 36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1" name="Text Box 36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2" name="Text Box 36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3" name="Text Box 36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4" name="Text Box 36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5" name="Text Box 36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6" name="Text Box 36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7" name="Text Box 36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8" name="Text Box 36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39" name="Text Box 36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0" name="Text Box 36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1" name="Text Box 36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2" name="Text Box 36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3" name="Text Box 36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4" name="Text Box 36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5" name="Text Box 36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6" name="Text Box 36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7" name="Text Box 36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8" name="Text Box 36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49" name="Text Box 36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0" name="Text Box 36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1" name="Text Box 36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2" name="Text Box 36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3" name="Text Box 36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4" name="Text Box 36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5" name="Text Box 36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6" name="Text Box 36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7" name="Text Box 36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8" name="Text Box 36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59" name="Text Box 36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0" name="Text Box 36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1" name="Text Box 36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2" name="Text Box 36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3" name="Text Box 36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4" name="Text Box 36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5" name="Text Box 36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6" name="Text Box 36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7" name="Text Box 36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8" name="Text Box 36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69" name="Text Box 36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0" name="Text Box 36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1" name="Text Box 36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2" name="Text Box 36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3" name="Text Box 36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4" name="Text Box 36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5" name="Text Box 36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6" name="Text Box 36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7" name="Text Box 36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8" name="Text Box 36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79" name="Text Box 36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0" name="Text Box 36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1" name="Text Box 36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2" name="Text Box 36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3" name="Text Box 36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4" name="Text Box 36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5" name="Text Box 36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6" name="Text Box 36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7" name="Text Box 36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8" name="Text Box 36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89" name="Text Box 36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0" name="Text Box 36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1" name="Text Box 36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2" name="Text Box 36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3" name="Text Box 36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4" name="Text Box 36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5" name="Text Box 37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6" name="Text Box 37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7" name="Text Box 37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8" name="Text Box 37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499" name="Text Box 37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0" name="Text Box 37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1" name="Text Box 37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2" name="Text Box 37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3" name="Text Box 37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4" name="Text Box 37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5" name="Text Box 37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6" name="Text Box 37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7" name="Text Box 37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8" name="Text Box 37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09" name="Text Box 37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0" name="Text Box 37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1" name="Text Box 37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2" name="Text Box 37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3" name="Text Box 37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4" name="Text Box 37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5" name="Text Box 37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6" name="Text Box 37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7" name="Text Box 37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8" name="Text Box 37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9" name="Text Box 37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0" name="Text Box 37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1" name="Text Box 37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2" name="Text Box 37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3" name="Text Box 37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4" name="Text Box 37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5" name="Text Box 37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6" name="Text Box 37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7" name="Text Box 37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8" name="Text Box 37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9" name="Text Box 37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0" name="Text Box 37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1" name="Text Box 37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2" name="Text Box 37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3" name="Text Box 37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4" name="Text Box 37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5" name="Text Box 37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6" name="Text Box 37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7" name="Text Box 37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8" name="Text Box 37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9" name="Text Box 37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0" name="Text Box 37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1" name="Text Box 37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2" name="Text Box 37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3" name="Text Box 37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4" name="Text Box 37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5" name="Text Box 37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6" name="Text Box 37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7" name="Text Box 37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8" name="Text Box 37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49" name="Text Box 37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0" name="Text Box 37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1" name="Text Box 37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2" name="Text Box 37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3" name="Text Box 37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4" name="Text Box 37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5" name="Text Box 37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6" name="Text Box 37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7" name="Text Box 37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8" name="Text Box 37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59" name="Text Box 37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0" name="Text Box 37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1" name="Text Box 37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2" name="Text Box 37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3" name="Text Box 37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4" name="Text Box 37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5" name="Text Box 37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6" name="Text Box 37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7" name="Text Box 37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8" name="Text Box 37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69" name="Text Box 37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0" name="Text Box 37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1" name="Text Box 37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2" name="Text Box 37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3" name="Text Box 37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4" name="Text Box 37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5" name="Text Box 37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6" name="Text Box 37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7" name="Text Box 37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8" name="Text Box 37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79" name="Text Box 37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0" name="Text Box 37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1" name="Text Box 37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2" name="Text Box 37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3" name="Text Box 37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4" name="Text Box 37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5" name="Text Box 37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6" name="Text Box 37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7" name="Text Box 37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8" name="Text Box 37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89" name="Text Box 37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0" name="Text Box 37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1" name="Text Box 37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2" name="Text Box 37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3" name="Text Box 37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4" name="Text Box 37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5" name="Text Box 38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6" name="Text Box 38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7" name="Text Box 38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8" name="Text Box 38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99" name="Text Box 38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0" name="Text Box 38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1" name="Text Box 38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2" name="Text Box 38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3" name="Text Box 38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4" name="Text Box 38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5" name="Text Box 38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6" name="Text Box 38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7" name="Text Box 38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8" name="Text Box 38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09" name="Text Box 38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0" name="Text Box 38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1" name="Text Box 38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2" name="Text Box 38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3" name="Text Box 38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4" name="Text Box 38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5" name="Text Box 38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6" name="Text Box 38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7" name="Text Box 38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8" name="Text Box 38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19" name="Text Box 38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0" name="Text Box 38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1" name="Text Box 38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2" name="Text Box 38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3" name="Text Box 38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4" name="Text Box 38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5" name="Text Box 38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6" name="Text Box 38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7" name="Text Box 38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8" name="Text Box 38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29" name="Text Box 38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0" name="Text Box 38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1" name="Text Box 38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2" name="Text Box 38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3" name="Text Box 38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4" name="Text Box 38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5" name="Text Box 38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6" name="Text Box 38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7" name="Text Box 38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8" name="Text Box 38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39" name="Text Box 38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0" name="Text Box 38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1" name="Text Box 38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2" name="Text Box 38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3" name="Text Box 38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4" name="Text Box 38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5" name="Text Box 38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6" name="Text Box 38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7" name="Text Box 38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8" name="Text Box 38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49" name="Text Box 38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0" name="Text Box 38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1" name="Text Box 38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2" name="Text Box 38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3" name="Text Box 38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4" name="Text Box 38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5" name="Text Box 38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6" name="Text Box 38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7" name="Text Box 38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8" name="Text Box 38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59" name="Text Box 38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0" name="Text Box 38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1" name="Text Box 38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2" name="Text Box 38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3" name="Text Box 38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4" name="Text Box 38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5" name="Text Box 38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6" name="Text Box 38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7" name="Text Box 38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8" name="Text Box 38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69" name="Text Box 38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0" name="Text Box 38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1" name="Text Box 38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2" name="Text Box 38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3" name="Text Box 38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4" name="Text Box 38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5" name="Text Box 38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6" name="Text Box 38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7" name="Text Box 38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8" name="Text Box 38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79" name="Text Box 38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0" name="Text Box 38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1" name="Text Box 38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2" name="Text Box 38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3" name="Text Box 38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4" name="Text Box 38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5" name="Text Box 38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6" name="Text Box 38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7" name="Text Box 38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8" name="Text Box 38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89" name="Text Box 38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0" name="Text Box 38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1" name="Text Box 38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2" name="Text Box 38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3" name="Text Box 38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4" name="Text Box 38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5" name="Text Box 39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6" name="Text Box 39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7" name="Text Box 39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8" name="Text Box 39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699" name="Text Box 39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0" name="Text Box 39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1" name="Text Box 39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2" name="Text Box 39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3" name="Text Box 39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4" name="Text Box 39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5" name="Text Box 39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6" name="Text Box 39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7" name="Text Box 39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8" name="Text Box 39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09" name="Text Box 39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0" name="Text Box 39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1" name="Text Box 39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2" name="Text Box 39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3" name="Text Box 39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4" name="Text Box 39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5" name="Text Box 39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6" name="Text Box 39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7" name="Text Box 39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8" name="Text Box 39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19" name="Text Box 39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0" name="Text Box 39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1" name="Text Box 39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2" name="Text Box 39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3" name="Text Box 39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4" name="Text Box 39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5" name="Text Box 39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6" name="Text Box 39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7" name="Text Box 39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8" name="Text Box 39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29" name="Text Box 39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0" name="Text Box 39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1" name="Text Box 39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2" name="Text Box 39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3" name="Text Box 39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4" name="Text Box 39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5" name="Text Box 39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6" name="Text Box 39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7" name="Text Box 39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8" name="Text Box 39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39" name="Text Box 39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0" name="Text Box 39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1" name="Text Box 39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2" name="Text Box 39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3" name="Text Box 39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4" name="Text Box 39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5" name="Text Box 39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6" name="Text Box 39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7" name="Text Box 39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8" name="Text Box 39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49" name="Text Box 39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0" name="Text Box 39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1" name="Text Box 39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2" name="Text Box 39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3" name="Text Box 39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4" name="Text Box 39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5" name="Text Box 39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6" name="Text Box 39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7" name="Text Box 39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8" name="Text Box 39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59" name="Text Box 39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0" name="Text Box 39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1" name="Text Box 39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2" name="Text Box 39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3" name="Text Box 39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4" name="Text Box 39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5" name="Text Box 39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6" name="Text Box 39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7" name="Text Box 39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8" name="Text Box 39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69" name="Text Box 39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0" name="Text Box 39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1" name="Text Box 39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2" name="Text Box 39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3" name="Text Box 39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4" name="Text Box 39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5" name="Text Box 39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6" name="Text Box 39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7" name="Text Box 39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8" name="Text Box 39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79" name="Text Box 39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0" name="Text Box 39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1" name="Text Box 39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2" name="Text Box 39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3" name="Text Box 39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4" name="Text Box 39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5" name="Text Box 39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6" name="Text Box 39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7" name="Text Box 39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8" name="Text Box 39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89" name="Text Box 39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0" name="Text Box 39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1" name="Text Box 39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2" name="Text Box 39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3" name="Text Box 39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4" name="Text Box 39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5" name="Text Box 40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6" name="Text Box 40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7" name="Text Box 40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8" name="Text Box 40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799" name="Text Box 40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0" name="Text Box 40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1" name="Text Box 40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2" name="Text Box 40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3" name="Text Box 40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4" name="Text Box 40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5" name="Text Box 40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6" name="Text Box 40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7" name="Text Box 40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8" name="Text Box 40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09" name="Text Box 40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0" name="Text Box 40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1" name="Text Box 40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2" name="Text Box 40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3" name="Text Box 40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4" name="Text Box 40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5" name="Text Box 40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6" name="Text Box 40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7" name="Text Box 40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8" name="Text Box 40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19" name="Text Box 40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0" name="Text Box 40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1" name="Text Box 40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2" name="Text Box 40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3" name="Text Box 40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4" name="Text Box 40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5" name="Text Box 40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6" name="Text Box 40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7" name="Text Box 40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8" name="Text Box 40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29" name="Text Box 40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0" name="Text Box 40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1" name="Text Box 40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2" name="Text Box 40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3" name="Text Box 40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4" name="Text Box 40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5" name="Text Box 40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6" name="Text Box 40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7" name="Text Box 40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8" name="Text Box 40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39" name="Text Box 40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0" name="Text Box 40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1" name="Text Box 40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2" name="Text Box 40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3" name="Text Box 40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4" name="Text Box 40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5" name="Text Box 40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6" name="Text Box 40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7" name="Text Box 40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8" name="Text Box 40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49" name="Text Box 40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0" name="Text Box 40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1" name="Text Box 40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2" name="Text Box 40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3" name="Text Box 40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4" name="Text Box 40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5" name="Text Box 40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6" name="Text Box 40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7" name="Text Box 40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8" name="Text Box 40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59" name="Text Box 40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0" name="Text Box 40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1" name="Text Box 40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2" name="Text Box 40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3" name="Text Box 40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4" name="Text Box 40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5" name="Text Box 40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6" name="Text Box 40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7" name="Text Box 40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8" name="Text Box 40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69" name="Text Box 40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0" name="Text Box 40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1" name="Text Box 40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2" name="Text Box 40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3" name="Text Box 40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4" name="Text Box 40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5" name="Text Box 40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6" name="Text Box 40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7" name="Text Box 40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8" name="Text Box 40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79" name="Text Box 40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0" name="Text Box 40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1" name="Text Box 40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2" name="Text Box 40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3" name="Text Box 40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4" name="Text Box 40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5" name="Text Box 40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6" name="Text Box 40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7" name="Text Box 40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8" name="Text Box 40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89" name="Text Box 40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0" name="Text Box 40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1" name="Text Box 40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2" name="Text Box 40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3" name="Text Box 40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4" name="Text Box 40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5" name="Text Box 41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6" name="Text Box 41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7" name="Text Box 41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8" name="Text Box 41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899" name="Text Box 41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0" name="Text Box 41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1" name="Text Box 41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2" name="Text Box 41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3" name="Text Box 41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4" name="Text Box 41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5" name="Text Box 41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6" name="Text Box 41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7" name="Text Box 41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8" name="Text Box 41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09" name="Text Box 41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0" name="Text Box 41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1" name="Text Box 41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2" name="Text Box 41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3" name="Text Box 41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4" name="Text Box 41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5" name="Text Box 41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6" name="Text Box 41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7" name="Text Box 41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8" name="Text Box 41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19" name="Text Box 41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0" name="Text Box 41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1" name="Text Box 41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2" name="Text Box 41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3" name="Text Box 41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4" name="Text Box 41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5" name="Text Box 41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6" name="Text Box 41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7" name="Text Box 41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8" name="Text Box 41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29" name="Text Box 41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0" name="Text Box 41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1" name="Text Box 41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2" name="Text Box 41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3" name="Text Box 41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4" name="Text Box 41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5" name="Text Box 41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6" name="Text Box 41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7" name="Text Box 41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8" name="Text Box 41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39" name="Text Box 41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0" name="Text Box 41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1" name="Text Box 41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2" name="Text Box 41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3" name="Text Box 41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4" name="Text Box 41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5" name="Text Box 41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6" name="Text Box 41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7" name="Text Box 41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8" name="Text Box 41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49" name="Text Box 41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0" name="Text Box 41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1" name="Text Box 41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2" name="Text Box 41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3" name="Text Box 41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4" name="Text Box 41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5" name="Text Box 41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6" name="Text Box 41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7" name="Text Box 41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8" name="Text Box 41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59" name="Text Box 41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0" name="Text Box 41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1" name="Text Box 41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2" name="Text Box 41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3" name="Text Box 41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4" name="Text Box 41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5" name="Text Box 41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6" name="Text Box 41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7" name="Text Box 41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8" name="Text Box 41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69" name="Text Box 41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0" name="Text Box 41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1" name="Text Box 41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2" name="Text Box 41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3" name="Text Box 41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4" name="Text Box 41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5" name="Text Box 41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6" name="Text Box 41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7" name="Text Box 41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8" name="Text Box 41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79" name="Text Box 41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0" name="Text Box 41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1" name="Text Box 41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2" name="Text Box 41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3" name="Text Box 41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4" name="Text Box 41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5" name="Text Box 41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6" name="Text Box 41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7" name="Text Box 41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8" name="Text Box 41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89" name="Text Box 41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0" name="Text Box 41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1" name="Text Box 41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2" name="Text Box 41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3" name="Text Box 41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4" name="Text Box 41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5" name="Text Box 42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6" name="Text Box 42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7" name="Text Box 42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8" name="Text Box 42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999" name="Text Box 42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0" name="Text Box 42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1" name="Text Box 42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2" name="Text Box 42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3" name="Text Box 42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4" name="Text Box 42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5" name="Text Box 42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6" name="Text Box 42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7" name="Text Box 42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8" name="Text Box 42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09" name="Text Box 42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0" name="Text Box 42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1" name="Text Box 42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2" name="Text Box 42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3" name="Text Box 42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4" name="Text Box 42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5" name="Text Box 42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6" name="Text Box 42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7" name="Text Box 42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8" name="Text Box 42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19" name="Text Box 42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0" name="Text Box 42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1" name="Text Box 42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2" name="Text Box 42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3" name="Text Box 42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4" name="Text Box 42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5" name="Text Box 42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6" name="Text Box 42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7" name="Text Box 42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8" name="Text Box 42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29" name="Text Box 42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0" name="Text Box 42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1" name="Text Box 42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2" name="Text Box 42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3" name="Text Box 42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4" name="Text Box 42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5" name="Text Box 42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6" name="Text Box 42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7" name="Text Box 42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8" name="Text Box 42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39" name="Text Box 42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0" name="Text Box 42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1" name="Text Box 42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2" name="Text Box 42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3" name="Text Box 42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4" name="Text Box 42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5" name="Text Box 42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6" name="Text Box 42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7" name="Text Box 42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8" name="Text Box 42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49" name="Text Box 42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0" name="Text Box 42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1" name="Text Box 42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2" name="Text Box 42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3" name="Text Box 42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4" name="Text Box 42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5" name="Text Box 42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6" name="Text Box 42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7" name="Text Box 42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8" name="Text Box 42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59" name="Text Box 42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0" name="Text Box 42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1" name="Text Box 42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2" name="Text Box 42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3" name="Text Box 42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4" name="Text Box 42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5" name="Text Box 42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6" name="Text Box 42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7" name="Text Box 42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8" name="Text Box 42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69" name="Text Box 42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0" name="Text Box 42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1" name="Text Box 42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2" name="Text Box 42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3" name="Text Box 42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4" name="Text Box 42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5" name="Text Box 42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6" name="Text Box 42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7" name="Text Box 42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8" name="Text Box 42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79" name="Text Box 42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0" name="Text Box 42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1" name="Text Box 42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2" name="Text Box 42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3" name="Text Box 42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4" name="Text Box 42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5" name="Text Box 42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6" name="Text Box 42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7" name="Text Box 42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8" name="Text Box 42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89" name="Text Box 42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0" name="Text Box 42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1" name="Text Box 42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2" name="Text Box 42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3" name="Text Box 42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4" name="Text Box 42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5" name="Text Box 43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6" name="Text Box 43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7" name="Text Box 43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8" name="Text Box 43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099" name="Text Box 43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0" name="Text Box 43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1" name="Text Box 43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2" name="Text Box 43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3" name="Text Box 43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4" name="Text Box 43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5" name="Text Box 43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6" name="Text Box 43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7" name="Text Box 43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8" name="Text Box 43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09" name="Text Box 43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0" name="Text Box 43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1" name="Text Box 43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2" name="Text Box 43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3" name="Text Box 43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4" name="Text Box 43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5" name="Text Box 43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6" name="Text Box 43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7" name="Text Box 43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8" name="Text Box 43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19" name="Text Box 43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0" name="Text Box 43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1" name="Text Box 43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2" name="Text Box 43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3" name="Text Box 43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4" name="Text Box 43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5" name="Text Box 43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6" name="Text Box 43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7" name="Text Box 43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8" name="Text Box 43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29" name="Text Box 43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0" name="Text Box 43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1" name="Text Box 43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2" name="Text Box 43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3" name="Text Box 43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4" name="Text Box 43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5" name="Text Box 43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6" name="Text Box 43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7" name="Text Box 43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8" name="Text Box 43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39" name="Text Box 43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0" name="Text Box 43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1" name="Text Box 43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2" name="Text Box 43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3" name="Text Box 43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4" name="Text Box 43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5" name="Text Box 43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6" name="Text Box 43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7" name="Text Box 43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8" name="Text Box 43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49" name="Text Box 43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0" name="Text Box 43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1" name="Text Box 43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2" name="Text Box 43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3" name="Text Box 43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4" name="Text Box 43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5" name="Text Box 43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6" name="Text Box 43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7" name="Text Box 43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8" name="Text Box 43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59" name="Text Box 43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0" name="Text Box 43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1" name="Text Box 43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2" name="Text Box 43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3" name="Text Box 43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4" name="Text Box 43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5" name="Text Box 43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6" name="Text Box 43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7" name="Text Box 43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8" name="Text Box 43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69" name="Text Box 43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0" name="Text Box 43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1" name="Text Box 43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2" name="Text Box 43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3" name="Text Box 43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4" name="Text Box 43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5" name="Text Box 43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6" name="Text Box 43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7" name="Text Box 43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8" name="Text Box 43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79" name="Text Box 43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0" name="Text Box 43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1" name="Text Box 43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2" name="Text Box 43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3" name="Text Box 43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4" name="Text Box 43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5" name="Text Box 43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6" name="Text Box 43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7" name="Text Box 43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8" name="Text Box 43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89" name="Text Box 43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0" name="Text Box 43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1" name="Text Box 43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2" name="Text Box 43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3" name="Text Box 43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4" name="Text Box 43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5" name="Text Box 44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6" name="Text Box 44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7" name="Text Box 44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8" name="Text Box 44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199" name="Text Box 44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0" name="Text Box 44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1" name="Text Box 44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2" name="Text Box 44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3" name="Text Box 44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4" name="Text Box 44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5" name="Text Box 44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6" name="Text Box 44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7" name="Text Box 44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8" name="Text Box 44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09" name="Text Box 44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0" name="Text Box 44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1" name="Text Box 44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2" name="Text Box 44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3" name="Text Box 44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4" name="Text Box 44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5" name="Text Box 44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6" name="Text Box 44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7" name="Text Box 44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8" name="Text Box 44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19" name="Text Box 44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0" name="Text Box 44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1" name="Text Box 44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2" name="Text Box 44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3" name="Text Box 44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4" name="Text Box 44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5" name="Text Box 44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6" name="Text Box 44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7" name="Text Box 44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8" name="Text Box 44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29" name="Text Box 44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0" name="Text Box 44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1" name="Text Box 44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2" name="Text Box 44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3" name="Text Box 44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4" name="Text Box 44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5" name="Text Box 44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6" name="Text Box 44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7" name="Text Box 44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8" name="Text Box 44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39" name="Text Box 44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0" name="Text Box 44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1" name="Text Box 44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2" name="Text Box 44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3" name="Text Box 44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4" name="Text Box 44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5" name="Text Box 44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6" name="Text Box 44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7" name="Text Box 44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8" name="Text Box 44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49" name="Text Box 44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0" name="Text Box 44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1" name="Text Box 44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2" name="Text Box 44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3" name="Text Box 44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4" name="Text Box 44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5" name="Text Box 44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6" name="Text Box 44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7" name="Text Box 44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8" name="Text Box 44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59" name="Text Box 44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0" name="Text Box 44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1" name="Text Box 44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2" name="Text Box 44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3" name="Text Box 44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4" name="Text Box 44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5" name="Text Box 44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6" name="Text Box 44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7" name="Text Box 44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8" name="Text Box 44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69" name="Text Box 44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0" name="Text Box 44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1" name="Text Box 44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2" name="Text Box 44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3" name="Text Box 44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4" name="Text Box 44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5" name="Text Box 44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6" name="Text Box 44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7" name="Text Box 44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8" name="Text Box 44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79" name="Text Box 44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0" name="Text Box 44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1" name="Text Box 44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2" name="Text Box 44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3" name="Text Box 44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4" name="Text Box 44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5" name="Text Box 44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6" name="Text Box 44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7" name="Text Box 44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8" name="Text Box 44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89" name="Text Box 44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0" name="Text Box 44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1" name="Text Box 44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2" name="Text Box 44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3" name="Text Box 44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4" name="Text Box 44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5" name="Text Box 45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6" name="Text Box 45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7" name="Text Box 45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8" name="Text Box 45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299" name="Text Box 45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0" name="Text Box 45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1" name="Text Box 45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2" name="Text Box 45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3" name="Text Box 45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4" name="Text Box 45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5" name="Text Box 45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6" name="Text Box 45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7" name="Text Box 45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8" name="Text Box 45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09" name="Text Box 45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0" name="Text Box 45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1" name="Text Box 45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2" name="Text Box 45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3" name="Text Box 45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4" name="Text Box 45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5" name="Text Box 45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6" name="Text Box 45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7" name="Text Box 45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8" name="Text Box 45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19" name="Text Box 45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0" name="Text Box 45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1" name="Text Box 45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2" name="Text Box 45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3" name="Text Box 45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4" name="Text Box 45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5" name="Text Box 45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6" name="Text Box 45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7" name="Text Box 45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8" name="Text Box 45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29" name="Text Box 45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0" name="Text Box 45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1" name="Text Box 45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2" name="Text Box 45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3" name="Text Box 45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4" name="Text Box 45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5" name="Text Box 45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6" name="Text Box 45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7" name="Text Box 45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8" name="Text Box 45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39" name="Text Box 45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0" name="Text Box 45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1" name="Text Box 45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2" name="Text Box 45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3" name="Text Box 45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4" name="Text Box 45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5" name="Text Box 45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6" name="Text Box 45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7" name="Text Box 45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8" name="Text Box 45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49" name="Text Box 45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0" name="Text Box 45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1" name="Text Box 45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2" name="Text Box 45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3" name="Text Box 45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4" name="Text Box 45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5" name="Text Box 45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6" name="Text Box 45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7" name="Text Box 45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8" name="Text Box 45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59" name="Text Box 45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0" name="Text Box 45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1" name="Text Box 45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2" name="Text Box 45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3" name="Text Box 45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4" name="Text Box 45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5" name="Text Box 45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6" name="Text Box 45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7" name="Text Box 45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8" name="Text Box 45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69" name="Text Box 45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0" name="Text Box 45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1" name="Text Box 45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2" name="Text Box 45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3" name="Text Box 45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4" name="Text Box 45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5" name="Text Box 45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6" name="Text Box 45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7" name="Text Box 45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8" name="Text Box 45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79" name="Text Box 45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0" name="Text Box 45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1" name="Text Box 45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2" name="Text Box 45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3" name="Text Box 45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4" name="Text Box 45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5" name="Text Box 45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6" name="Text Box 45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7" name="Text Box 45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8" name="Text Box 45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89" name="Text Box 45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0" name="Text Box 45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1" name="Text Box 45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2" name="Text Box 45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3" name="Text Box 45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4" name="Text Box 45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5" name="Text Box 46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6" name="Text Box 46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7" name="Text Box 46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8" name="Text Box 46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399" name="Text Box 46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0" name="Text Box 46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1" name="Text Box 46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2" name="Text Box 46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3" name="Text Box 46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4" name="Text Box 46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5" name="Text Box 46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6" name="Text Box 46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7" name="Text Box 46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8" name="Text Box 46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09" name="Text Box 46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0" name="Text Box 46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1" name="Text Box 46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2" name="Text Box 46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3" name="Text Box 46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4" name="Text Box 46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5" name="Text Box 46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6" name="Text Box 46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7" name="Text Box 46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8" name="Text Box 46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19" name="Text Box 46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0" name="Text Box 46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1" name="Text Box 46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2" name="Text Box 46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3" name="Text Box 46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4" name="Text Box 46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5" name="Text Box 46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6" name="Text Box 46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7" name="Text Box 46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8" name="Text Box 46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29" name="Text Box 46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0" name="Text Box 46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1" name="Text Box 46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2" name="Text Box 46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3" name="Text Box 46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4" name="Text Box 46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5" name="Text Box 46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6" name="Text Box 46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7" name="Text Box 46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8" name="Text Box 46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39" name="Text Box 46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0" name="Text Box 46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1" name="Text Box 46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2" name="Text Box 46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3" name="Text Box 46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4" name="Text Box 46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5" name="Text Box 46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6" name="Text Box 46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7" name="Text Box 46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8" name="Text Box 46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49" name="Text Box 46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0" name="Text Box 46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1" name="Text Box 46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2" name="Text Box 46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3" name="Text Box 46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4" name="Text Box 46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5" name="Text Box 46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6" name="Text Box 46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7" name="Text Box 46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8" name="Text Box 46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59" name="Text Box 46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0" name="Text Box 46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1" name="Text Box 46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2" name="Text Box 46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3" name="Text Box 46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4" name="Text Box 46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5" name="Text Box 46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6" name="Text Box 46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7" name="Text Box 46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8" name="Text Box 46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69" name="Text Box 46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0" name="Text Box 46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1" name="Text Box 46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2" name="Text Box 46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3" name="Text Box 46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4" name="Text Box 46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5" name="Text Box 46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6" name="Text Box 46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7" name="Text Box 46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8" name="Text Box 46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79" name="Text Box 46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0" name="Text Box 46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1" name="Text Box 46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2" name="Text Box 46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3" name="Text Box 46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4" name="Text Box 46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5" name="Text Box 46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6" name="Text Box 46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7" name="Text Box 46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8" name="Text Box 46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89" name="Text Box 46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0" name="Text Box 46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1" name="Text Box 46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2" name="Text Box 46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3" name="Text Box 46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4" name="Text Box 46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5" name="Text Box 47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6" name="Text Box 47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7" name="Text Box 47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8" name="Text Box 47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499" name="Text Box 47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0" name="Text Box 47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1" name="Text Box 47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2" name="Text Box 47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3" name="Text Box 47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4" name="Text Box 47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5" name="Text Box 47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6" name="Text Box 47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7" name="Text Box 47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8" name="Text Box 47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09" name="Text Box 47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0" name="Text Box 47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1" name="Text Box 47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2" name="Text Box 47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3" name="Text Box 47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4" name="Text Box 47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5" name="Text Box 47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6" name="Text Box 47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7" name="Text Box 47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8" name="Text Box 47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19" name="Text Box 47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0" name="Text Box 47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1" name="Text Box 47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2" name="Text Box 47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3" name="Text Box 47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4" name="Text Box 47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5" name="Text Box 47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6" name="Text Box 47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7" name="Text Box 47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8" name="Text Box 47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29" name="Text Box 47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0" name="Text Box 47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1" name="Text Box 47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2" name="Text Box 47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3" name="Text Box 47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4" name="Text Box 47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5" name="Text Box 47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6" name="Text Box 47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7" name="Text Box 47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8" name="Text Box 47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39" name="Text Box 47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0" name="Text Box 47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1" name="Text Box 47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2" name="Text Box 47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3" name="Text Box 47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4" name="Text Box 47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5" name="Text Box 47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6" name="Text Box 47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7" name="Text Box 47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8" name="Text Box 47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49" name="Text Box 47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0" name="Text Box 47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1" name="Text Box 47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2" name="Text Box 47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3" name="Text Box 47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4" name="Text Box 47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5" name="Text Box 47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6" name="Text Box 47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7" name="Text Box 47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8" name="Text Box 47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59" name="Text Box 47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0" name="Text Box 47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1" name="Text Box 47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2" name="Text Box 47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3" name="Text Box 47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4" name="Text Box 47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5" name="Text Box 47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6" name="Text Box 47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7" name="Text Box 47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8" name="Text Box 47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69" name="Text Box 47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0" name="Text Box 47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1" name="Text Box 47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2" name="Text Box 47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3" name="Text Box 47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4" name="Text Box 47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5" name="Text Box 47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6" name="Text Box 47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7" name="Text Box 47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8" name="Text Box 47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79" name="Text Box 47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0" name="Text Box 47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1" name="Text Box 47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2" name="Text Box 47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3" name="Text Box 47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4" name="Text Box 47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5" name="Text Box 47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6" name="Text Box 47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7" name="Text Box 47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8" name="Text Box 47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89" name="Text Box 47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0" name="Text Box 47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1" name="Text Box 47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2" name="Text Box 47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3" name="Text Box 47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4" name="Text Box 47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5" name="Text Box 48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6" name="Text Box 48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7" name="Text Box 48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8" name="Text Box 48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599" name="Text Box 48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0" name="Text Box 48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1" name="Text Box 48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2" name="Text Box 48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3" name="Text Box 48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4" name="Text Box 48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5" name="Text Box 48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6" name="Text Box 48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7" name="Text Box 48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8" name="Text Box 48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09" name="Text Box 48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0" name="Text Box 48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1" name="Text Box 48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2" name="Text Box 48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3" name="Text Box 48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4" name="Text Box 48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5" name="Text Box 48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6" name="Text Box 48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7" name="Text Box 48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8" name="Text Box 48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19" name="Text Box 48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0" name="Text Box 48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1" name="Text Box 48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2" name="Text Box 48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3" name="Text Box 48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4" name="Text Box 48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5" name="Text Box 48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6" name="Text Box 48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7" name="Text Box 48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8" name="Text Box 48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29" name="Text Box 48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0" name="Text Box 48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1" name="Text Box 48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2" name="Text Box 48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3" name="Text Box 48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4" name="Text Box 48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5" name="Text Box 48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6" name="Text Box 48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7" name="Text Box 48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8" name="Text Box 48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39" name="Text Box 48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0" name="Text Box 48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1" name="Text Box 48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2" name="Text Box 48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3" name="Text Box 48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4" name="Text Box 48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5" name="Text Box 48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6" name="Text Box 48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7" name="Text Box 48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8" name="Text Box 48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49" name="Text Box 48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0" name="Text Box 48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1" name="Text Box 48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2" name="Text Box 48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3" name="Text Box 48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4" name="Text Box 48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5" name="Text Box 48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6" name="Text Box 48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7" name="Text Box 48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8" name="Text Box 48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59" name="Text Box 48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0" name="Text Box 48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1" name="Text Box 48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2" name="Text Box 48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3" name="Text Box 48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4" name="Text Box 48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5" name="Text Box 48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6" name="Text Box 48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7" name="Text Box 48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8" name="Text Box 48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69" name="Text Box 48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0" name="Text Box 48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1" name="Text Box 48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2" name="Text Box 48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3" name="Text Box 48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4" name="Text Box 48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5" name="Text Box 48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6" name="Text Box 48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7" name="Text Box 48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8" name="Text Box 48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79" name="Text Box 48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0" name="Text Box 48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1" name="Text Box 48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2" name="Text Box 48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3" name="Text Box 48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4" name="Text Box 48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5" name="Text Box 48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6" name="Text Box 48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7" name="Text Box 48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8" name="Text Box 48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89" name="Text Box 48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0" name="Text Box 48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1" name="Text Box 48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2" name="Text Box 48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3" name="Text Box 48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4" name="Text Box 48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5" name="Text Box 49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6" name="Text Box 49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7" name="Text Box 49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8" name="Text Box 49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699" name="Text Box 49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0" name="Text Box 49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1" name="Text Box 49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2" name="Text Box 49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3" name="Text Box 49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4" name="Text Box 49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5" name="Text Box 49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6" name="Text Box 49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7" name="Text Box 49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8" name="Text Box 49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09" name="Text Box 49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0" name="Text Box 49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1" name="Text Box 49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2" name="Text Box 49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3" name="Text Box 49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4" name="Text Box 49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5" name="Text Box 49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6" name="Text Box 49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7" name="Text Box 49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8" name="Text Box 49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19" name="Text Box 49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0" name="Text Box 49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1" name="Text Box 49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2" name="Text Box 49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3" name="Text Box 49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4" name="Text Box 49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5" name="Text Box 49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6" name="Text Box 49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7" name="Text Box 49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8" name="Text Box 49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29" name="Text Box 49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0" name="Text Box 49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1" name="Text Box 49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2" name="Text Box 49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3" name="Text Box 49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4" name="Text Box 49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5" name="Text Box 49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6" name="Text Box 49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7" name="Text Box 49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8" name="Text Box 49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39" name="Text Box 49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0" name="Text Box 49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1" name="Text Box 49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2" name="Text Box 49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3" name="Text Box 49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4" name="Text Box 49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5" name="Text Box 49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6" name="Text Box 49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7" name="Text Box 49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8" name="Text Box 49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49" name="Text Box 49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0" name="Text Box 49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1" name="Text Box 49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2" name="Text Box 49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3" name="Text Box 49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4" name="Text Box 49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5" name="Text Box 49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6" name="Text Box 49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7" name="Text Box 49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8" name="Text Box 49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59" name="Text Box 49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0" name="Text Box 49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1" name="Text Box 49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2" name="Text Box 49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3" name="Text Box 49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4" name="Text Box 49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5" name="Text Box 49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6" name="Text Box 49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7" name="Text Box 49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8" name="Text Box 49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69" name="Text Box 49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0" name="Text Box 49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1" name="Text Box 49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2" name="Text Box 49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3" name="Text Box 49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4" name="Text Box 49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5" name="Text Box 49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6" name="Text Box 49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7" name="Text Box 49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8" name="Text Box 49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79" name="Text Box 49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0" name="Text Box 49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1" name="Text Box 49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2" name="Text Box 49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3" name="Text Box 49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4" name="Text Box 49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5" name="Text Box 49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6" name="Text Box 49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7" name="Text Box 49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8" name="Text Box 49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89" name="Text Box 49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0" name="Text Box 49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1" name="Text Box 49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2" name="Text Box 49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3" name="Text Box 49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4" name="Text Box 49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5" name="Text Box 50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6" name="Text Box 50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7" name="Text Box 50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8" name="Text Box 50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799" name="Text Box 50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0" name="Text Box 50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1" name="Text Box 50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2" name="Text Box 50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3" name="Text Box 50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4" name="Text Box 50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5" name="Text Box 50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6" name="Text Box 50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7" name="Text Box 50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8" name="Text Box 50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09" name="Text Box 50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0" name="Text Box 50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1" name="Text Box 50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2" name="Text Box 50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3" name="Text Box 50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4" name="Text Box 50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5" name="Text Box 50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6" name="Text Box 50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7" name="Text Box 50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8" name="Text Box 50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19" name="Text Box 50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0" name="Text Box 50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1" name="Text Box 50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2" name="Text Box 50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3" name="Text Box 50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4" name="Text Box 50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5" name="Text Box 50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6" name="Text Box 50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7" name="Text Box 50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8" name="Text Box 50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29" name="Text Box 50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0" name="Text Box 50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1" name="Text Box 50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2" name="Text Box 50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3" name="Text Box 50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4" name="Text Box 50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5" name="Text Box 50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6" name="Text Box 50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7" name="Text Box 50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8" name="Text Box 50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39" name="Text Box 50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0" name="Text Box 50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1" name="Text Box 50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2" name="Text Box 50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3" name="Text Box 50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4" name="Text Box 50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5" name="Text Box 50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6" name="Text Box 50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7" name="Text Box 50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8" name="Text Box 50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49" name="Text Box 50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0" name="Text Box 50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1" name="Text Box 50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2" name="Text Box 50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3" name="Text Box 50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4" name="Text Box 50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5" name="Text Box 50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6" name="Text Box 50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7" name="Text Box 50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8" name="Text Box 50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59" name="Text Box 50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0" name="Text Box 50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1" name="Text Box 50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2" name="Text Box 50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3" name="Text Box 50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4" name="Text Box 50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5" name="Text Box 50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6" name="Text Box 50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7" name="Text Box 50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8" name="Text Box 50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69" name="Text Box 50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0" name="Text Box 50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1" name="Text Box 50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2" name="Text Box 50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3" name="Text Box 50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4" name="Text Box 50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5" name="Text Box 50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6" name="Text Box 50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7" name="Text Box 50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8" name="Text Box 50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79" name="Text Box 50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0" name="Text Box 50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1" name="Text Box 50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2" name="Text Box 50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3" name="Text Box 50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4" name="Text Box 50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5" name="Text Box 50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6" name="Text Box 50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7" name="Text Box 50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8" name="Text Box 50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89" name="Text Box 50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0" name="Text Box 50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1" name="Text Box 50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2" name="Text Box 50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3" name="Text Box 50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4" name="Text Box 50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5" name="Text Box 51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6" name="Text Box 51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7" name="Text Box 51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8" name="Text Box 51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899" name="Text Box 51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0" name="Text Box 51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1" name="Text Box 51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2" name="Text Box 51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3" name="Text Box 51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4" name="Text Box 51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5" name="Text Box 51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6" name="Text Box 51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7" name="Text Box 51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8" name="Text Box 51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09" name="Text Box 51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0" name="Text Box 51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1" name="Text Box 51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2" name="Text Box 51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3" name="Text Box 51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4" name="Text Box 51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5" name="Text Box 51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6" name="Text Box 51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7" name="Text Box 51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8" name="Text Box 51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19" name="Text Box 51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0" name="Text Box 51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1" name="Text Box 51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2" name="Text Box 51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3" name="Text Box 51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4" name="Text Box 51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5" name="Text Box 51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6" name="Text Box 51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7" name="Text Box 51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8" name="Text Box 51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29" name="Text Box 51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0" name="Text Box 51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1" name="Text Box 51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2" name="Text Box 51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3" name="Text Box 51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4" name="Text Box 51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5" name="Text Box 51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6" name="Text Box 51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7" name="Text Box 51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8" name="Text Box 51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39" name="Text Box 51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0" name="Text Box 51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1" name="Text Box 51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2" name="Text Box 51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3" name="Text Box 51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4" name="Text Box 51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5" name="Text Box 51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6" name="Text Box 51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7" name="Text Box 51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8" name="Text Box 51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49" name="Text Box 51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0" name="Text Box 51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1" name="Text Box 51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2" name="Text Box 51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3" name="Text Box 51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4" name="Text Box 51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5" name="Text Box 51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6" name="Text Box 51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7" name="Text Box 51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8" name="Text Box 51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59" name="Text Box 51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0" name="Text Box 51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1" name="Text Box 51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2" name="Text Box 51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3" name="Text Box 51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4" name="Text Box 51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5" name="Text Box 51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6" name="Text Box 51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7" name="Text Box 51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8" name="Text Box 51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69" name="Text Box 51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0" name="Text Box 51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1" name="Text Box 51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2" name="Text Box 51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3" name="Text Box 51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4" name="Text Box 51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5" name="Text Box 51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6" name="Text Box 51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7" name="Text Box 51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8" name="Text Box 51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79" name="Text Box 51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0" name="Text Box 51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1" name="Text Box 51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2" name="Text Box 51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3" name="Text Box 51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4" name="Text Box 51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5" name="Text Box 51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6" name="Text Box 51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7" name="Text Box 51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8" name="Text Box 51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89" name="Text Box 51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0" name="Text Box 51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1" name="Text Box 51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2" name="Text Box 51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3" name="Text Box 51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4" name="Text Box 51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5" name="Text Box 52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6" name="Text Box 52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7" name="Text Box 52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8" name="Text Box 52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0999" name="Text Box 52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0" name="Text Box 52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1" name="Text Box 52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2" name="Text Box 52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3" name="Text Box 52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4" name="Text Box 52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5" name="Text Box 52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6" name="Text Box 52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7" name="Text Box 52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8" name="Text Box 52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09" name="Text Box 52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0" name="Text Box 52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1" name="Text Box 52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2" name="Text Box 52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3" name="Text Box 52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4" name="Text Box 52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5" name="Text Box 52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6" name="Text Box 52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7" name="Text Box 52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8" name="Text Box 52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19" name="Text Box 52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0" name="Text Box 52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1" name="Text Box 52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2" name="Text Box 52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3" name="Text Box 52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4" name="Text Box 52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5" name="Text Box 52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6" name="Text Box 52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7" name="Text Box 52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8" name="Text Box 52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29" name="Text Box 52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0" name="Text Box 52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1" name="Text Box 52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2" name="Text Box 52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3" name="Text Box 52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4" name="Text Box 52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5" name="Text Box 52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6" name="Text Box 52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7" name="Text Box 52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8" name="Text Box 52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39" name="Text Box 52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0" name="Text Box 52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1" name="Text Box 52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2" name="Text Box 52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3" name="Text Box 52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4" name="Text Box 52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5" name="Text Box 52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6" name="Text Box 52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7" name="Text Box 52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8" name="Text Box 52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49" name="Text Box 52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0" name="Text Box 52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1" name="Text Box 52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2" name="Text Box 52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3" name="Text Box 52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4" name="Text Box 52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5" name="Text Box 52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6" name="Text Box 52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7" name="Text Box 52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8" name="Text Box 52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59" name="Text Box 52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0" name="Text Box 52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1" name="Text Box 52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2" name="Text Box 52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3" name="Text Box 52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4" name="Text Box 52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5" name="Text Box 52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6" name="Text Box 52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7" name="Text Box 52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8" name="Text Box 52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69" name="Text Box 52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0" name="Text Box 52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1" name="Text Box 52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2" name="Text Box 52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3" name="Text Box 52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4" name="Text Box 52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5" name="Text Box 52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6" name="Text Box 52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7" name="Text Box 52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8" name="Text Box 52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79" name="Text Box 52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0" name="Text Box 52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1" name="Text Box 52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2" name="Text Box 52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3" name="Text Box 52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4" name="Text Box 52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5" name="Text Box 52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6" name="Text Box 52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7" name="Text Box 52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8" name="Text Box 52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89" name="Text Box 52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0" name="Text Box 52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1" name="Text Box 52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2" name="Text Box 52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3" name="Text Box 52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4" name="Text Box 52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5" name="Text Box 53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6" name="Text Box 53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7" name="Text Box 53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8" name="Text Box 53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099" name="Text Box 53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0" name="Text Box 53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1" name="Text Box 53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2" name="Text Box 53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3" name="Text Box 530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4" name="Text Box 530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5" name="Text Box 531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6" name="Text Box 531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7" name="Text Box 531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8" name="Text Box 531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09" name="Text Box 531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0" name="Text Box 531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1" name="Text Box 531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2" name="Text Box 531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3" name="Text Box 531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4" name="Text Box 531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5" name="Text Box 532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6" name="Text Box 532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7" name="Text Box 532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8" name="Text Box 532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19" name="Text Box 532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0" name="Text Box 532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1" name="Text Box 532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2" name="Text Box 532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3" name="Text Box 532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4" name="Text Box 532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5" name="Text Box 533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6" name="Text Box 533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7" name="Text Box 533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8" name="Text Box 533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29" name="Text Box 533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0" name="Text Box 533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1" name="Text Box 533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2" name="Text Box 533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3" name="Text Box 533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4" name="Text Box 533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5" name="Text Box 534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6" name="Text Box 534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7" name="Text Box 534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8" name="Text Box 534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39" name="Text Box 534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0" name="Text Box 534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1" name="Text Box 534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2" name="Text Box 534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3" name="Text Box 534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4" name="Text Box 534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5" name="Text Box 535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6" name="Text Box 535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7" name="Text Box 535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8" name="Text Box 535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49" name="Text Box 535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0" name="Text Box 535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1" name="Text Box 535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2" name="Text Box 535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3" name="Text Box 535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4" name="Text Box 535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5" name="Text Box 536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6" name="Text Box 536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7" name="Text Box 536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8" name="Text Box 536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59" name="Text Box 536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0" name="Text Box 536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1" name="Text Box 536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2" name="Text Box 536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3" name="Text Box 536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4" name="Text Box 536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5" name="Text Box 537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6" name="Text Box 537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7" name="Text Box 537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8" name="Text Box 537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69" name="Text Box 537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0" name="Text Box 537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1" name="Text Box 537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2" name="Text Box 53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3" name="Text Box 53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4" name="Text Box 53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5" name="Text Box 53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6" name="Text Box 53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7" name="Text Box 53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8" name="Text Box 53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79" name="Text Box 53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0" name="Text Box 53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1" name="Text Box 53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2" name="Text Box 53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3" name="Text Box 53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4" name="Text Box 538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5" name="Text Box 539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6" name="Text Box 539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7" name="Text Box 539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8" name="Text Box 539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89" name="Text Box 539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0" name="Text Box 539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1" name="Text Box 539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2" name="Text Box 539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3" name="Text Box 539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4" name="Text Box 539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5" name="Text Box 540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6" name="Text Box 540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7" name="Text Box 540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8" name="Text Box 540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199" name="Text Box 540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200" name="Text Box 540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201" name="Text Box 540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11202" name="Text Box 540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03" name="Text Box 5427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04" name="Text Box 5428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05" name="Text Box 5429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06" name="Text Box 5430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07" name="Text Box 5431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08" name="Text Box 5432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09" name="Text Box 5433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0" name="Text Box 5434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1" name="Text Box 5435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2" name="Text Box 5436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3" name="Text Box 5437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4" name="Text Box 5438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5" name="Text Box 5439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6" name="Text Box 5440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7" name="Text Box 5441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8" name="Text Box 5442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19" name="Text Box 5443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0" name="Text Box 5444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1" name="Text Box 5445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2" name="Text Box 5446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3" name="Text Box 5447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4" name="Text Box 5448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5" name="Text Box 5449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6" name="Text Box 5450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7" name="Text Box 5451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8" name="Text Box 5452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29" name="Text Box 5453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0" name="Text Box 5454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1" name="Text Box 5455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2" name="Text Box 5456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3" name="Text Box 5457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4" name="Text Box 5458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5" name="Text Box 5459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6" name="Text Box 5460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7" name="Text Box 5461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8" name="Text Box 5462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39" name="Text Box 5463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40" name="Text Box 5464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41" name="Text Box 5465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42" name="Text Box 5466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43" name="Text Box 5467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8"/>
    <xdr:sp macro="" textlink="">
      <xdr:nvSpPr>
        <xdr:cNvPr id="11244" name="Text Box 5468"/>
        <xdr:cNvSpPr txBox="1">
          <a:spLocks noChangeArrowheads="1"/>
        </xdr:cNvSpPr>
      </xdr:nvSpPr>
      <xdr:spPr bwMode="auto">
        <a:xfrm>
          <a:off x="4686300" y="8934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45" name="Text Box 25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46" name="Text Box 25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47" name="Text Box 25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48" name="Text Box 25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49" name="Text Box 25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0" name="Text Box 25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1" name="Text Box 25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2" name="Text Box 25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3" name="Text Box 25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4" name="Text Box 25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5" name="Text Box 25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6" name="Text Box 25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7" name="Text Box 25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8" name="Text Box 25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59" name="Text Box 26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0" name="Text Box 26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1" name="Text Box 26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2" name="Text Box 26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3" name="Text Box 26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4" name="Text Box 26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5" name="Text Box 26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6" name="Text Box 26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7" name="Text Box 26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8" name="Text Box 26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69" name="Text Box 26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0" name="Text Box 26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1" name="Text Box 26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2" name="Text Box 26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3" name="Text Box 26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4" name="Text Box 26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5" name="Text Box 26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6" name="Text Box 26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7" name="Text Box 26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8" name="Text Box 26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79" name="Text Box 26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0" name="Text Box 26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1" name="Text Box 26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2" name="Text Box 26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3" name="Text Box 26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4" name="Text Box 26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5" name="Text Box 26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6" name="Text Box 26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7" name="Text Box 26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8" name="Text Box 26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89" name="Text Box 26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0" name="Text Box 26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1" name="Text Box 26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2" name="Text Box 26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3" name="Text Box 26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4" name="Text Box 26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5" name="Text Box 26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6" name="Text Box 26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7" name="Text Box 26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8" name="Text Box 26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299" name="Text Box 26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0" name="Text Box 26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1" name="Text Box 26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2" name="Text Box 26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3" name="Text Box 26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4" name="Text Box 26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5" name="Text Box 26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6" name="Text Box 26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7" name="Text Box 26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8" name="Text Box 26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09" name="Text Box 26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0" name="Text Box 26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1" name="Text Box 26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2" name="Text Box 26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3" name="Text Box 26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4" name="Text Box 26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5" name="Text Box 26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6" name="Text Box 26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7" name="Text Box 27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8" name="Text Box 27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19" name="Text Box 27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0" name="Text Box 27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1" name="Text Box 27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2" name="Text Box 27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3" name="Text Box 27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4" name="Text Box 27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5" name="Text Box 27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6" name="Text Box 27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7" name="Text Box 27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8" name="Text Box 27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29" name="Text Box 27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0" name="Text Box 27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1" name="Text Box 27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2" name="Text Box 27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3" name="Text Box 27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4" name="Text Box 27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5" name="Text Box 27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6" name="Text Box 27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7" name="Text Box 27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8" name="Text Box 27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39" name="Text Box 27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0" name="Text Box 27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1" name="Text Box 27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2" name="Text Box 27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3" name="Text Box 27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4" name="Text Box 27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5" name="Text Box 27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6" name="Text Box 27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7" name="Text Box 27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8" name="Text Box 27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49" name="Text Box 27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0" name="Text Box 27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1" name="Text Box 27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2" name="Text Box 27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3" name="Text Box 27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4" name="Text Box 27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5" name="Text Box 27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6" name="Text Box 27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7" name="Text Box 27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8" name="Text Box 27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59" name="Text Box 27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0" name="Text Box 27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1" name="Text Box 27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2" name="Text Box 27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3" name="Text Box 27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4" name="Text Box 27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5" name="Text Box 27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6" name="Text Box 27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7" name="Text Box 27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8" name="Text Box 27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69" name="Text Box 27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0" name="Text Box 27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1" name="Text Box 27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2" name="Text Box 27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3" name="Text Box 27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4" name="Text Box 27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5" name="Text Box 27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6" name="Text Box 27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7" name="Text Box 27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8" name="Text Box 27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79" name="Text Box 27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0" name="Text Box 27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1" name="Text Box 27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2" name="Text Box 27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3" name="Text Box 27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4" name="Text Box 27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5" name="Text Box 27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6" name="Text Box 27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7" name="Text Box 27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8" name="Text Box 27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89" name="Text Box 27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0" name="Text Box 27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1" name="Text Box 27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2" name="Text Box 27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3" name="Text Box 27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4" name="Text Box 27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5" name="Text Box 27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6" name="Text Box 27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7" name="Text Box 27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8" name="Text Box 27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399" name="Text Box 27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0" name="Text Box 27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1" name="Text Box 27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2" name="Text Box 27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3" name="Text Box 27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4" name="Text Box 27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5" name="Text Box 27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6" name="Text Box 27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7" name="Text Box 27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8" name="Text Box 27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09" name="Text Box 27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0" name="Text Box 27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1" name="Text Box 27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2" name="Text Box 27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3" name="Text Box 27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4" name="Text Box 27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5" name="Text Box 27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6" name="Text Box 27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7" name="Text Box 28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8" name="Text Box 28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19" name="Text Box 28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0" name="Text Box 28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1" name="Text Box 28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2" name="Text Box 28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3" name="Text Box 28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4" name="Text Box 28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5" name="Text Box 28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6" name="Text Box 28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7" name="Text Box 28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8" name="Text Box 28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29" name="Text Box 28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0" name="Text Box 28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1" name="Text Box 28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2" name="Text Box 28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3" name="Text Box 28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4" name="Text Box 28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5" name="Text Box 28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6" name="Text Box 28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7" name="Text Box 28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8" name="Text Box 28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39" name="Text Box 28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0" name="Text Box 28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1" name="Text Box 28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2" name="Text Box 28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3" name="Text Box 28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4" name="Text Box 28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5" name="Text Box 28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6" name="Text Box 28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7" name="Text Box 28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8" name="Text Box 28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49" name="Text Box 28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0" name="Text Box 28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1" name="Text Box 28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2" name="Text Box 28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3" name="Text Box 28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4" name="Text Box 28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5" name="Text Box 28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6" name="Text Box 28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7" name="Text Box 28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8" name="Text Box 28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59" name="Text Box 28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0" name="Text Box 28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1" name="Text Box 28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2" name="Text Box 28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3" name="Text Box 28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4" name="Text Box 28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5" name="Text Box 28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6" name="Text Box 28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7" name="Text Box 28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8" name="Text Box 28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69" name="Text Box 28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0" name="Text Box 28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1" name="Text Box 28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2" name="Text Box 28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3" name="Text Box 28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4" name="Text Box 28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5" name="Text Box 28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6" name="Text Box 28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7" name="Text Box 28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8" name="Text Box 28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79" name="Text Box 28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0" name="Text Box 28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1" name="Text Box 28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2" name="Text Box 28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3" name="Text Box 28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4" name="Text Box 28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5" name="Text Box 28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6" name="Text Box 28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7" name="Text Box 28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8" name="Text Box 28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89" name="Text Box 28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0" name="Text Box 28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1" name="Text Box 28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2" name="Text Box 28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3" name="Text Box 28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4" name="Text Box 28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5" name="Text Box 28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6" name="Text Box 28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7" name="Text Box 28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8" name="Text Box 28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499" name="Text Box 28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0" name="Text Box 28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1" name="Text Box 28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2" name="Text Box 28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3" name="Text Box 28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4" name="Text Box 28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5" name="Text Box 28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6" name="Text Box 28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7" name="Text Box 28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8" name="Text Box 28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09" name="Text Box 28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0" name="Text Box 28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1" name="Text Box 28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2" name="Text Box 28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3" name="Text Box 28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4" name="Text Box 28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5" name="Text Box 28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6" name="Text Box 28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7" name="Text Box 29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8" name="Text Box 29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19" name="Text Box 29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0" name="Text Box 29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1" name="Text Box 29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2" name="Text Box 29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3" name="Text Box 29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4" name="Text Box 29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5" name="Text Box 29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6" name="Text Box 29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7" name="Text Box 29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8" name="Text Box 29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29" name="Text Box 29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0" name="Text Box 29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1" name="Text Box 29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2" name="Text Box 29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3" name="Text Box 29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4" name="Text Box 29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5" name="Text Box 29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6" name="Text Box 29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7" name="Text Box 29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8" name="Text Box 29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39" name="Text Box 29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0" name="Text Box 29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1" name="Text Box 29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2" name="Text Box 29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3" name="Text Box 29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4" name="Text Box 29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5" name="Text Box 29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6" name="Text Box 29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7" name="Text Box 29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8" name="Text Box 29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49" name="Text Box 29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0" name="Text Box 29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1" name="Text Box 29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2" name="Text Box 29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3" name="Text Box 29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4" name="Text Box 29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5" name="Text Box 29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6" name="Text Box 29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7" name="Text Box 29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8" name="Text Box 29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59" name="Text Box 29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0" name="Text Box 29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1" name="Text Box 29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2" name="Text Box 29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3" name="Text Box 29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4" name="Text Box 29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5" name="Text Box 29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6" name="Text Box 29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7" name="Text Box 29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8" name="Text Box 29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69" name="Text Box 29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0" name="Text Box 29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1" name="Text Box 29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2" name="Text Box 29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3" name="Text Box 29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4" name="Text Box 29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5" name="Text Box 29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6" name="Text Box 29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7" name="Text Box 29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8" name="Text Box 29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79" name="Text Box 29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0" name="Text Box 29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1" name="Text Box 29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2" name="Text Box 29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3" name="Text Box 29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4" name="Text Box 29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5" name="Text Box 29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6" name="Text Box 29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7" name="Text Box 29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8" name="Text Box 29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89" name="Text Box 29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0" name="Text Box 29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1" name="Text Box 29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2" name="Text Box 29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3" name="Text Box 29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4" name="Text Box 29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5" name="Text Box 29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6" name="Text Box 29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7" name="Text Box 29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8" name="Text Box 29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599" name="Text Box 29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0" name="Text Box 29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1" name="Text Box 29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2" name="Text Box 29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3" name="Text Box 29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4" name="Text Box 29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5" name="Text Box 29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6" name="Text Box 29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7" name="Text Box 29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8" name="Text Box 29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09" name="Text Box 29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0" name="Text Box 29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1" name="Text Box 29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2" name="Text Box 29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3" name="Text Box 29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4" name="Text Box 29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5" name="Text Box 29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6" name="Text Box 29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7" name="Text Box 30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8" name="Text Box 30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19" name="Text Box 30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0" name="Text Box 30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1" name="Text Box 30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2" name="Text Box 30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3" name="Text Box 30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4" name="Text Box 30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5" name="Text Box 30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6" name="Text Box 30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7" name="Text Box 30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8" name="Text Box 30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29" name="Text Box 30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0" name="Text Box 30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1" name="Text Box 30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2" name="Text Box 30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3" name="Text Box 30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4" name="Text Box 30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5" name="Text Box 30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6" name="Text Box 30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7" name="Text Box 30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8" name="Text Box 30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39" name="Text Box 30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0" name="Text Box 30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1" name="Text Box 30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2" name="Text Box 30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3" name="Text Box 30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4" name="Text Box 30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5" name="Text Box 30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6" name="Text Box 30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7" name="Text Box 30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8" name="Text Box 30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49" name="Text Box 30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0" name="Text Box 30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1" name="Text Box 30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2" name="Text Box 30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3" name="Text Box 30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4" name="Text Box 30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5" name="Text Box 30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6" name="Text Box 30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7" name="Text Box 30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8" name="Text Box 30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59" name="Text Box 30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0" name="Text Box 30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1" name="Text Box 30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2" name="Text Box 30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3" name="Text Box 30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4" name="Text Box 30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5" name="Text Box 30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6" name="Text Box 30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7" name="Text Box 30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8" name="Text Box 30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69" name="Text Box 30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0" name="Text Box 30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1" name="Text Box 30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2" name="Text Box 30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3" name="Text Box 30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4" name="Text Box 30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5" name="Text Box 30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6" name="Text Box 30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7" name="Text Box 30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8" name="Text Box 30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79" name="Text Box 30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0" name="Text Box 30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1" name="Text Box 30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2" name="Text Box 30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3" name="Text Box 30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4" name="Text Box 30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5" name="Text Box 30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6" name="Text Box 30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7" name="Text Box 30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8" name="Text Box 30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89" name="Text Box 30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0" name="Text Box 30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1" name="Text Box 30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2" name="Text Box 30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3" name="Text Box 30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4" name="Text Box 30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5" name="Text Box 30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6" name="Text Box 30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7" name="Text Box 30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8" name="Text Box 30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699" name="Text Box 30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0" name="Text Box 30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1" name="Text Box 30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2" name="Text Box 30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3" name="Text Box 30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4" name="Text Box 30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5" name="Text Box 30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6" name="Text Box 30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7" name="Text Box 30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8" name="Text Box 30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09" name="Text Box 30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0" name="Text Box 30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1" name="Text Box 30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2" name="Text Box 30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3" name="Text Box 30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4" name="Text Box 30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5" name="Text Box 30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6" name="Text Box 30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7" name="Text Box 31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8" name="Text Box 31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19" name="Text Box 31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0" name="Text Box 31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1" name="Text Box 31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2" name="Text Box 31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3" name="Text Box 31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4" name="Text Box 31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5" name="Text Box 31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6" name="Text Box 31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7" name="Text Box 31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8" name="Text Box 31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29" name="Text Box 31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0" name="Text Box 31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1" name="Text Box 31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2" name="Text Box 31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3" name="Text Box 31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4" name="Text Box 31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5" name="Text Box 31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6" name="Text Box 31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7" name="Text Box 31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8" name="Text Box 31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39" name="Text Box 31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0" name="Text Box 31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1" name="Text Box 31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2" name="Text Box 31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3" name="Text Box 31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4" name="Text Box 31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5" name="Text Box 31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6" name="Text Box 31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7" name="Text Box 31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8" name="Text Box 31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49" name="Text Box 31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0" name="Text Box 31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1" name="Text Box 31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2" name="Text Box 31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3" name="Text Box 31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4" name="Text Box 31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5" name="Text Box 31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6" name="Text Box 31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7" name="Text Box 31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8" name="Text Box 31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59" name="Text Box 31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0" name="Text Box 31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1" name="Text Box 31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2" name="Text Box 31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3" name="Text Box 31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4" name="Text Box 31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5" name="Text Box 31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6" name="Text Box 31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7" name="Text Box 31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8" name="Text Box 31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69" name="Text Box 31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0" name="Text Box 31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1" name="Text Box 31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2" name="Text Box 31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3" name="Text Box 31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4" name="Text Box 31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5" name="Text Box 31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6" name="Text Box 31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7" name="Text Box 31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8" name="Text Box 31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79" name="Text Box 31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0" name="Text Box 31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1" name="Text Box 31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2" name="Text Box 31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3" name="Text Box 31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4" name="Text Box 31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5" name="Text Box 31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6" name="Text Box 31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7" name="Text Box 31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8" name="Text Box 31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89" name="Text Box 31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0" name="Text Box 31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1" name="Text Box 31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2" name="Text Box 31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3" name="Text Box 31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4" name="Text Box 31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5" name="Text Box 31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6" name="Text Box 31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7" name="Text Box 31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8" name="Text Box 31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799" name="Text Box 31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0" name="Text Box 31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1" name="Text Box 31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2" name="Text Box 31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3" name="Text Box 31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4" name="Text Box 31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5" name="Text Box 31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6" name="Text Box 31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7" name="Text Box 31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8" name="Text Box 31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09" name="Text Box 31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0" name="Text Box 31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1" name="Text Box 31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2" name="Text Box 31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3" name="Text Box 31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4" name="Text Box 31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5" name="Text Box 31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6" name="Text Box 31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7" name="Text Box 32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8" name="Text Box 32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19" name="Text Box 32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0" name="Text Box 32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1" name="Text Box 32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2" name="Text Box 32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3" name="Text Box 32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4" name="Text Box 32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5" name="Text Box 32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6" name="Text Box 32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7" name="Text Box 32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8" name="Text Box 32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29" name="Text Box 32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0" name="Text Box 32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1" name="Text Box 32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2" name="Text Box 32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3" name="Text Box 32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4" name="Text Box 32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5" name="Text Box 32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6" name="Text Box 32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7" name="Text Box 32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8" name="Text Box 32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39" name="Text Box 32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0" name="Text Box 32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1" name="Text Box 32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2" name="Text Box 32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3" name="Text Box 32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4" name="Text Box 32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5" name="Text Box 32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6" name="Text Box 32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7" name="Text Box 32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8" name="Text Box 32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49" name="Text Box 32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0" name="Text Box 32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1" name="Text Box 32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2" name="Text Box 32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3" name="Text Box 32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4" name="Text Box 32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5" name="Text Box 32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6" name="Text Box 32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7" name="Text Box 32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8" name="Text Box 32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59" name="Text Box 32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0" name="Text Box 32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1" name="Text Box 32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2" name="Text Box 32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3" name="Text Box 32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4" name="Text Box 32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5" name="Text Box 32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6" name="Text Box 32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7" name="Text Box 32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8" name="Text Box 32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69" name="Text Box 32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0" name="Text Box 32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1" name="Text Box 32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2" name="Text Box 32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3" name="Text Box 32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4" name="Text Box 32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5" name="Text Box 32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6" name="Text Box 32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7" name="Text Box 32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8" name="Text Box 32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79" name="Text Box 32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0" name="Text Box 32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1" name="Text Box 32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2" name="Text Box 32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3" name="Text Box 32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4" name="Text Box 32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5" name="Text Box 32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6" name="Text Box 32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7" name="Text Box 32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8" name="Text Box 32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89" name="Text Box 32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0" name="Text Box 32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1" name="Text Box 32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2" name="Text Box 32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3" name="Text Box 32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4" name="Text Box 32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5" name="Text Box 32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6" name="Text Box 32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7" name="Text Box 32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8" name="Text Box 32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899" name="Text Box 32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0" name="Text Box 32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1" name="Text Box 32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2" name="Text Box 32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3" name="Text Box 32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4" name="Text Box 32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5" name="Text Box 32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6" name="Text Box 32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7" name="Text Box 32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8" name="Text Box 32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09" name="Text Box 32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0" name="Text Box 32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1" name="Text Box 32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2" name="Text Box 32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3" name="Text Box 32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4" name="Text Box 32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5" name="Text Box 32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6" name="Text Box 32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7" name="Text Box 33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8" name="Text Box 33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19" name="Text Box 33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0" name="Text Box 33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1" name="Text Box 33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2" name="Text Box 33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3" name="Text Box 33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4" name="Text Box 33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5" name="Text Box 33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6" name="Text Box 33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7" name="Text Box 33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8" name="Text Box 33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29" name="Text Box 33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0" name="Text Box 33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1" name="Text Box 33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2" name="Text Box 33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3" name="Text Box 33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4" name="Text Box 33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5" name="Text Box 33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6" name="Text Box 33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7" name="Text Box 33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8" name="Text Box 33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39" name="Text Box 33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0" name="Text Box 33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1" name="Text Box 33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2" name="Text Box 33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3" name="Text Box 33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4" name="Text Box 33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5" name="Text Box 33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6" name="Text Box 33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7" name="Text Box 33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8" name="Text Box 33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49" name="Text Box 33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0" name="Text Box 33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1" name="Text Box 33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2" name="Text Box 33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3" name="Text Box 33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4" name="Text Box 33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5" name="Text Box 33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6" name="Text Box 33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7" name="Text Box 33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8" name="Text Box 33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59" name="Text Box 33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0" name="Text Box 33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1" name="Text Box 33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2" name="Text Box 33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3" name="Text Box 33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4" name="Text Box 33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5" name="Text Box 33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6" name="Text Box 33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7" name="Text Box 33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8" name="Text Box 33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69" name="Text Box 33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0" name="Text Box 33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1" name="Text Box 33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2" name="Text Box 33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3" name="Text Box 33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4" name="Text Box 33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5" name="Text Box 33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6" name="Text Box 33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7" name="Text Box 33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8" name="Text Box 33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79" name="Text Box 33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0" name="Text Box 33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1" name="Text Box 33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2" name="Text Box 33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3" name="Text Box 33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4" name="Text Box 33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5" name="Text Box 33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6" name="Text Box 33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7" name="Text Box 33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8" name="Text Box 33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89" name="Text Box 33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0" name="Text Box 33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1" name="Text Box 33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2" name="Text Box 33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3" name="Text Box 33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4" name="Text Box 33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5" name="Text Box 33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6" name="Text Box 33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7" name="Text Box 33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8" name="Text Box 33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1999" name="Text Box 33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0" name="Text Box 33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1" name="Text Box 33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2" name="Text Box 33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3" name="Text Box 33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4" name="Text Box 33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5" name="Text Box 33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6" name="Text Box 33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7" name="Text Box 33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8" name="Text Box 33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09" name="Text Box 33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0" name="Text Box 33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1" name="Text Box 33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2" name="Text Box 33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3" name="Text Box 33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4" name="Text Box 33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5" name="Text Box 33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6" name="Text Box 33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7" name="Text Box 34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8" name="Text Box 34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19" name="Text Box 34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0" name="Text Box 34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1" name="Text Box 34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2" name="Text Box 34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3" name="Text Box 34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4" name="Text Box 34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5" name="Text Box 34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6" name="Text Box 34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7" name="Text Box 34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8" name="Text Box 34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29" name="Text Box 34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0" name="Text Box 34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1" name="Text Box 34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2" name="Text Box 34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3" name="Text Box 34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4" name="Text Box 34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5" name="Text Box 34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6" name="Text Box 34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7" name="Text Box 34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8" name="Text Box 34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39" name="Text Box 34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0" name="Text Box 34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1" name="Text Box 34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2" name="Text Box 34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3" name="Text Box 34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4" name="Text Box 34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5" name="Text Box 34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6" name="Text Box 34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7" name="Text Box 34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8" name="Text Box 34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49" name="Text Box 34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0" name="Text Box 34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1" name="Text Box 34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2" name="Text Box 34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3" name="Text Box 34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4" name="Text Box 34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5" name="Text Box 34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6" name="Text Box 34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7" name="Text Box 34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8" name="Text Box 34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59" name="Text Box 34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0" name="Text Box 34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1" name="Text Box 34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2" name="Text Box 34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3" name="Text Box 34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4" name="Text Box 34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5" name="Text Box 34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6" name="Text Box 34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7" name="Text Box 34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8" name="Text Box 34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69" name="Text Box 34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0" name="Text Box 34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1" name="Text Box 34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2" name="Text Box 34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3" name="Text Box 34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4" name="Text Box 34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5" name="Text Box 34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6" name="Text Box 34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7" name="Text Box 34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8" name="Text Box 34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79" name="Text Box 34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0" name="Text Box 34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1" name="Text Box 34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2" name="Text Box 34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3" name="Text Box 34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4" name="Text Box 34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5" name="Text Box 34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6" name="Text Box 34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7" name="Text Box 34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8" name="Text Box 34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89" name="Text Box 34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0" name="Text Box 34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1" name="Text Box 34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2" name="Text Box 34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3" name="Text Box 34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4" name="Text Box 34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5" name="Text Box 34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6" name="Text Box 34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7" name="Text Box 34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8" name="Text Box 34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099" name="Text Box 34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0" name="Text Box 34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1" name="Text Box 34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2" name="Text Box 34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3" name="Text Box 34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4" name="Text Box 34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5" name="Text Box 34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6" name="Text Box 34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7" name="Text Box 34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8" name="Text Box 34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09" name="Text Box 34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0" name="Text Box 34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1" name="Text Box 34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2" name="Text Box 34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3" name="Text Box 34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4" name="Text Box 34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5" name="Text Box 34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6" name="Text Box 34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7" name="Text Box 35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8" name="Text Box 35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19" name="Text Box 35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0" name="Text Box 35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1" name="Text Box 35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2" name="Text Box 35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3" name="Text Box 35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4" name="Text Box 35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5" name="Text Box 35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6" name="Text Box 35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7" name="Text Box 35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8" name="Text Box 35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29" name="Text Box 35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0" name="Text Box 35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1" name="Text Box 35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2" name="Text Box 35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3" name="Text Box 35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4" name="Text Box 35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5" name="Text Box 35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6" name="Text Box 35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7" name="Text Box 35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8" name="Text Box 35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39" name="Text Box 35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0" name="Text Box 35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1" name="Text Box 35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2" name="Text Box 35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3" name="Text Box 35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4" name="Text Box 35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5" name="Text Box 35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6" name="Text Box 35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7" name="Text Box 35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8" name="Text Box 35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49" name="Text Box 35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0" name="Text Box 35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1" name="Text Box 35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2" name="Text Box 35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3" name="Text Box 35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4" name="Text Box 35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5" name="Text Box 35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6" name="Text Box 35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7" name="Text Box 35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8" name="Text Box 35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59" name="Text Box 35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0" name="Text Box 35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1" name="Text Box 35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2" name="Text Box 35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3" name="Text Box 35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4" name="Text Box 35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5" name="Text Box 35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6" name="Text Box 35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7" name="Text Box 35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8" name="Text Box 35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69" name="Text Box 35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0" name="Text Box 35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1" name="Text Box 35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2" name="Text Box 35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3" name="Text Box 35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4" name="Text Box 35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5" name="Text Box 35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6" name="Text Box 35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7" name="Text Box 35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8" name="Text Box 35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79" name="Text Box 35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0" name="Text Box 35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1" name="Text Box 35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2" name="Text Box 35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3" name="Text Box 35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4" name="Text Box 35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5" name="Text Box 35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6" name="Text Box 35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7" name="Text Box 35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8" name="Text Box 35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89" name="Text Box 35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0" name="Text Box 35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1" name="Text Box 35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2" name="Text Box 35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3" name="Text Box 35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4" name="Text Box 35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5" name="Text Box 35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6" name="Text Box 35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7" name="Text Box 35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8" name="Text Box 35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199" name="Text Box 35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0" name="Text Box 35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1" name="Text Box 35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2" name="Text Box 35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3" name="Text Box 35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4" name="Text Box 35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5" name="Text Box 35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6" name="Text Box 35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7" name="Text Box 35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8" name="Text Box 35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09" name="Text Box 35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0" name="Text Box 35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1" name="Text Box 35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2" name="Text Box 35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3" name="Text Box 35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4" name="Text Box 35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5" name="Text Box 35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6" name="Text Box 35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7" name="Text Box 36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8" name="Text Box 36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19" name="Text Box 36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0" name="Text Box 36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1" name="Text Box 36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2" name="Text Box 36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3" name="Text Box 36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4" name="Text Box 36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5" name="Text Box 36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6" name="Text Box 36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7" name="Text Box 36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8" name="Text Box 36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29" name="Text Box 36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0" name="Text Box 36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1" name="Text Box 36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2" name="Text Box 36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3" name="Text Box 36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4" name="Text Box 36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5" name="Text Box 36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6" name="Text Box 36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7" name="Text Box 36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8" name="Text Box 36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39" name="Text Box 36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0" name="Text Box 36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1" name="Text Box 36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2" name="Text Box 36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3" name="Text Box 36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4" name="Text Box 36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5" name="Text Box 36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6" name="Text Box 36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7" name="Text Box 36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8" name="Text Box 36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49" name="Text Box 36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0" name="Text Box 36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1" name="Text Box 36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2" name="Text Box 36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3" name="Text Box 36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4" name="Text Box 36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5" name="Text Box 36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6" name="Text Box 36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7" name="Text Box 36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8" name="Text Box 36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59" name="Text Box 36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0" name="Text Box 36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1" name="Text Box 36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2" name="Text Box 36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3" name="Text Box 36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4" name="Text Box 36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5" name="Text Box 36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6" name="Text Box 36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7" name="Text Box 36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8" name="Text Box 36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69" name="Text Box 36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0" name="Text Box 36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1" name="Text Box 36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2" name="Text Box 36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3" name="Text Box 36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4" name="Text Box 36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5" name="Text Box 36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6" name="Text Box 36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7" name="Text Box 36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8" name="Text Box 36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79" name="Text Box 36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0" name="Text Box 36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1" name="Text Box 36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2" name="Text Box 36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3" name="Text Box 36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4" name="Text Box 36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5" name="Text Box 36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6" name="Text Box 36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7" name="Text Box 36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8" name="Text Box 36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89" name="Text Box 36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0" name="Text Box 36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1" name="Text Box 36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2" name="Text Box 36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3" name="Text Box 36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4" name="Text Box 36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5" name="Text Box 36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6" name="Text Box 36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7" name="Text Box 36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8" name="Text Box 36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299" name="Text Box 36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0" name="Text Box 36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1" name="Text Box 36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2" name="Text Box 36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3" name="Text Box 36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4" name="Text Box 36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5" name="Text Box 36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6" name="Text Box 36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7" name="Text Box 36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8" name="Text Box 36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09" name="Text Box 36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0" name="Text Box 36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1" name="Text Box 36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2" name="Text Box 36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3" name="Text Box 36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4" name="Text Box 36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5" name="Text Box 36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6" name="Text Box 36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7" name="Text Box 37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8" name="Text Box 37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19" name="Text Box 37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0" name="Text Box 37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1" name="Text Box 37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2" name="Text Box 37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3" name="Text Box 37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4" name="Text Box 37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5" name="Text Box 37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6" name="Text Box 37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7" name="Text Box 37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8" name="Text Box 37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29" name="Text Box 37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0" name="Text Box 37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1" name="Text Box 37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2" name="Text Box 37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3" name="Text Box 37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4" name="Text Box 37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5" name="Text Box 37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6" name="Text Box 37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7" name="Text Box 37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8" name="Text Box 37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39" name="Text Box 37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0" name="Text Box 37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1" name="Text Box 37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2" name="Text Box 37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3" name="Text Box 37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4" name="Text Box 37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5" name="Text Box 37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6" name="Text Box 37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7" name="Text Box 37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8" name="Text Box 37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49" name="Text Box 37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0" name="Text Box 37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1" name="Text Box 37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2" name="Text Box 37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3" name="Text Box 37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4" name="Text Box 37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5" name="Text Box 37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6" name="Text Box 37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7" name="Text Box 37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8" name="Text Box 37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59" name="Text Box 37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0" name="Text Box 37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1" name="Text Box 37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2" name="Text Box 37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3" name="Text Box 37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4" name="Text Box 37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5" name="Text Box 37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6" name="Text Box 37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7" name="Text Box 37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8" name="Text Box 37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69" name="Text Box 37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0" name="Text Box 37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1" name="Text Box 37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2" name="Text Box 37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3" name="Text Box 37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4" name="Text Box 37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5" name="Text Box 37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6" name="Text Box 37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7" name="Text Box 37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8" name="Text Box 37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79" name="Text Box 37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0" name="Text Box 37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1" name="Text Box 37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2" name="Text Box 37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3" name="Text Box 37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4" name="Text Box 37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5" name="Text Box 37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6" name="Text Box 37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7" name="Text Box 37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8" name="Text Box 37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89" name="Text Box 37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0" name="Text Box 37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1" name="Text Box 37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2" name="Text Box 37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3" name="Text Box 37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4" name="Text Box 37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5" name="Text Box 37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6" name="Text Box 37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7" name="Text Box 37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8" name="Text Box 37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399" name="Text Box 37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0" name="Text Box 37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1" name="Text Box 37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2" name="Text Box 37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3" name="Text Box 37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4" name="Text Box 37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5" name="Text Box 37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6" name="Text Box 37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7" name="Text Box 37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8" name="Text Box 37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09" name="Text Box 37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0" name="Text Box 37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1" name="Text Box 37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2" name="Text Box 37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3" name="Text Box 37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4" name="Text Box 37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5" name="Text Box 37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6" name="Text Box 37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7" name="Text Box 38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8" name="Text Box 38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19" name="Text Box 38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0" name="Text Box 38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1" name="Text Box 38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2" name="Text Box 38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3" name="Text Box 38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4" name="Text Box 38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5" name="Text Box 38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6" name="Text Box 38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7" name="Text Box 38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8" name="Text Box 38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29" name="Text Box 38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0" name="Text Box 38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1" name="Text Box 38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2" name="Text Box 38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3" name="Text Box 38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4" name="Text Box 38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5" name="Text Box 38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6" name="Text Box 38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7" name="Text Box 38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8" name="Text Box 38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39" name="Text Box 38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0" name="Text Box 38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1" name="Text Box 38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2" name="Text Box 38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3" name="Text Box 38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4" name="Text Box 38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5" name="Text Box 38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6" name="Text Box 38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7" name="Text Box 38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8" name="Text Box 38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49" name="Text Box 38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0" name="Text Box 38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1" name="Text Box 38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2" name="Text Box 38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3" name="Text Box 38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4" name="Text Box 38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5" name="Text Box 38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6" name="Text Box 38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7" name="Text Box 38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8" name="Text Box 38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59" name="Text Box 38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0" name="Text Box 38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1" name="Text Box 38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2" name="Text Box 38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3" name="Text Box 38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4" name="Text Box 38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5" name="Text Box 38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6" name="Text Box 38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7" name="Text Box 38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8" name="Text Box 38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69" name="Text Box 38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0" name="Text Box 38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1" name="Text Box 38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2" name="Text Box 38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3" name="Text Box 38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4" name="Text Box 38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5" name="Text Box 38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6" name="Text Box 38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7" name="Text Box 38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8" name="Text Box 38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79" name="Text Box 38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0" name="Text Box 38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1" name="Text Box 38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2" name="Text Box 38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3" name="Text Box 38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4" name="Text Box 38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5" name="Text Box 38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6" name="Text Box 38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7" name="Text Box 38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8" name="Text Box 38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89" name="Text Box 38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0" name="Text Box 38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1" name="Text Box 38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2" name="Text Box 38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3" name="Text Box 38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4" name="Text Box 38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5" name="Text Box 38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6" name="Text Box 38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7" name="Text Box 38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8" name="Text Box 38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499" name="Text Box 38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0" name="Text Box 38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1" name="Text Box 38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2" name="Text Box 38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3" name="Text Box 38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4" name="Text Box 38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5" name="Text Box 38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6" name="Text Box 38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7" name="Text Box 38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8" name="Text Box 38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09" name="Text Box 38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0" name="Text Box 38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1" name="Text Box 38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2" name="Text Box 38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3" name="Text Box 38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4" name="Text Box 38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5" name="Text Box 38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6" name="Text Box 38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7" name="Text Box 39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8" name="Text Box 39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19" name="Text Box 39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0" name="Text Box 39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1" name="Text Box 39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2" name="Text Box 39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3" name="Text Box 39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4" name="Text Box 39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5" name="Text Box 39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6" name="Text Box 39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7" name="Text Box 39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8" name="Text Box 39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29" name="Text Box 39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0" name="Text Box 39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1" name="Text Box 39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2" name="Text Box 39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3" name="Text Box 39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4" name="Text Box 39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5" name="Text Box 39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6" name="Text Box 39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7" name="Text Box 39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8" name="Text Box 39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39" name="Text Box 39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0" name="Text Box 39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1" name="Text Box 39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2" name="Text Box 39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3" name="Text Box 39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4" name="Text Box 39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5" name="Text Box 39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6" name="Text Box 39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7" name="Text Box 39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8" name="Text Box 39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49" name="Text Box 39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0" name="Text Box 39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1" name="Text Box 39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2" name="Text Box 39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3" name="Text Box 39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4" name="Text Box 39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5" name="Text Box 39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6" name="Text Box 39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7" name="Text Box 39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8" name="Text Box 39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59" name="Text Box 39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0" name="Text Box 39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1" name="Text Box 39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2" name="Text Box 39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3" name="Text Box 39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4" name="Text Box 39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5" name="Text Box 39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6" name="Text Box 39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7" name="Text Box 39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8" name="Text Box 39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69" name="Text Box 39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0" name="Text Box 39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1" name="Text Box 39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2" name="Text Box 39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3" name="Text Box 39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4" name="Text Box 39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5" name="Text Box 39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6" name="Text Box 39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7" name="Text Box 39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8" name="Text Box 39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79" name="Text Box 39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0" name="Text Box 39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1" name="Text Box 39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2" name="Text Box 39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3" name="Text Box 39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4" name="Text Box 39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5" name="Text Box 39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6" name="Text Box 39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7" name="Text Box 39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8" name="Text Box 39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89" name="Text Box 39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0" name="Text Box 39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1" name="Text Box 39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2" name="Text Box 39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3" name="Text Box 39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4" name="Text Box 39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5" name="Text Box 39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6" name="Text Box 39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7" name="Text Box 39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8" name="Text Box 39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599" name="Text Box 39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0" name="Text Box 39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1" name="Text Box 39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2" name="Text Box 39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3" name="Text Box 39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4" name="Text Box 39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5" name="Text Box 39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6" name="Text Box 39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7" name="Text Box 39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8" name="Text Box 39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09" name="Text Box 39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0" name="Text Box 39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1" name="Text Box 39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2" name="Text Box 39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3" name="Text Box 39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4" name="Text Box 39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5" name="Text Box 39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6" name="Text Box 39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7" name="Text Box 40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8" name="Text Box 40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19" name="Text Box 40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0" name="Text Box 40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1" name="Text Box 40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2" name="Text Box 40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3" name="Text Box 40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4" name="Text Box 40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5" name="Text Box 40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6" name="Text Box 40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7" name="Text Box 40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8" name="Text Box 40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29" name="Text Box 40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0" name="Text Box 40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1" name="Text Box 40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2" name="Text Box 40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3" name="Text Box 40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4" name="Text Box 40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5" name="Text Box 40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6" name="Text Box 40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7" name="Text Box 40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8" name="Text Box 40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39" name="Text Box 40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0" name="Text Box 40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1" name="Text Box 40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2" name="Text Box 40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3" name="Text Box 40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4" name="Text Box 40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5" name="Text Box 40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6" name="Text Box 40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7" name="Text Box 40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8" name="Text Box 40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49" name="Text Box 40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0" name="Text Box 40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1" name="Text Box 40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2" name="Text Box 40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3" name="Text Box 40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4" name="Text Box 40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5" name="Text Box 40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6" name="Text Box 40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7" name="Text Box 40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8" name="Text Box 40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59" name="Text Box 40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0" name="Text Box 40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1" name="Text Box 40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2" name="Text Box 40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3" name="Text Box 40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4" name="Text Box 40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5" name="Text Box 40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6" name="Text Box 40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7" name="Text Box 40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8" name="Text Box 40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69" name="Text Box 40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0" name="Text Box 40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1" name="Text Box 40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2" name="Text Box 40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3" name="Text Box 40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4" name="Text Box 40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5" name="Text Box 40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6" name="Text Box 40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7" name="Text Box 40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8" name="Text Box 40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79" name="Text Box 40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0" name="Text Box 40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1" name="Text Box 40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2" name="Text Box 40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3" name="Text Box 40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4" name="Text Box 40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5" name="Text Box 40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6" name="Text Box 40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7" name="Text Box 40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8" name="Text Box 40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89" name="Text Box 40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0" name="Text Box 40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1" name="Text Box 40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2" name="Text Box 40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3" name="Text Box 40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4" name="Text Box 40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5" name="Text Box 40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6" name="Text Box 40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7" name="Text Box 40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8" name="Text Box 40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699" name="Text Box 40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0" name="Text Box 40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1" name="Text Box 40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2" name="Text Box 40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3" name="Text Box 40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4" name="Text Box 40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5" name="Text Box 40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6" name="Text Box 40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7" name="Text Box 40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8" name="Text Box 40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09" name="Text Box 40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0" name="Text Box 40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1" name="Text Box 40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2" name="Text Box 40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3" name="Text Box 40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4" name="Text Box 40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5" name="Text Box 40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6" name="Text Box 40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7" name="Text Box 41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8" name="Text Box 41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19" name="Text Box 41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0" name="Text Box 41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1" name="Text Box 41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2" name="Text Box 41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3" name="Text Box 41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4" name="Text Box 41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5" name="Text Box 41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6" name="Text Box 41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7" name="Text Box 41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8" name="Text Box 41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29" name="Text Box 41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0" name="Text Box 41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1" name="Text Box 41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2" name="Text Box 41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3" name="Text Box 41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4" name="Text Box 41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5" name="Text Box 41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6" name="Text Box 41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7" name="Text Box 41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8" name="Text Box 41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39" name="Text Box 41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0" name="Text Box 41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1" name="Text Box 41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2" name="Text Box 41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3" name="Text Box 41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4" name="Text Box 41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5" name="Text Box 41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6" name="Text Box 41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7" name="Text Box 41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8" name="Text Box 41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49" name="Text Box 41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0" name="Text Box 41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1" name="Text Box 41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2" name="Text Box 41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3" name="Text Box 41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4" name="Text Box 41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5" name="Text Box 41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6" name="Text Box 41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7" name="Text Box 41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8" name="Text Box 41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59" name="Text Box 41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0" name="Text Box 41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1" name="Text Box 41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2" name="Text Box 41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3" name="Text Box 41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4" name="Text Box 41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5" name="Text Box 41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6" name="Text Box 41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7" name="Text Box 41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8" name="Text Box 41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69" name="Text Box 41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0" name="Text Box 41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1" name="Text Box 41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2" name="Text Box 41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3" name="Text Box 41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4" name="Text Box 41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5" name="Text Box 41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6" name="Text Box 41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7" name="Text Box 41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8" name="Text Box 41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79" name="Text Box 41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0" name="Text Box 41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1" name="Text Box 41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2" name="Text Box 41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3" name="Text Box 41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4" name="Text Box 41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5" name="Text Box 41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6" name="Text Box 41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7" name="Text Box 41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8" name="Text Box 41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89" name="Text Box 41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0" name="Text Box 41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1" name="Text Box 41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2" name="Text Box 41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3" name="Text Box 41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4" name="Text Box 41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5" name="Text Box 41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6" name="Text Box 41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7" name="Text Box 41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8" name="Text Box 41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799" name="Text Box 41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0" name="Text Box 41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1" name="Text Box 41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2" name="Text Box 41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3" name="Text Box 41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4" name="Text Box 41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5" name="Text Box 41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6" name="Text Box 41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7" name="Text Box 41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8" name="Text Box 41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09" name="Text Box 41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0" name="Text Box 41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1" name="Text Box 41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2" name="Text Box 41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3" name="Text Box 41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4" name="Text Box 41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5" name="Text Box 41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6" name="Text Box 41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7" name="Text Box 42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8" name="Text Box 42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19" name="Text Box 42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0" name="Text Box 42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1" name="Text Box 42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2" name="Text Box 42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3" name="Text Box 42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4" name="Text Box 42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5" name="Text Box 42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6" name="Text Box 42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7" name="Text Box 42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8" name="Text Box 42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29" name="Text Box 42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0" name="Text Box 42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1" name="Text Box 42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2" name="Text Box 42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3" name="Text Box 42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4" name="Text Box 42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5" name="Text Box 42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6" name="Text Box 42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7" name="Text Box 42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8" name="Text Box 42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39" name="Text Box 42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0" name="Text Box 42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1" name="Text Box 42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2" name="Text Box 42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3" name="Text Box 42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4" name="Text Box 42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5" name="Text Box 42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6" name="Text Box 42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7" name="Text Box 42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8" name="Text Box 42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49" name="Text Box 42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0" name="Text Box 42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1" name="Text Box 42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2" name="Text Box 42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3" name="Text Box 42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4" name="Text Box 42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5" name="Text Box 42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6" name="Text Box 42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7" name="Text Box 42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8" name="Text Box 42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59" name="Text Box 42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0" name="Text Box 42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1" name="Text Box 42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2" name="Text Box 42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3" name="Text Box 42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4" name="Text Box 42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5" name="Text Box 42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6" name="Text Box 42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7" name="Text Box 42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8" name="Text Box 42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69" name="Text Box 42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0" name="Text Box 42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1" name="Text Box 42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2" name="Text Box 42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3" name="Text Box 42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4" name="Text Box 42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5" name="Text Box 42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6" name="Text Box 42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7" name="Text Box 42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8" name="Text Box 42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79" name="Text Box 42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0" name="Text Box 42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1" name="Text Box 42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2" name="Text Box 42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3" name="Text Box 42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4" name="Text Box 42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5" name="Text Box 42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6" name="Text Box 42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7" name="Text Box 42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8" name="Text Box 42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89" name="Text Box 42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0" name="Text Box 42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1" name="Text Box 42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2" name="Text Box 42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3" name="Text Box 42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4" name="Text Box 42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5" name="Text Box 42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6" name="Text Box 42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7" name="Text Box 42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8" name="Text Box 42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899" name="Text Box 42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0" name="Text Box 42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1" name="Text Box 42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2" name="Text Box 42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3" name="Text Box 42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4" name="Text Box 42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5" name="Text Box 42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6" name="Text Box 42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7" name="Text Box 42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8" name="Text Box 42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09" name="Text Box 42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0" name="Text Box 42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1" name="Text Box 42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2" name="Text Box 42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3" name="Text Box 42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4" name="Text Box 42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5" name="Text Box 42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6" name="Text Box 42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7" name="Text Box 43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8" name="Text Box 43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19" name="Text Box 43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0" name="Text Box 43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1" name="Text Box 43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2" name="Text Box 43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3" name="Text Box 43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4" name="Text Box 43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5" name="Text Box 43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6" name="Text Box 43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7" name="Text Box 43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8" name="Text Box 43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29" name="Text Box 43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0" name="Text Box 43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1" name="Text Box 43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2" name="Text Box 43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3" name="Text Box 43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4" name="Text Box 43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5" name="Text Box 43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6" name="Text Box 43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7" name="Text Box 43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8" name="Text Box 43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39" name="Text Box 43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0" name="Text Box 43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1" name="Text Box 43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2" name="Text Box 43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3" name="Text Box 43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4" name="Text Box 43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5" name="Text Box 43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6" name="Text Box 43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7" name="Text Box 43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8" name="Text Box 43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49" name="Text Box 43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0" name="Text Box 43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1" name="Text Box 43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2" name="Text Box 43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3" name="Text Box 43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4" name="Text Box 43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5" name="Text Box 43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6" name="Text Box 43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7" name="Text Box 43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8" name="Text Box 43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59" name="Text Box 43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0" name="Text Box 43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1" name="Text Box 43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2" name="Text Box 43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3" name="Text Box 43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4" name="Text Box 43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5" name="Text Box 43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6" name="Text Box 43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7" name="Text Box 43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8" name="Text Box 43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69" name="Text Box 43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0" name="Text Box 43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1" name="Text Box 43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2" name="Text Box 43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3" name="Text Box 43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4" name="Text Box 43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5" name="Text Box 43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6" name="Text Box 43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7" name="Text Box 43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8" name="Text Box 43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79" name="Text Box 43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0" name="Text Box 43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1" name="Text Box 43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2" name="Text Box 43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3" name="Text Box 43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4" name="Text Box 43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5" name="Text Box 43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6" name="Text Box 43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7" name="Text Box 43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8" name="Text Box 43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89" name="Text Box 43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0" name="Text Box 43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1" name="Text Box 43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2" name="Text Box 43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3" name="Text Box 43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4" name="Text Box 43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5" name="Text Box 43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6" name="Text Box 43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7" name="Text Box 43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8" name="Text Box 43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2999" name="Text Box 43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0" name="Text Box 43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1" name="Text Box 43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2" name="Text Box 43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3" name="Text Box 43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4" name="Text Box 43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5" name="Text Box 43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6" name="Text Box 43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7" name="Text Box 43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8" name="Text Box 43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09" name="Text Box 43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0" name="Text Box 43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1" name="Text Box 43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2" name="Text Box 43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3" name="Text Box 43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4" name="Text Box 43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5" name="Text Box 43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6" name="Text Box 43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7" name="Text Box 44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8" name="Text Box 44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19" name="Text Box 44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0" name="Text Box 44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1" name="Text Box 44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2" name="Text Box 44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3" name="Text Box 44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4" name="Text Box 44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5" name="Text Box 44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6" name="Text Box 44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7" name="Text Box 44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8" name="Text Box 44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29" name="Text Box 44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0" name="Text Box 44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1" name="Text Box 44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2" name="Text Box 44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3" name="Text Box 44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4" name="Text Box 44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5" name="Text Box 44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6" name="Text Box 44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7" name="Text Box 44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8" name="Text Box 44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39" name="Text Box 44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0" name="Text Box 44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1" name="Text Box 44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2" name="Text Box 44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3" name="Text Box 44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4" name="Text Box 44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5" name="Text Box 44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6" name="Text Box 44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7" name="Text Box 44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8" name="Text Box 44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49" name="Text Box 44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0" name="Text Box 44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1" name="Text Box 44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2" name="Text Box 44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3" name="Text Box 44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4" name="Text Box 44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5" name="Text Box 44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6" name="Text Box 44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7" name="Text Box 44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8" name="Text Box 44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59" name="Text Box 44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0" name="Text Box 44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1" name="Text Box 44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2" name="Text Box 44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3" name="Text Box 44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4" name="Text Box 44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5" name="Text Box 44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6" name="Text Box 44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7" name="Text Box 44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8" name="Text Box 44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69" name="Text Box 44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0" name="Text Box 44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1" name="Text Box 44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2" name="Text Box 44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3" name="Text Box 44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4" name="Text Box 44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5" name="Text Box 44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6" name="Text Box 44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7" name="Text Box 44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8" name="Text Box 44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79" name="Text Box 44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0" name="Text Box 44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1" name="Text Box 44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2" name="Text Box 44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3" name="Text Box 44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4" name="Text Box 44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5" name="Text Box 44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6" name="Text Box 44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7" name="Text Box 44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8" name="Text Box 44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89" name="Text Box 44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0" name="Text Box 44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1" name="Text Box 44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2" name="Text Box 44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3" name="Text Box 44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4" name="Text Box 44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5" name="Text Box 44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6" name="Text Box 44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7" name="Text Box 44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8" name="Text Box 44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099" name="Text Box 44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0" name="Text Box 44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1" name="Text Box 44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2" name="Text Box 44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3" name="Text Box 44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4" name="Text Box 44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5" name="Text Box 44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6" name="Text Box 44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7" name="Text Box 44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8" name="Text Box 44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09" name="Text Box 44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0" name="Text Box 44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1" name="Text Box 44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2" name="Text Box 44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3" name="Text Box 44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4" name="Text Box 44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5" name="Text Box 44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6" name="Text Box 44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7" name="Text Box 45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8" name="Text Box 45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19" name="Text Box 45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0" name="Text Box 45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1" name="Text Box 45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2" name="Text Box 45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3" name="Text Box 45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4" name="Text Box 45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5" name="Text Box 45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6" name="Text Box 45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7" name="Text Box 45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8" name="Text Box 45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29" name="Text Box 45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0" name="Text Box 45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1" name="Text Box 45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2" name="Text Box 45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3" name="Text Box 45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4" name="Text Box 45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5" name="Text Box 45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6" name="Text Box 45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7" name="Text Box 45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8" name="Text Box 45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39" name="Text Box 45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0" name="Text Box 45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1" name="Text Box 45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2" name="Text Box 45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3" name="Text Box 45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4" name="Text Box 45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5" name="Text Box 45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6" name="Text Box 45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7" name="Text Box 45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8" name="Text Box 45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49" name="Text Box 45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0" name="Text Box 45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1" name="Text Box 45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2" name="Text Box 45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3" name="Text Box 45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4" name="Text Box 45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5" name="Text Box 45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6" name="Text Box 45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7" name="Text Box 45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8" name="Text Box 45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59" name="Text Box 45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0" name="Text Box 45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1" name="Text Box 45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2" name="Text Box 45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3" name="Text Box 45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4" name="Text Box 45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5" name="Text Box 45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6" name="Text Box 45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7" name="Text Box 45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8" name="Text Box 45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69" name="Text Box 45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0" name="Text Box 45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1" name="Text Box 45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2" name="Text Box 45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3" name="Text Box 45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4" name="Text Box 45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5" name="Text Box 45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6" name="Text Box 45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7" name="Text Box 45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8" name="Text Box 45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79" name="Text Box 45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0" name="Text Box 45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1" name="Text Box 45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2" name="Text Box 45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3" name="Text Box 45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4" name="Text Box 45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5" name="Text Box 45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6" name="Text Box 45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7" name="Text Box 45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8" name="Text Box 45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89" name="Text Box 45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0" name="Text Box 45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1" name="Text Box 45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2" name="Text Box 45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3" name="Text Box 45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4" name="Text Box 45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5" name="Text Box 45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6" name="Text Box 45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7" name="Text Box 45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8" name="Text Box 45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199" name="Text Box 45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0" name="Text Box 45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1" name="Text Box 45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2" name="Text Box 45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3" name="Text Box 45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4" name="Text Box 45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5" name="Text Box 45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6" name="Text Box 45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7" name="Text Box 45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8" name="Text Box 45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09" name="Text Box 45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0" name="Text Box 45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1" name="Text Box 45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2" name="Text Box 45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3" name="Text Box 45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4" name="Text Box 45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5" name="Text Box 45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6" name="Text Box 45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7" name="Text Box 46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8" name="Text Box 46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19" name="Text Box 46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0" name="Text Box 46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1" name="Text Box 46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2" name="Text Box 46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3" name="Text Box 46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4" name="Text Box 46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5" name="Text Box 46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6" name="Text Box 46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7" name="Text Box 46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8" name="Text Box 46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29" name="Text Box 46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0" name="Text Box 46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1" name="Text Box 46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2" name="Text Box 46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3" name="Text Box 46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4" name="Text Box 46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5" name="Text Box 46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6" name="Text Box 46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7" name="Text Box 46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8" name="Text Box 46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39" name="Text Box 46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0" name="Text Box 46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1" name="Text Box 46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2" name="Text Box 46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3" name="Text Box 46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4" name="Text Box 46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5" name="Text Box 46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6" name="Text Box 46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7" name="Text Box 46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8" name="Text Box 46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49" name="Text Box 46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0" name="Text Box 46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1" name="Text Box 46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2" name="Text Box 46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3" name="Text Box 46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4" name="Text Box 46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5" name="Text Box 46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6" name="Text Box 46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7" name="Text Box 46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8" name="Text Box 46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59" name="Text Box 46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0" name="Text Box 46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1" name="Text Box 46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2" name="Text Box 46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3" name="Text Box 46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4" name="Text Box 46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5" name="Text Box 46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6" name="Text Box 46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7" name="Text Box 46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8" name="Text Box 46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69" name="Text Box 46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0" name="Text Box 46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1" name="Text Box 46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2" name="Text Box 46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3" name="Text Box 46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4" name="Text Box 46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5" name="Text Box 46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6" name="Text Box 46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7" name="Text Box 46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8" name="Text Box 46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79" name="Text Box 46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0" name="Text Box 46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1" name="Text Box 46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2" name="Text Box 46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3" name="Text Box 46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4" name="Text Box 46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5" name="Text Box 46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6" name="Text Box 46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7" name="Text Box 46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8" name="Text Box 46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89" name="Text Box 46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0" name="Text Box 46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1" name="Text Box 46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2" name="Text Box 46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3" name="Text Box 46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4" name="Text Box 46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5" name="Text Box 46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6" name="Text Box 46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7" name="Text Box 46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8" name="Text Box 46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299" name="Text Box 46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0" name="Text Box 46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1" name="Text Box 46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2" name="Text Box 46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3" name="Text Box 46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4" name="Text Box 46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5" name="Text Box 46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6" name="Text Box 46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7" name="Text Box 46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8" name="Text Box 46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09" name="Text Box 46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0" name="Text Box 46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1" name="Text Box 46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2" name="Text Box 46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3" name="Text Box 46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4" name="Text Box 46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5" name="Text Box 46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6" name="Text Box 46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7" name="Text Box 47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8" name="Text Box 47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19" name="Text Box 47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0" name="Text Box 47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1" name="Text Box 47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2" name="Text Box 47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3" name="Text Box 47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4" name="Text Box 47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5" name="Text Box 47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6" name="Text Box 47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7" name="Text Box 47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8" name="Text Box 47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29" name="Text Box 47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0" name="Text Box 47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1" name="Text Box 47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2" name="Text Box 47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3" name="Text Box 47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4" name="Text Box 47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5" name="Text Box 47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6" name="Text Box 47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7" name="Text Box 47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8" name="Text Box 47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39" name="Text Box 47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0" name="Text Box 47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1" name="Text Box 47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2" name="Text Box 47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3" name="Text Box 47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4" name="Text Box 47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5" name="Text Box 47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6" name="Text Box 47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7" name="Text Box 47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8" name="Text Box 47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49" name="Text Box 47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0" name="Text Box 47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1" name="Text Box 47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2" name="Text Box 47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3" name="Text Box 47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4" name="Text Box 47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5" name="Text Box 47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6" name="Text Box 47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7" name="Text Box 47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8" name="Text Box 47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59" name="Text Box 47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0" name="Text Box 47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1" name="Text Box 47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2" name="Text Box 47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3" name="Text Box 47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4" name="Text Box 47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5" name="Text Box 47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6" name="Text Box 47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7" name="Text Box 47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8" name="Text Box 47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69" name="Text Box 47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0" name="Text Box 47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1" name="Text Box 47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2" name="Text Box 47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3" name="Text Box 47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4" name="Text Box 47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5" name="Text Box 47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6" name="Text Box 47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7" name="Text Box 47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8" name="Text Box 47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79" name="Text Box 47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0" name="Text Box 47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1" name="Text Box 47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2" name="Text Box 47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3" name="Text Box 47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4" name="Text Box 47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5" name="Text Box 47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6" name="Text Box 47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7" name="Text Box 47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8" name="Text Box 47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89" name="Text Box 47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0" name="Text Box 47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1" name="Text Box 47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2" name="Text Box 47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3" name="Text Box 47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4" name="Text Box 47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5" name="Text Box 47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6" name="Text Box 47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7" name="Text Box 47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8" name="Text Box 47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399" name="Text Box 47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0" name="Text Box 47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1" name="Text Box 47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2" name="Text Box 47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3" name="Text Box 47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4" name="Text Box 47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5" name="Text Box 47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6" name="Text Box 47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7" name="Text Box 47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8" name="Text Box 47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09" name="Text Box 47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0" name="Text Box 47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1" name="Text Box 47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2" name="Text Box 47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3" name="Text Box 47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4" name="Text Box 47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5" name="Text Box 47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6" name="Text Box 47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7" name="Text Box 48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8" name="Text Box 48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19" name="Text Box 48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0" name="Text Box 48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1" name="Text Box 48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2" name="Text Box 48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3" name="Text Box 48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4" name="Text Box 48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5" name="Text Box 48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6" name="Text Box 48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7" name="Text Box 48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8" name="Text Box 48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29" name="Text Box 48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0" name="Text Box 48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1" name="Text Box 48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2" name="Text Box 48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3" name="Text Box 48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4" name="Text Box 48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5" name="Text Box 48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6" name="Text Box 48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7" name="Text Box 48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8" name="Text Box 48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39" name="Text Box 48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0" name="Text Box 48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1" name="Text Box 48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2" name="Text Box 48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3" name="Text Box 48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4" name="Text Box 48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5" name="Text Box 48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6" name="Text Box 48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7" name="Text Box 48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8" name="Text Box 48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49" name="Text Box 48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0" name="Text Box 48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1" name="Text Box 48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2" name="Text Box 48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3" name="Text Box 48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4" name="Text Box 48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5" name="Text Box 48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6" name="Text Box 48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7" name="Text Box 48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8" name="Text Box 48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59" name="Text Box 48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0" name="Text Box 48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1" name="Text Box 48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2" name="Text Box 48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3" name="Text Box 48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4" name="Text Box 48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5" name="Text Box 48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6" name="Text Box 48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7" name="Text Box 48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8" name="Text Box 48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69" name="Text Box 48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0" name="Text Box 48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1" name="Text Box 48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2" name="Text Box 48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3" name="Text Box 48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4" name="Text Box 48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5" name="Text Box 48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6" name="Text Box 48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7" name="Text Box 48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8" name="Text Box 48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79" name="Text Box 48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0" name="Text Box 48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1" name="Text Box 48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2" name="Text Box 48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3" name="Text Box 48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4" name="Text Box 48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5" name="Text Box 48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6" name="Text Box 48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7" name="Text Box 48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8" name="Text Box 48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89" name="Text Box 48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0" name="Text Box 48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1" name="Text Box 48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2" name="Text Box 48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3" name="Text Box 48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4" name="Text Box 48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5" name="Text Box 48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6" name="Text Box 48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7" name="Text Box 48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8" name="Text Box 48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499" name="Text Box 48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0" name="Text Box 48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1" name="Text Box 48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2" name="Text Box 48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3" name="Text Box 48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4" name="Text Box 48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5" name="Text Box 48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6" name="Text Box 48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7" name="Text Box 48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8" name="Text Box 48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09" name="Text Box 48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0" name="Text Box 48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1" name="Text Box 48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2" name="Text Box 48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3" name="Text Box 48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4" name="Text Box 48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5" name="Text Box 48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6" name="Text Box 48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7" name="Text Box 49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8" name="Text Box 49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19" name="Text Box 49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0" name="Text Box 49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1" name="Text Box 49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2" name="Text Box 49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3" name="Text Box 49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4" name="Text Box 49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5" name="Text Box 49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6" name="Text Box 49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7" name="Text Box 49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8" name="Text Box 49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29" name="Text Box 49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0" name="Text Box 49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1" name="Text Box 49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2" name="Text Box 49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3" name="Text Box 49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4" name="Text Box 49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5" name="Text Box 49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6" name="Text Box 49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7" name="Text Box 49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8" name="Text Box 49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39" name="Text Box 49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0" name="Text Box 49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1" name="Text Box 49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2" name="Text Box 49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3" name="Text Box 49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4" name="Text Box 49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5" name="Text Box 49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6" name="Text Box 49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7" name="Text Box 49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8" name="Text Box 49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49" name="Text Box 49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0" name="Text Box 49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1" name="Text Box 49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2" name="Text Box 49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3" name="Text Box 49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4" name="Text Box 49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5" name="Text Box 49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6" name="Text Box 49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7" name="Text Box 49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8" name="Text Box 49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59" name="Text Box 49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0" name="Text Box 49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1" name="Text Box 49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2" name="Text Box 49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3" name="Text Box 49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4" name="Text Box 49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5" name="Text Box 49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6" name="Text Box 49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7" name="Text Box 49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8" name="Text Box 49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69" name="Text Box 49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0" name="Text Box 49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1" name="Text Box 49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2" name="Text Box 49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3" name="Text Box 49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4" name="Text Box 49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5" name="Text Box 49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6" name="Text Box 49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7" name="Text Box 49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8" name="Text Box 49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79" name="Text Box 49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0" name="Text Box 49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1" name="Text Box 49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2" name="Text Box 49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3" name="Text Box 49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4" name="Text Box 49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5" name="Text Box 49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6" name="Text Box 49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7" name="Text Box 49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8" name="Text Box 49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89" name="Text Box 49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0" name="Text Box 49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1" name="Text Box 49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2" name="Text Box 49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3" name="Text Box 49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4" name="Text Box 49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5" name="Text Box 49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6" name="Text Box 49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7" name="Text Box 49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8" name="Text Box 49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599" name="Text Box 49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0" name="Text Box 49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1" name="Text Box 49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2" name="Text Box 49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3" name="Text Box 49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4" name="Text Box 49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5" name="Text Box 49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6" name="Text Box 49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7" name="Text Box 49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8" name="Text Box 49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09" name="Text Box 49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0" name="Text Box 49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1" name="Text Box 49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2" name="Text Box 49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3" name="Text Box 49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4" name="Text Box 49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5" name="Text Box 49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6" name="Text Box 49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7" name="Text Box 50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8" name="Text Box 50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19" name="Text Box 50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0" name="Text Box 50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1" name="Text Box 50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2" name="Text Box 50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3" name="Text Box 50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4" name="Text Box 50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5" name="Text Box 50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6" name="Text Box 50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7" name="Text Box 50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8" name="Text Box 50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29" name="Text Box 50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0" name="Text Box 50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1" name="Text Box 50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2" name="Text Box 50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3" name="Text Box 50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4" name="Text Box 50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5" name="Text Box 50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6" name="Text Box 50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7" name="Text Box 50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8" name="Text Box 50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39" name="Text Box 50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0" name="Text Box 50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1" name="Text Box 50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2" name="Text Box 50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3" name="Text Box 50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4" name="Text Box 50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5" name="Text Box 50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6" name="Text Box 50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7" name="Text Box 50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8" name="Text Box 50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49" name="Text Box 50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0" name="Text Box 50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1" name="Text Box 50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2" name="Text Box 50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3" name="Text Box 50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4" name="Text Box 50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5" name="Text Box 50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6" name="Text Box 50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7" name="Text Box 50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8" name="Text Box 50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59" name="Text Box 50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0" name="Text Box 50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1" name="Text Box 50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2" name="Text Box 50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3" name="Text Box 50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4" name="Text Box 50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5" name="Text Box 50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6" name="Text Box 50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7" name="Text Box 50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8" name="Text Box 50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69" name="Text Box 50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0" name="Text Box 50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1" name="Text Box 50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2" name="Text Box 50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3" name="Text Box 50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4" name="Text Box 50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5" name="Text Box 50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6" name="Text Box 50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7" name="Text Box 50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8" name="Text Box 50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79" name="Text Box 50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0" name="Text Box 50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1" name="Text Box 50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2" name="Text Box 50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3" name="Text Box 50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4" name="Text Box 50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5" name="Text Box 50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6" name="Text Box 50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7" name="Text Box 50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8" name="Text Box 50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89" name="Text Box 50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0" name="Text Box 50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1" name="Text Box 50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2" name="Text Box 50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3" name="Text Box 50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4" name="Text Box 50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5" name="Text Box 50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6" name="Text Box 50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7" name="Text Box 50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8" name="Text Box 50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699" name="Text Box 50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0" name="Text Box 50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1" name="Text Box 50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2" name="Text Box 50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3" name="Text Box 50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4" name="Text Box 50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5" name="Text Box 50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6" name="Text Box 50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7" name="Text Box 50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8" name="Text Box 50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09" name="Text Box 50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0" name="Text Box 50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1" name="Text Box 50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2" name="Text Box 50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3" name="Text Box 50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4" name="Text Box 50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5" name="Text Box 50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6" name="Text Box 50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7" name="Text Box 51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8" name="Text Box 51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19" name="Text Box 51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0" name="Text Box 51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1" name="Text Box 51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2" name="Text Box 51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3" name="Text Box 51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4" name="Text Box 51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5" name="Text Box 51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6" name="Text Box 51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7" name="Text Box 51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8" name="Text Box 51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29" name="Text Box 51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0" name="Text Box 51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1" name="Text Box 51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2" name="Text Box 51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3" name="Text Box 51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4" name="Text Box 51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5" name="Text Box 51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6" name="Text Box 51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7" name="Text Box 51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8" name="Text Box 51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39" name="Text Box 51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0" name="Text Box 51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1" name="Text Box 51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2" name="Text Box 51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3" name="Text Box 51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4" name="Text Box 51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5" name="Text Box 51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6" name="Text Box 51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7" name="Text Box 51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8" name="Text Box 51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49" name="Text Box 51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0" name="Text Box 51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1" name="Text Box 51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2" name="Text Box 51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3" name="Text Box 51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4" name="Text Box 51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5" name="Text Box 51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6" name="Text Box 51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7" name="Text Box 51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8" name="Text Box 51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59" name="Text Box 51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0" name="Text Box 51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1" name="Text Box 51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2" name="Text Box 51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3" name="Text Box 51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4" name="Text Box 51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5" name="Text Box 51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6" name="Text Box 51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7" name="Text Box 51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8" name="Text Box 51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69" name="Text Box 51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0" name="Text Box 51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1" name="Text Box 51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2" name="Text Box 51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3" name="Text Box 51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4" name="Text Box 51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5" name="Text Box 51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6" name="Text Box 51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7" name="Text Box 51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8" name="Text Box 51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79" name="Text Box 51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0" name="Text Box 51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1" name="Text Box 51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2" name="Text Box 51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3" name="Text Box 51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4" name="Text Box 51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5" name="Text Box 51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6" name="Text Box 51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7" name="Text Box 51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8" name="Text Box 51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89" name="Text Box 51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0" name="Text Box 51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1" name="Text Box 51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2" name="Text Box 51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3" name="Text Box 51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4" name="Text Box 51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5" name="Text Box 51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6" name="Text Box 51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7" name="Text Box 51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8" name="Text Box 51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799" name="Text Box 51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0" name="Text Box 51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1" name="Text Box 51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2" name="Text Box 51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3" name="Text Box 51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4" name="Text Box 51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5" name="Text Box 51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6" name="Text Box 51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7" name="Text Box 51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8" name="Text Box 51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09" name="Text Box 51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0" name="Text Box 51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1" name="Text Box 51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2" name="Text Box 51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3" name="Text Box 51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4" name="Text Box 51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5" name="Text Box 51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6" name="Text Box 51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7" name="Text Box 52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8" name="Text Box 52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19" name="Text Box 52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0" name="Text Box 52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1" name="Text Box 52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2" name="Text Box 52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3" name="Text Box 52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4" name="Text Box 52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5" name="Text Box 52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6" name="Text Box 52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7" name="Text Box 52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8" name="Text Box 52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29" name="Text Box 52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0" name="Text Box 52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1" name="Text Box 52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2" name="Text Box 52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3" name="Text Box 52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4" name="Text Box 52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5" name="Text Box 52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6" name="Text Box 52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7" name="Text Box 52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8" name="Text Box 52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39" name="Text Box 52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0" name="Text Box 52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1" name="Text Box 52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2" name="Text Box 52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3" name="Text Box 52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4" name="Text Box 52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5" name="Text Box 52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6" name="Text Box 52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7" name="Text Box 52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8" name="Text Box 52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49" name="Text Box 52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0" name="Text Box 52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1" name="Text Box 52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2" name="Text Box 52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3" name="Text Box 52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4" name="Text Box 52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5" name="Text Box 52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6" name="Text Box 52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7" name="Text Box 52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8" name="Text Box 52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59" name="Text Box 52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0" name="Text Box 52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1" name="Text Box 52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2" name="Text Box 52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3" name="Text Box 52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4" name="Text Box 52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5" name="Text Box 52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6" name="Text Box 52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7" name="Text Box 52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8" name="Text Box 52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69" name="Text Box 52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0" name="Text Box 52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1" name="Text Box 52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2" name="Text Box 52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3" name="Text Box 52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4" name="Text Box 52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5" name="Text Box 52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6" name="Text Box 52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7" name="Text Box 52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8" name="Text Box 52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79" name="Text Box 52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0" name="Text Box 52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1" name="Text Box 526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2" name="Text Box 526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3" name="Text Box 526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4" name="Text Box 526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5" name="Text Box 526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6" name="Text Box 526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7" name="Text Box 527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8" name="Text Box 527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89" name="Text Box 527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0" name="Text Box 527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1" name="Text Box 527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2" name="Text Box 527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3" name="Text Box 527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4" name="Text Box 527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5" name="Text Box 527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6" name="Text Box 527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7" name="Text Box 528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8" name="Text Box 528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899" name="Text Box 528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0" name="Text Box 528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1" name="Text Box 528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2" name="Text Box 528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3" name="Text Box 528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4" name="Text Box 528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5" name="Text Box 528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6" name="Text Box 528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7" name="Text Box 529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8" name="Text Box 529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09" name="Text Box 529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0" name="Text Box 529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1" name="Text Box 529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2" name="Text Box 529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3" name="Text Box 529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4" name="Text Box 529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5" name="Text Box 529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6" name="Text Box 529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7" name="Text Box 530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8" name="Text Box 530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19" name="Text Box 530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0" name="Text Box 530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1" name="Text Box 530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2" name="Text Box 530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3" name="Text Box 530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4" name="Text Box 530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5" name="Text Box 530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6" name="Text Box 530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7" name="Text Box 531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8" name="Text Box 531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29" name="Text Box 531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0" name="Text Box 531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1" name="Text Box 531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2" name="Text Box 531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3" name="Text Box 531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4" name="Text Box 531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5" name="Text Box 531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6" name="Text Box 531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7" name="Text Box 532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8" name="Text Box 532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39" name="Text Box 532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0" name="Text Box 532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1" name="Text Box 532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2" name="Text Box 532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3" name="Text Box 532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4" name="Text Box 532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5" name="Text Box 532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6" name="Text Box 532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7" name="Text Box 533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8" name="Text Box 533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49" name="Text Box 533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0" name="Text Box 533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1" name="Text Box 533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2" name="Text Box 533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3" name="Text Box 533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4" name="Text Box 533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5" name="Text Box 533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6" name="Text Box 533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7" name="Text Box 534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8" name="Text Box 534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59" name="Text Box 534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0" name="Text Box 534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1" name="Text Box 534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2" name="Text Box 534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3" name="Text Box 534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4" name="Text Box 534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5" name="Text Box 534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6" name="Text Box 534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7" name="Text Box 535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8" name="Text Box 535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69" name="Text Box 535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0" name="Text Box 535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1" name="Text Box 5354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2" name="Text Box 5355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3" name="Text Box 5356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4" name="Text Box 5357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5" name="Text Box 5358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6" name="Text Box 5359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7" name="Text Box 5360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8" name="Text Box 5361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79" name="Text Box 5362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10"/>
    <xdr:sp macro="" textlink="">
      <xdr:nvSpPr>
        <xdr:cNvPr id="13980" name="Text Box 5363"/>
        <xdr:cNvSpPr txBox="1">
          <a:spLocks noChangeArrowheads="1"/>
        </xdr:cNvSpPr>
      </xdr:nvSpPr>
      <xdr:spPr bwMode="auto">
        <a:xfrm>
          <a:off x="4686300" y="895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81" name="Text Box 5427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82" name="Text Box 5428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83" name="Text Box 5429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84" name="Text Box 5430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85" name="Text Box 5431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86" name="Text Box 5432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87" name="Text Box 5433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88" name="Text Box 5434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89" name="Text Box 5435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0" name="Text Box 5436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1" name="Text Box 5437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2" name="Text Box 5438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3" name="Text Box 5439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4" name="Text Box 5440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5" name="Text Box 5441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6" name="Text Box 5442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7" name="Text Box 5443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8" name="Text Box 5444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3999" name="Text Box 5445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0" name="Text Box 5446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1" name="Text Box 5447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2" name="Text Box 5448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3" name="Text Box 5449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4" name="Text Box 5450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5" name="Text Box 5451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6" name="Text Box 5452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7" name="Text Box 5453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8" name="Text Box 5454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09" name="Text Box 5455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0" name="Text Box 5456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1" name="Text Box 5457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2" name="Text Box 5458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3" name="Text Box 5459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4" name="Text Box 5460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5" name="Text Box 5461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6" name="Text Box 5462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7" name="Text Box 5463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8" name="Text Box 5464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19" name="Text Box 5465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20" name="Text Box 5466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469</xdr:row>
      <xdr:rowOff>0</xdr:rowOff>
    </xdr:from>
    <xdr:ext cx="85725" cy="205407"/>
    <xdr:sp macro="" textlink="">
      <xdr:nvSpPr>
        <xdr:cNvPr id="14021" name="Text Box 5467"/>
        <xdr:cNvSpPr txBox="1">
          <a:spLocks noChangeArrowheads="1"/>
        </xdr:cNvSpPr>
      </xdr:nvSpPr>
      <xdr:spPr bwMode="auto">
        <a:xfrm>
          <a:off x="4686300" y="89344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22" name="Text Box 377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23" name="Text Box 378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24" name="Text Box 379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25" name="Text Box 380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26" name="Text Box 381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27" name="Text Box 382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28" name="Text Box 383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29" name="Text Box 384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30" name="Text Box 385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31" name="Text Box 386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32" name="Text Box 387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496</xdr:row>
      <xdr:rowOff>0</xdr:rowOff>
    </xdr:from>
    <xdr:ext cx="85725" cy="186688"/>
    <xdr:sp macro="" textlink="">
      <xdr:nvSpPr>
        <xdr:cNvPr id="14033" name="Text Box 388"/>
        <xdr:cNvSpPr txBox="1">
          <a:spLocks noChangeArrowheads="1"/>
        </xdr:cNvSpPr>
      </xdr:nvSpPr>
      <xdr:spPr bwMode="auto">
        <a:xfrm>
          <a:off x="4686300" y="94488000"/>
          <a:ext cx="85725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34" name="Text Box 389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35" name="Text Box 390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36" name="Text Box 391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37" name="Text Box 392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38" name="Text Box 393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39" name="Text Box 394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40" name="Text Box 395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41" name="Text Box 396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42" name="Text Box 397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85725" cy="186691"/>
    <xdr:sp macro="" textlink="">
      <xdr:nvSpPr>
        <xdr:cNvPr id="14043" name="Text Box 398"/>
        <xdr:cNvSpPr txBox="1">
          <a:spLocks noChangeArrowheads="1"/>
        </xdr:cNvSpPr>
      </xdr:nvSpPr>
      <xdr:spPr bwMode="auto">
        <a:xfrm>
          <a:off x="4686300" y="94678500"/>
          <a:ext cx="85725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4" name="Text Box 25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5" name="Text Box 25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6" name="Text Box 25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7" name="Text Box 25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8" name="Text Box 25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49" name="Text Box 25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0" name="Text Box 25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1" name="Text Box 25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2" name="Text Box 25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3" name="Text Box 25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4" name="Text Box 25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5" name="Text Box 25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6" name="Text Box 25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7" name="Text Box 25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8" name="Text Box 26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59" name="Text Box 26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0" name="Text Box 26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1" name="Text Box 26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2" name="Text Box 26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3" name="Text Box 26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4" name="Text Box 26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5" name="Text Box 26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6" name="Text Box 26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7" name="Text Box 26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8" name="Text Box 26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69" name="Text Box 26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0" name="Text Box 26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1" name="Text Box 26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2" name="Text Box 26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3" name="Text Box 26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4" name="Text Box 26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5" name="Text Box 26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6" name="Text Box 26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7" name="Text Box 26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8" name="Text Box 26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79" name="Text Box 26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0" name="Text Box 26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1" name="Text Box 26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2" name="Text Box 26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3" name="Text Box 26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4" name="Text Box 26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5" name="Text Box 26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6" name="Text Box 26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7" name="Text Box 26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8" name="Text Box 26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89" name="Text Box 26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0" name="Text Box 26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1" name="Text Box 26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2" name="Text Box 26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3" name="Text Box 26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4" name="Text Box 26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5" name="Text Box 26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6" name="Text Box 26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7" name="Text Box 26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8" name="Text Box 26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099" name="Text Box 26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0" name="Text Box 26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1" name="Text Box 26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2" name="Text Box 26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3" name="Text Box 26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4" name="Text Box 26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5" name="Text Box 26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6" name="Text Box 26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7" name="Text Box 26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8" name="Text Box 26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09" name="Text Box 26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0" name="Text Box 26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1" name="Text Box 26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2" name="Text Box 26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3" name="Text Box 26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4" name="Text Box 26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5" name="Text Box 26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6" name="Text Box 27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7" name="Text Box 27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8" name="Text Box 27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19" name="Text Box 27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0" name="Text Box 27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1" name="Text Box 27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2" name="Text Box 27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3" name="Text Box 27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4" name="Text Box 27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5" name="Text Box 27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6" name="Text Box 27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7" name="Text Box 27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8" name="Text Box 27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29" name="Text Box 27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0" name="Text Box 27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1" name="Text Box 27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2" name="Text Box 27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3" name="Text Box 27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4" name="Text Box 27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5" name="Text Box 27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6" name="Text Box 27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7" name="Text Box 27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8" name="Text Box 27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39" name="Text Box 27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0" name="Text Box 27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1" name="Text Box 27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2" name="Text Box 27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3" name="Text Box 27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4" name="Text Box 27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5" name="Text Box 27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6" name="Text Box 27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7" name="Text Box 27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8" name="Text Box 27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49" name="Text Box 27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0" name="Text Box 27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1" name="Text Box 27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2" name="Text Box 27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3" name="Text Box 27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4" name="Text Box 27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5" name="Text Box 27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6" name="Text Box 27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7" name="Text Box 27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8" name="Text Box 27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59" name="Text Box 27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0" name="Text Box 27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1" name="Text Box 27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2" name="Text Box 27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3" name="Text Box 27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4" name="Text Box 27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5" name="Text Box 27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6" name="Text Box 27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7" name="Text Box 27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8" name="Text Box 27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69" name="Text Box 27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0" name="Text Box 27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1" name="Text Box 27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2" name="Text Box 27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3" name="Text Box 27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4" name="Text Box 27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5" name="Text Box 27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6" name="Text Box 27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7" name="Text Box 27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8" name="Text Box 27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79" name="Text Box 27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0" name="Text Box 27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1" name="Text Box 27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2" name="Text Box 27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3" name="Text Box 27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4" name="Text Box 27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5" name="Text Box 27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6" name="Text Box 27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7" name="Text Box 27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8" name="Text Box 27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89" name="Text Box 27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0" name="Text Box 27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1" name="Text Box 27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2" name="Text Box 27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3" name="Text Box 27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4" name="Text Box 27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5" name="Text Box 27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6" name="Text Box 27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7" name="Text Box 27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8" name="Text Box 27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199" name="Text Box 27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0" name="Text Box 27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1" name="Text Box 27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2" name="Text Box 27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3" name="Text Box 27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4" name="Text Box 27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5" name="Text Box 27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6" name="Text Box 27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7" name="Text Box 27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8" name="Text Box 27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09" name="Text Box 27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0" name="Text Box 27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1" name="Text Box 27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2" name="Text Box 27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3" name="Text Box 27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4" name="Text Box 27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5" name="Text Box 27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6" name="Text Box 28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7" name="Text Box 28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8" name="Text Box 28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19" name="Text Box 28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0" name="Text Box 28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1" name="Text Box 28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2" name="Text Box 28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3" name="Text Box 28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4" name="Text Box 28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5" name="Text Box 28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6" name="Text Box 28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7" name="Text Box 28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8" name="Text Box 28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29" name="Text Box 28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0" name="Text Box 28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1" name="Text Box 28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2" name="Text Box 28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3" name="Text Box 28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4" name="Text Box 28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5" name="Text Box 28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6" name="Text Box 28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7" name="Text Box 28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8" name="Text Box 28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39" name="Text Box 28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0" name="Text Box 28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1" name="Text Box 28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2" name="Text Box 28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3" name="Text Box 28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4" name="Text Box 28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5" name="Text Box 28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6" name="Text Box 28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7" name="Text Box 28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8" name="Text Box 28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49" name="Text Box 28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0" name="Text Box 28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1" name="Text Box 28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2" name="Text Box 28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3" name="Text Box 28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4" name="Text Box 28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5" name="Text Box 28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6" name="Text Box 28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7" name="Text Box 28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8" name="Text Box 28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59" name="Text Box 28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0" name="Text Box 28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1" name="Text Box 28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2" name="Text Box 28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3" name="Text Box 28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4" name="Text Box 28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5" name="Text Box 28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6" name="Text Box 28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7" name="Text Box 28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8" name="Text Box 28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69" name="Text Box 28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0" name="Text Box 28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1" name="Text Box 28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2" name="Text Box 28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3" name="Text Box 28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4" name="Text Box 28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5" name="Text Box 28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6" name="Text Box 28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7" name="Text Box 28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8" name="Text Box 28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79" name="Text Box 28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0" name="Text Box 28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1" name="Text Box 28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2" name="Text Box 28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3" name="Text Box 28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4" name="Text Box 28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5" name="Text Box 28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6" name="Text Box 28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7" name="Text Box 28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8" name="Text Box 28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89" name="Text Box 28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0" name="Text Box 28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1" name="Text Box 28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2" name="Text Box 28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3" name="Text Box 28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4" name="Text Box 28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5" name="Text Box 28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6" name="Text Box 28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7" name="Text Box 28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8" name="Text Box 28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299" name="Text Box 28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0" name="Text Box 28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1" name="Text Box 28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2" name="Text Box 28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3" name="Text Box 28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4" name="Text Box 28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5" name="Text Box 28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6" name="Text Box 28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7" name="Text Box 28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8" name="Text Box 28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09" name="Text Box 28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0" name="Text Box 28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1" name="Text Box 28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2" name="Text Box 28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3" name="Text Box 28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4" name="Text Box 28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5" name="Text Box 28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6" name="Text Box 29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7" name="Text Box 29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8" name="Text Box 29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19" name="Text Box 29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0" name="Text Box 29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1" name="Text Box 29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2" name="Text Box 29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3" name="Text Box 29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4" name="Text Box 29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5" name="Text Box 29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6" name="Text Box 29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7" name="Text Box 29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8" name="Text Box 29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29" name="Text Box 29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0" name="Text Box 29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1" name="Text Box 29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2" name="Text Box 29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3" name="Text Box 29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4" name="Text Box 29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5" name="Text Box 29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6" name="Text Box 29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7" name="Text Box 29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8" name="Text Box 29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39" name="Text Box 29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0" name="Text Box 29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1" name="Text Box 29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2" name="Text Box 29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3" name="Text Box 29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4" name="Text Box 29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5" name="Text Box 29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6" name="Text Box 29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7" name="Text Box 29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8" name="Text Box 29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49" name="Text Box 29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0" name="Text Box 29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1" name="Text Box 29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2" name="Text Box 29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3" name="Text Box 29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4" name="Text Box 29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5" name="Text Box 29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6" name="Text Box 29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7" name="Text Box 29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8" name="Text Box 29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59" name="Text Box 29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0" name="Text Box 29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1" name="Text Box 29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2" name="Text Box 29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3" name="Text Box 29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4" name="Text Box 29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5" name="Text Box 29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6" name="Text Box 29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7" name="Text Box 29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8" name="Text Box 29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69" name="Text Box 29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0" name="Text Box 29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1" name="Text Box 29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2" name="Text Box 29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3" name="Text Box 29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4" name="Text Box 29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5" name="Text Box 29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6" name="Text Box 29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7" name="Text Box 29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8" name="Text Box 29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79" name="Text Box 29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0" name="Text Box 29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1" name="Text Box 29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2" name="Text Box 29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3" name="Text Box 29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4" name="Text Box 29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5" name="Text Box 29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6" name="Text Box 29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7" name="Text Box 29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8" name="Text Box 29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89" name="Text Box 29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0" name="Text Box 29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1" name="Text Box 29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2" name="Text Box 29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3" name="Text Box 29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4" name="Text Box 29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5" name="Text Box 29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6" name="Text Box 29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7" name="Text Box 29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8" name="Text Box 29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399" name="Text Box 29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0" name="Text Box 29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1" name="Text Box 29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2" name="Text Box 29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3" name="Text Box 29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4" name="Text Box 29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5" name="Text Box 29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6" name="Text Box 29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7" name="Text Box 29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8" name="Text Box 29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09" name="Text Box 29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0" name="Text Box 29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1" name="Text Box 29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2" name="Text Box 29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3" name="Text Box 29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4" name="Text Box 29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5" name="Text Box 29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6" name="Text Box 30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7" name="Text Box 30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8" name="Text Box 30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19" name="Text Box 30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0" name="Text Box 30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1" name="Text Box 30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2" name="Text Box 30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3" name="Text Box 30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4" name="Text Box 30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5" name="Text Box 30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6" name="Text Box 30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7" name="Text Box 30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8" name="Text Box 30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29" name="Text Box 30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0" name="Text Box 30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1" name="Text Box 30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2" name="Text Box 30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3" name="Text Box 30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4" name="Text Box 30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5" name="Text Box 30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6" name="Text Box 30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7" name="Text Box 30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8" name="Text Box 30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39" name="Text Box 30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0" name="Text Box 30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1" name="Text Box 30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2" name="Text Box 30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3" name="Text Box 30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4" name="Text Box 30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5" name="Text Box 30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6" name="Text Box 30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7" name="Text Box 30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8" name="Text Box 30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49" name="Text Box 30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0" name="Text Box 30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1" name="Text Box 30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2" name="Text Box 30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3" name="Text Box 30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4" name="Text Box 30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5" name="Text Box 30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6" name="Text Box 30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7" name="Text Box 30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8" name="Text Box 30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59" name="Text Box 30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0" name="Text Box 30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1" name="Text Box 30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2" name="Text Box 30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3" name="Text Box 30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4" name="Text Box 30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5" name="Text Box 30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6" name="Text Box 30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7" name="Text Box 30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8" name="Text Box 30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69" name="Text Box 30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0" name="Text Box 30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1" name="Text Box 30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2" name="Text Box 30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3" name="Text Box 30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4" name="Text Box 30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5" name="Text Box 30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6" name="Text Box 30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7" name="Text Box 30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8" name="Text Box 30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79" name="Text Box 30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0" name="Text Box 30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1" name="Text Box 30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2" name="Text Box 30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3" name="Text Box 30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4" name="Text Box 30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5" name="Text Box 30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6" name="Text Box 30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7" name="Text Box 30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8" name="Text Box 30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89" name="Text Box 30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0" name="Text Box 30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1" name="Text Box 30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2" name="Text Box 30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3" name="Text Box 30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4" name="Text Box 30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5" name="Text Box 30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6" name="Text Box 30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7" name="Text Box 30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8" name="Text Box 30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499" name="Text Box 30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0" name="Text Box 30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1" name="Text Box 30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2" name="Text Box 30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3" name="Text Box 30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4" name="Text Box 30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5" name="Text Box 30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6" name="Text Box 30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7" name="Text Box 30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8" name="Text Box 30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09" name="Text Box 30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0" name="Text Box 30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1" name="Text Box 30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2" name="Text Box 30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3" name="Text Box 30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4" name="Text Box 30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5" name="Text Box 30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6" name="Text Box 31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7" name="Text Box 31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8" name="Text Box 31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19" name="Text Box 31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0" name="Text Box 31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1" name="Text Box 31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2" name="Text Box 31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3" name="Text Box 31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4" name="Text Box 31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5" name="Text Box 31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6" name="Text Box 31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7" name="Text Box 31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8" name="Text Box 31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29" name="Text Box 31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0" name="Text Box 31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1" name="Text Box 31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2" name="Text Box 31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3" name="Text Box 31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4" name="Text Box 31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5" name="Text Box 31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6" name="Text Box 31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7" name="Text Box 31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8" name="Text Box 31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39" name="Text Box 31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0" name="Text Box 31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1" name="Text Box 31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2" name="Text Box 31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3" name="Text Box 31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4" name="Text Box 31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5" name="Text Box 31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6" name="Text Box 31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7" name="Text Box 31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8" name="Text Box 31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49" name="Text Box 31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0" name="Text Box 31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1" name="Text Box 31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2" name="Text Box 31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3" name="Text Box 31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4" name="Text Box 31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5" name="Text Box 31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6" name="Text Box 31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7" name="Text Box 31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8" name="Text Box 31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59" name="Text Box 31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0" name="Text Box 31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1" name="Text Box 31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2" name="Text Box 31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3" name="Text Box 31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4" name="Text Box 31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5" name="Text Box 31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6" name="Text Box 31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7" name="Text Box 31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8" name="Text Box 31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69" name="Text Box 31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0" name="Text Box 31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1" name="Text Box 31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2" name="Text Box 31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3" name="Text Box 31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4" name="Text Box 31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5" name="Text Box 31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6" name="Text Box 31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7" name="Text Box 31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8" name="Text Box 31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79" name="Text Box 31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0" name="Text Box 31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1" name="Text Box 31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2" name="Text Box 31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3" name="Text Box 31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4" name="Text Box 31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5" name="Text Box 31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6" name="Text Box 31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7" name="Text Box 31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8" name="Text Box 31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89" name="Text Box 31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0" name="Text Box 31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1" name="Text Box 31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2" name="Text Box 31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3" name="Text Box 31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4" name="Text Box 31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5" name="Text Box 31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6" name="Text Box 31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7" name="Text Box 31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8" name="Text Box 31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599" name="Text Box 31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0" name="Text Box 31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1" name="Text Box 31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2" name="Text Box 31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3" name="Text Box 31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4" name="Text Box 31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5" name="Text Box 31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6" name="Text Box 31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7" name="Text Box 31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8" name="Text Box 31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09" name="Text Box 31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0" name="Text Box 31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1" name="Text Box 31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2" name="Text Box 31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3" name="Text Box 31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4" name="Text Box 31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5" name="Text Box 31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6" name="Text Box 32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7" name="Text Box 32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8" name="Text Box 32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19" name="Text Box 32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0" name="Text Box 32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1" name="Text Box 32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2" name="Text Box 32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3" name="Text Box 32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4" name="Text Box 32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5" name="Text Box 32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6" name="Text Box 32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7" name="Text Box 32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8" name="Text Box 32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29" name="Text Box 32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0" name="Text Box 32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1" name="Text Box 32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2" name="Text Box 32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3" name="Text Box 32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4" name="Text Box 32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5" name="Text Box 32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6" name="Text Box 32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7" name="Text Box 32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8" name="Text Box 32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39" name="Text Box 32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0" name="Text Box 32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1" name="Text Box 32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2" name="Text Box 32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3" name="Text Box 32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4" name="Text Box 32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5" name="Text Box 32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6" name="Text Box 32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7" name="Text Box 32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8" name="Text Box 32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49" name="Text Box 32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0" name="Text Box 32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1" name="Text Box 32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2" name="Text Box 32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3" name="Text Box 32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4" name="Text Box 32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5" name="Text Box 32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6" name="Text Box 32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7" name="Text Box 32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8" name="Text Box 32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59" name="Text Box 32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0" name="Text Box 32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1" name="Text Box 32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2" name="Text Box 32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3" name="Text Box 32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4" name="Text Box 32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5" name="Text Box 32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6" name="Text Box 32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7" name="Text Box 32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8" name="Text Box 32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69" name="Text Box 32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0" name="Text Box 32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1" name="Text Box 32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2" name="Text Box 32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3" name="Text Box 32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4" name="Text Box 32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5" name="Text Box 32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6" name="Text Box 32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7" name="Text Box 32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8" name="Text Box 32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79" name="Text Box 32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0" name="Text Box 32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1" name="Text Box 32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2" name="Text Box 32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3" name="Text Box 32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4" name="Text Box 32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5" name="Text Box 32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6" name="Text Box 32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7" name="Text Box 32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8" name="Text Box 32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89" name="Text Box 32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0" name="Text Box 32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1" name="Text Box 32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2" name="Text Box 32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3" name="Text Box 32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4" name="Text Box 32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5" name="Text Box 32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6" name="Text Box 32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7" name="Text Box 32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8" name="Text Box 32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699" name="Text Box 32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0" name="Text Box 32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1" name="Text Box 32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2" name="Text Box 32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3" name="Text Box 32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4" name="Text Box 32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5" name="Text Box 32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6" name="Text Box 32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7" name="Text Box 32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8" name="Text Box 32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09" name="Text Box 32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0" name="Text Box 32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1" name="Text Box 32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2" name="Text Box 32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3" name="Text Box 32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4" name="Text Box 32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5" name="Text Box 32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6" name="Text Box 33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7" name="Text Box 33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8" name="Text Box 33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19" name="Text Box 33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0" name="Text Box 33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1" name="Text Box 33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2" name="Text Box 33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3" name="Text Box 33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4" name="Text Box 33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5" name="Text Box 33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6" name="Text Box 33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7" name="Text Box 33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8" name="Text Box 33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29" name="Text Box 33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0" name="Text Box 33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1" name="Text Box 33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2" name="Text Box 33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3" name="Text Box 33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4" name="Text Box 33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5" name="Text Box 33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6" name="Text Box 33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7" name="Text Box 33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8" name="Text Box 33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39" name="Text Box 33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0" name="Text Box 33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1" name="Text Box 33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2" name="Text Box 33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3" name="Text Box 33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4" name="Text Box 33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5" name="Text Box 33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6" name="Text Box 33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7" name="Text Box 33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8" name="Text Box 33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49" name="Text Box 33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0" name="Text Box 33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1" name="Text Box 33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2" name="Text Box 33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3" name="Text Box 33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4" name="Text Box 33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5" name="Text Box 33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6" name="Text Box 33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7" name="Text Box 33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8" name="Text Box 33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59" name="Text Box 33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0" name="Text Box 33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1" name="Text Box 33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2" name="Text Box 33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3" name="Text Box 33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4" name="Text Box 33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5" name="Text Box 33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6" name="Text Box 33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7" name="Text Box 33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8" name="Text Box 33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69" name="Text Box 33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0" name="Text Box 33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1" name="Text Box 33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2" name="Text Box 33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3" name="Text Box 33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4" name="Text Box 33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5" name="Text Box 33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6" name="Text Box 33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7" name="Text Box 33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8" name="Text Box 33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79" name="Text Box 33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0" name="Text Box 33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1" name="Text Box 33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2" name="Text Box 33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3" name="Text Box 33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4" name="Text Box 33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5" name="Text Box 33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6" name="Text Box 33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7" name="Text Box 33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8" name="Text Box 33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89" name="Text Box 33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0" name="Text Box 33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1" name="Text Box 33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2" name="Text Box 33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3" name="Text Box 33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4" name="Text Box 33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5" name="Text Box 33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6" name="Text Box 33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7" name="Text Box 33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8" name="Text Box 33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799" name="Text Box 33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0" name="Text Box 33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1" name="Text Box 33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2" name="Text Box 33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3" name="Text Box 33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4" name="Text Box 33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5" name="Text Box 33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6" name="Text Box 33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7" name="Text Box 33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8" name="Text Box 33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09" name="Text Box 33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0" name="Text Box 33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1" name="Text Box 33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2" name="Text Box 33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3" name="Text Box 33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4" name="Text Box 33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5" name="Text Box 33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6" name="Text Box 34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7" name="Text Box 34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8" name="Text Box 34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19" name="Text Box 34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0" name="Text Box 34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1" name="Text Box 34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2" name="Text Box 34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3" name="Text Box 34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4" name="Text Box 34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5" name="Text Box 34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6" name="Text Box 34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7" name="Text Box 34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8" name="Text Box 34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29" name="Text Box 34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0" name="Text Box 34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1" name="Text Box 34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2" name="Text Box 34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3" name="Text Box 34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4" name="Text Box 34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5" name="Text Box 34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6" name="Text Box 34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7" name="Text Box 34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8" name="Text Box 34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39" name="Text Box 34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0" name="Text Box 34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1" name="Text Box 34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2" name="Text Box 34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3" name="Text Box 34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4" name="Text Box 34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5" name="Text Box 34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6" name="Text Box 34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7" name="Text Box 34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8" name="Text Box 34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49" name="Text Box 34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0" name="Text Box 34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1" name="Text Box 34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2" name="Text Box 34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3" name="Text Box 34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4" name="Text Box 34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5" name="Text Box 34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6" name="Text Box 34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7" name="Text Box 34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8" name="Text Box 34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59" name="Text Box 34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0" name="Text Box 34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1" name="Text Box 34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2" name="Text Box 34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3" name="Text Box 34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4" name="Text Box 34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5" name="Text Box 34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6" name="Text Box 34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7" name="Text Box 34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8" name="Text Box 34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69" name="Text Box 34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0" name="Text Box 34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1" name="Text Box 34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2" name="Text Box 34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3" name="Text Box 34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4" name="Text Box 34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5" name="Text Box 34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6" name="Text Box 34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7" name="Text Box 34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8" name="Text Box 34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79" name="Text Box 34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0" name="Text Box 34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1" name="Text Box 34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2" name="Text Box 34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3" name="Text Box 34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4" name="Text Box 34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5" name="Text Box 34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6" name="Text Box 34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7" name="Text Box 34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8" name="Text Box 34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89" name="Text Box 34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0" name="Text Box 34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1" name="Text Box 34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2" name="Text Box 34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3" name="Text Box 34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4" name="Text Box 34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5" name="Text Box 34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6" name="Text Box 34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7" name="Text Box 34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8" name="Text Box 34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899" name="Text Box 34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0" name="Text Box 34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1" name="Text Box 34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2" name="Text Box 34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3" name="Text Box 34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4" name="Text Box 34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5" name="Text Box 34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6" name="Text Box 34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7" name="Text Box 34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8" name="Text Box 34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09" name="Text Box 34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0" name="Text Box 34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1" name="Text Box 34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2" name="Text Box 34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3" name="Text Box 34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4" name="Text Box 34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5" name="Text Box 34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6" name="Text Box 35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7" name="Text Box 35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8" name="Text Box 35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19" name="Text Box 35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0" name="Text Box 35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1" name="Text Box 35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2" name="Text Box 35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3" name="Text Box 35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4" name="Text Box 35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5" name="Text Box 35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6" name="Text Box 35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7" name="Text Box 35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8" name="Text Box 35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29" name="Text Box 35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0" name="Text Box 35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1" name="Text Box 35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2" name="Text Box 35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3" name="Text Box 35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4" name="Text Box 35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5" name="Text Box 35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6" name="Text Box 35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7" name="Text Box 35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8" name="Text Box 35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39" name="Text Box 35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0" name="Text Box 35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1" name="Text Box 35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2" name="Text Box 35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3" name="Text Box 35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4" name="Text Box 35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5" name="Text Box 35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6" name="Text Box 35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7" name="Text Box 35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8" name="Text Box 35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49" name="Text Box 35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0" name="Text Box 35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1" name="Text Box 35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2" name="Text Box 35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3" name="Text Box 35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4" name="Text Box 35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5" name="Text Box 35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6" name="Text Box 35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7" name="Text Box 35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8" name="Text Box 35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59" name="Text Box 35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0" name="Text Box 35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1" name="Text Box 35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2" name="Text Box 35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3" name="Text Box 35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4" name="Text Box 35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5" name="Text Box 35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6" name="Text Box 35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7" name="Text Box 35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8" name="Text Box 35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69" name="Text Box 35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0" name="Text Box 35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1" name="Text Box 35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2" name="Text Box 35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3" name="Text Box 35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4" name="Text Box 35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5" name="Text Box 35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6" name="Text Box 35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7" name="Text Box 35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8" name="Text Box 35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79" name="Text Box 35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0" name="Text Box 35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1" name="Text Box 35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2" name="Text Box 35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3" name="Text Box 35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4" name="Text Box 35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5" name="Text Box 35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6" name="Text Box 35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7" name="Text Box 35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8" name="Text Box 35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89" name="Text Box 35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0" name="Text Box 35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1" name="Text Box 35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2" name="Text Box 35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3" name="Text Box 35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4" name="Text Box 35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5" name="Text Box 35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6" name="Text Box 35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7" name="Text Box 35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8" name="Text Box 35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4999" name="Text Box 35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0" name="Text Box 35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1" name="Text Box 35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2" name="Text Box 35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3" name="Text Box 35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4" name="Text Box 35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5" name="Text Box 35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6" name="Text Box 35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7" name="Text Box 35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8" name="Text Box 35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09" name="Text Box 35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0" name="Text Box 35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1" name="Text Box 35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2" name="Text Box 35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3" name="Text Box 35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4" name="Text Box 35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5" name="Text Box 35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6" name="Text Box 36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7" name="Text Box 36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8" name="Text Box 36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19" name="Text Box 36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0" name="Text Box 36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1" name="Text Box 36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2" name="Text Box 36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3" name="Text Box 36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4" name="Text Box 36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5" name="Text Box 36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6" name="Text Box 36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7" name="Text Box 36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8" name="Text Box 36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29" name="Text Box 36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0" name="Text Box 36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1" name="Text Box 36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2" name="Text Box 36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3" name="Text Box 36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4" name="Text Box 36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5" name="Text Box 36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6" name="Text Box 36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7" name="Text Box 36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8" name="Text Box 36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39" name="Text Box 36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0" name="Text Box 36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1" name="Text Box 36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2" name="Text Box 36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3" name="Text Box 36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4" name="Text Box 36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5" name="Text Box 36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6" name="Text Box 36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7" name="Text Box 36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8" name="Text Box 36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49" name="Text Box 36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0" name="Text Box 36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1" name="Text Box 36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2" name="Text Box 36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3" name="Text Box 36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4" name="Text Box 36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5" name="Text Box 36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6" name="Text Box 36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7" name="Text Box 36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8" name="Text Box 36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59" name="Text Box 36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0" name="Text Box 36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1" name="Text Box 36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2" name="Text Box 36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3" name="Text Box 36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4" name="Text Box 36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5" name="Text Box 36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6" name="Text Box 36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7" name="Text Box 36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8" name="Text Box 36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69" name="Text Box 36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0" name="Text Box 36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1" name="Text Box 36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2" name="Text Box 36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3" name="Text Box 36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4" name="Text Box 36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5" name="Text Box 36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6" name="Text Box 36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7" name="Text Box 36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8" name="Text Box 36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79" name="Text Box 36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0" name="Text Box 36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1" name="Text Box 36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2" name="Text Box 36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3" name="Text Box 36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4" name="Text Box 36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5" name="Text Box 36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6" name="Text Box 36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7" name="Text Box 36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8" name="Text Box 36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89" name="Text Box 36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0" name="Text Box 36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1" name="Text Box 36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2" name="Text Box 36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3" name="Text Box 36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4" name="Text Box 36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5" name="Text Box 36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6" name="Text Box 36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7" name="Text Box 36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8" name="Text Box 36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099" name="Text Box 36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0" name="Text Box 36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1" name="Text Box 36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2" name="Text Box 36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3" name="Text Box 36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4" name="Text Box 36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5" name="Text Box 36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6" name="Text Box 36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7" name="Text Box 36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8" name="Text Box 36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09" name="Text Box 36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0" name="Text Box 36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1" name="Text Box 36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2" name="Text Box 36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3" name="Text Box 36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4" name="Text Box 36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5" name="Text Box 36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6" name="Text Box 37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7" name="Text Box 37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8" name="Text Box 37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19" name="Text Box 37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0" name="Text Box 37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1" name="Text Box 37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2" name="Text Box 37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3" name="Text Box 37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4" name="Text Box 37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5" name="Text Box 37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6" name="Text Box 37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7" name="Text Box 37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8" name="Text Box 37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29" name="Text Box 37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0" name="Text Box 37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1" name="Text Box 37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2" name="Text Box 37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3" name="Text Box 37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4" name="Text Box 37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5" name="Text Box 37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6" name="Text Box 37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7" name="Text Box 37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8" name="Text Box 37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39" name="Text Box 37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0" name="Text Box 37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1" name="Text Box 37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2" name="Text Box 37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3" name="Text Box 37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4" name="Text Box 37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5" name="Text Box 37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6" name="Text Box 37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7" name="Text Box 37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8" name="Text Box 37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49" name="Text Box 37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0" name="Text Box 37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1" name="Text Box 37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2" name="Text Box 37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3" name="Text Box 37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4" name="Text Box 37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5" name="Text Box 37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6" name="Text Box 37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7" name="Text Box 37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8" name="Text Box 37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59" name="Text Box 37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0" name="Text Box 37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1" name="Text Box 37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2" name="Text Box 37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3" name="Text Box 37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4" name="Text Box 37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5" name="Text Box 37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6" name="Text Box 37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7" name="Text Box 37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8" name="Text Box 37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69" name="Text Box 37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0" name="Text Box 37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1" name="Text Box 37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2" name="Text Box 37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3" name="Text Box 37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4" name="Text Box 37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5" name="Text Box 37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6" name="Text Box 37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7" name="Text Box 37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8" name="Text Box 37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79" name="Text Box 37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0" name="Text Box 37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1" name="Text Box 37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2" name="Text Box 37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3" name="Text Box 37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4" name="Text Box 37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5" name="Text Box 37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6" name="Text Box 37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7" name="Text Box 37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8" name="Text Box 37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89" name="Text Box 37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0" name="Text Box 37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1" name="Text Box 37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2" name="Text Box 37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3" name="Text Box 37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4" name="Text Box 37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5" name="Text Box 37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6" name="Text Box 37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7" name="Text Box 37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8" name="Text Box 37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199" name="Text Box 37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0" name="Text Box 37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1" name="Text Box 37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2" name="Text Box 37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3" name="Text Box 37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4" name="Text Box 37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5" name="Text Box 37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6" name="Text Box 37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7" name="Text Box 37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8" name="Text Box 37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09" name="Text Box 37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0" name="Text Box 37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1" name="Text Box 37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2" name="Text Box 37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3" name="Text Box 37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4" name="Text Box 37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5" name="Text Box 37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6" name="Text Box 38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7" name="Text Box 38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8" name="Text Box 38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19" name="Text Box 38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0" name="Text Box 38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1" name="Text Box 38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2" name="Text Box 38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3" name="Text Box 38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4" name="Text Box 38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5" name="Text Box 38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6" name="Text Box 38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7" name="Text Box 38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8" name="Text Box 38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29" name="Text Box 38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0" name="Text Box 38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1" name="Text Box 38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2" name="Text Box 38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3" name="Text Box 38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4" name="Text Box 38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5" name="Text Box 38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6" name="Text Box 38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7" name="Text Box 38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8" name="Text Box 38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39" name="Text Box 38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0" name="Text Box 38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1" name="Text Box 38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2" name="Text Box 38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3" name="Text Box 38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4" name="Text Box 38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5" name="Text Box 38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6" name="Text Box 38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7" name="Text Box 38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8" name="Text Box 38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49" name="Text Box 38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0" name="Text Box 38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1" name="Text Box 38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2" name="Text Box 38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3" name="Text Box 38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4" name="Text Box 38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5" name="Text Box 38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6" name="Text Box 38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7" name="Text Box 38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8" name="Text Box 38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59" name="Text Box 38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0" name="Text Box 38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1" name="Text Box 38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2" name="Text Box 38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3" name="Text Box 38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4" name="Text Box 38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5" name="Text Box 38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6" name="Text Box 38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7" name="Text Box 38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8" name="Text Box 38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69" name="Text Box 38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0" name="Text Box 38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1" name="Text Box 38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2" name="Text Box 38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3" name="Text Box 38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4" name="Text Box 38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5" name="Text Box 38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6" name="Text Box 38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7" name="Text Box 38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8" name="Text Box 38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79" name="Text Box 38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0" name="Text Box 38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1" name="Text Box 38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2" name="Text Box 38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3" name="Text Box 38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4" name="Text Box 38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5" name="Text Box 38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6" name="Text Box 38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7" name="Text Box 38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8" name="Text Box 38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89" name="Text Box 38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0" name="Text Box 38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1" name="Text Box 38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2" name="Text Box 38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3" name="Text Box 38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4" name="Text Box 38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5" name="Text Box 38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6" name="Text Box 38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7" name="Text Box 38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8" name="Text Box 38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299" name="Text Box 38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0" name="Text Box 38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1" name="Text Box 38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2" name="Text Box 38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3" name="Text Box 38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4" name="Text Box 38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5" name="Text Box 38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6" name="Text Box 38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7" name="Text Box 38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8" name="Text Box 38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09" name="Text Box 38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0" name="Text Box 38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1" name="Text Box 38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2" name="Text Box 38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3" name="Text Box 38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4" name="Text Box 38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5" name="Text Box 38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6" name="Text Box 39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7" name="Text Box 39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8" name="Text Box 39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19" name="Text Box 39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0" name="Text Box 39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1" name="Text Box 39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2" name="Text Box 39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3" name="Text Box 39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4" name="Text Box 39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5" name="Text Box 39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6" name="Text Box 39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7" name="Text Box 39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8" name="Text Box 39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29" name="Text Box 39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0" name="Text Box 39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1" name="Text Box 39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2" name="Text Box 39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3" name="Text Box 39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4" name="Text Box 39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5" name="Text Box 39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6" name="Text Box 39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7" name="Text Box 39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8" name="Text Box 39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39" name="Text Box 39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0" name="Text Box 39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1" name="Text Box 39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2" name="Text Box 39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3" name="Text Box 39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4" name="Text Box 39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5" name="Text Box 39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6" name="Text Box 39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7" name="Text Box 39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8" name="Text Box 39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49" name="Text Box 39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0" name="Text Box 39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1" name="Text Box 39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2" name="Text Box 39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3" name="Text Box 39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4" name="Text Box 39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5" name="Text Box 39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6" name="Text Box 39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7" name="Text Box 39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8" name="Text Box 39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59" name="Text Box 39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0" name="Text Box 39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1" name="Text Box 39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2" name="Text Box 39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3" name="Text Box 39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4" name="Text Box 39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5" name="Text Box 39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6" name="Text Box 39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7" name="Text Box 39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8" name="Text Box 39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69" name="Text Box 39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0" name="Text Box 39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1" name="Text Box 39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2" name="Text Box 39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3" name="Text Box 39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4" name="Text Box 39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5" name="Text Box 39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6" name="Text Box 39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7" name="Text Box 39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8" name="Text Box 39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79" name="Text Box 39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0" name="Text Box 39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1" name="Text Box 39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2" name="Text Box 39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3" name="Text Box 39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4" name="Text Box 39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5" name="Text Box 39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6" name="Text Box 39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7" name="Text Box 39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8" name="Text Box 39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89" name="Text Box 39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0" name="Text Box 39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1" name="Text Box 39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2" name="Text Box 39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3" name="Text Box 39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4" name="Text Box 39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5" name="Text Box 39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6" name="Text Box 39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7" name="Text Box 39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8" name="Text Box 39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399" name="Text Box 39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0" name="Text Box 39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1" name="Text Box 39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2" name="Text Box 39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3" name="Text Box 39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4" name="Text Box 39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5" name="Text Box 39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6" name="Text Box 39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7" name="Text Box 39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8" name="Text Box 39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09" name="Text Box 39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0" name="Text Box 39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1" name="Text Box 39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2" name="Text Box 39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3" name="Text Box 39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4" name="Text Box 39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5" name="Text Box 39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6" name="Text Box 40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7" name="Text Box 40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8" name="Text Box 40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19" name="Text Box 40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0" name="Text Box 40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1" name="Text Box 40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2" name="Text Box 40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3" name="Text Box 40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4" name="Text Box 40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5" name="Text Box 40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6" name="Text Box 40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7" name="Text Box 40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8" name="Text Box 40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29" name="Text Box 40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0" name="Text Box 40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1" name="Text Box 40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2" name="Text Box 40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3" name="Text Box 40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4" name="Text Box 40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5" name="Text Box 40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6" name="Text Box 40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7" name="Text Box 40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8" name="Text Box 40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39" name="Text Box 40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0" name="Text Box 40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1" name="Text Box 40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2" name="Text Box 40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3" name="Text Box 40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4" name="Text Box 40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5" name="Text Box 40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6" name="Text Box 40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7" name="Text Box 40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8" name="Text Box 40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49" name="Text Box 40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0" name="Text Box 40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1" name="Text Box 40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2" name="Text Box 40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3" name="Text Box 40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4" name="Text Box 40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5" name="Text Box 40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6" name="Text Box 40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7" name="Text Box 40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8" name="Text Box 40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59" name="Text Box 40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0" name="Text Box 40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1" name="Text Box 40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2" name="Text Box 40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3" name="Text Box 40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4" name="Text Box 40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5" name="Text Box 40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6" name="Text Box 40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7" name="Text Box 40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8" name="Text Box 40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69" name="Text Box 40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0" name="Text Box 40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1" name="Text Box 40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2" name="Text Box 40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3" name="Text Box 40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4" name="Text Box 40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5" name="Text Box 40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6" name="Text Box 40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7" name="Text Box 40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8" name="Text Box 40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79" name="Text Box 40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0" name="Text Box 40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1" name="Text Box 40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2" name="Text Box 40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3" name="Text Box 40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4" name="Text Box 40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5" name="Text Box 40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6" name="Text Box 40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7" name="Text Box 40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8" name="Text Box 40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89" name="Text Box 40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0" name="Text Box 40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1" name="Text Box 40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2" name="Text Box 40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3" name="Text Box 40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4" name="Text Box 40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5" name="Text Box 40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6" name="Text Box 40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7" name="Text Box 40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8" name="Text Box 40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499" name="Text Box 40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0" name="Text Box 40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1" name="Text Box 40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2" name="Text Box 40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3" name="Text Box 40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4" name="Text Box 40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5" name="Text Box 40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6" name="Text Box 40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7" name="Text Box 40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8" name="Text Box 40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09" name="Text Box 40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0" name="Text Box 40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1" name="Text Box 40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2" name="Text Box 40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3" name="Text Box 40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4" name="Text Box 40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5" name="Text Box 40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6" name="Text Box 41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7" name="Text Box 41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8" name="Text Box 41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19" name="Text Box 41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0" name="Text Box 41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1" name="Text Box 41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2" name="Text Box 41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3" name="Text Box 41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4" name="Text Box 41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5" name="Text Box 41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6" name="Text Box 41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7" name="Text Box 41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8" name="Text Box 41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29" name="Text Box 41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0" name="Text Box 41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1" name="Text Box 41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2" name="Text Box 41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3" name="Text Box 41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4" name="Text Box 41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5" name="Text Box 41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6" name="Text Box 41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7" name="Text Box 41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8" name="Text Box 41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39" name="Text Box 41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0" name="Text Box 41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1" name="Text Box 41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2" name="Text Box 41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3" name="Text Box 41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4" name="Text Box 41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5" name="Text Box 41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6" name="Text Box 41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7" name="Text Box 41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8" name="Text Box 41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49" name="Text Box 41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0" name="Text Box 41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1" name="Text Box 41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2" name="Text Box 41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3" name="Text Box 41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4" name="Text Box 41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5" name="Text Box 41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6" name="Text Box 41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7" name="Text Box 41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8" name="Text Box 41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59" name="Text Box 41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0" name="Text Box 41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1" name="Text Box 41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2" name="Text Box 41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3" name="Text Box 41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4" name="Text Box 41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5" name="Text Box 41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6" name="Text Box 41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7" name="Text Box 41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8" name="Text Box 41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69" name="Text Box 41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0" name="Text Box 41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1" name="Text Box 41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2" name="Text Box 41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3" name="Text Box 41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4" name="Text Box 41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5" name="Text Box 41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6" name="Text Box 41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7" name="Text Box 41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8" name="Text Box 41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79" name="Text Box 41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0" name="Text Box 41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1" name="Text Box 41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2" name="Text Box 41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3" name="Text Box 41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4" name="Text Box 41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5" name="Text Box 41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6" name="Text Box 41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7" name="Text Box 41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8" name="Text Box 41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89" name="Text Box 41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0" name="Text Box 41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1" name="Text Box 41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2" name="Text Box 41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3" name="Text Box 41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4" name="Text Box 41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5" name="Text Box 41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6" name="Text Box 41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7" name="Text Box 41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8" name="Text Box 41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599" name="Text Box 41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0" name="Text Box 41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1" name="Text Box 41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2" name="Text Box 41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3" name="Text Box 41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4" name="Text Box 41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5" name="Text Box 41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6" name="Text Box 41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7" name="Text Box 41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8" name="Text Box 41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09" name="Text Box 41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0" name="Text Box 41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1" name="Text Box 41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2" name="Text Box 41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3" name="Text Box 41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4" name="Text Box 41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5" name="Text Box 41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6" name="Text Box 42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7" name="Text Box 42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8" name="Text Box 42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19" name="Text Box 42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0" name="Text Box 42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1" name="Text Box 42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2" name="Text Box 42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3" name="Text Box 42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4" name="Text Box 42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5" name="Text Box 42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6" name="Text Box 42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7" name="Text Box 42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8" name="Text Box 42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29" name="Text Box 42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0" name="Text Box 42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1" name="Text Box 42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2" name="Text Box 42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3" name="Text Box 42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4" name="Text Box 42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5" name="Text Box 42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6" name="Text Box 42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7" name="Text Box 42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8" name="Text Box 42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39" name="Text Box 42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0" name="Text Box 42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1" name="Text Box 42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2" name="Text Box 42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3" name="Text Box 42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4" name="Text Box 42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5" name="Text Box 42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6" name="Text Box 42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7" name="Text Box 42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8" name="Text Box 42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49" name="Text Box 42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0" name="Text Box 42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1" name="Text Box 42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2" name="Text Box 42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3" name="Text Box 42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4" name="Text Box 42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5" name="Text Box 42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6" name="Text Box 42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7" name="Text Box 42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8" name="Text Box 42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59" name="Text Box 42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0" name="Text Box 42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1" name="Text Box 42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2" name="Text Box 42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3" name="Text Box 42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4" name="Text Box 42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5" name="Text Box 42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6" name="Text Box 42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7" name="Text Box 42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8" name="Text Box 42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69" name="Text Box 42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0" name="Text Box 42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1" name="Text Box 42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2" name="Text Box 42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3" name="Text Box 42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4" name="Text Box 42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5" name="Text Box 42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6" name="Text Box 42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7" name="Text Box 42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8" name="Text Box 42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79" name="Text Box 42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0" name="Text Box 42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1" name="Text Box 42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2" name="Text Box 42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3" name="Text Box 42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4" name="Text Box 42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5" name="Text Box 42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6" name="Text Box 42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7" name="Text Box 42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8" name="Text Box 42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89" name="Text Box 42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0" name="Text Box 42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1" name="Text Box 42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2" name="Text Box 42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3" name="Text Box 42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4" name="Text Box 42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5" name="Text Box 42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6" name="Text Box 42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7" name="Text Box 42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8" name="Text Box 42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699" name="Text Box 42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0" name="Text Box 42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1" name="Text Box 42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2" name="Text Box 42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3" name="Text Box 42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4" name="Text Box 42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5" name="Text Box 42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6" name="Text Box 42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7" name="Text Box 42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8" name="Text Box 42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09" name="Text Box 42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0" name="Text Box 42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1" name="Text Box 42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2" name="Text Box 42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3" name="Text Box 42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4" name="Text Box 42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5" name="Text Box 42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6" name="Text Box 43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7" name="Text Box 43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8" name="Text Box 43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19" name="Text Box 43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0" name="Text Box 43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1" name="Text Box 43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2" name="Text Box 43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3" name="Text Box 43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4" name="Text Box 43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5" name="Text Box 43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6" name="Text Box 43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7" name="Text Box 43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8" name="Text Box 43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29" name="Text Box 43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0" name="Text Box 43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1" name="Text Box 43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2" name="Text Box 43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3" name="Text Box 43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4" name="Text Box 43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5" name="Text Box 43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6" name="Text Box 43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7" name="Text Box 43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8" name="Text Box 43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39" name="Text Box 43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0" name="Text Box 43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1" name="Text Box 43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2" name="Text Box 43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3" name="Text Box 43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4" name="Text Box 43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5" name="Text Box 43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6" name="Text Box 43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7" name="Text Box 43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8" name="Text Box 43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49" name="Text Box 43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0" name="Text Box 43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1" name="Text Box 43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2" name="Text Box 43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3" name="Text Box 43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4" name="Text Box 43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5" name="Text Box 43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6" name="Text Box 43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7" name="Text Box 43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8" name="Text Box 43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59" name="Text Box 43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0" name="Text Box 43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1" name="Text Box 43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2" name="Text Box 43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3" name="Text Box 43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4" name="Text Box 43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5" name="Text Box 43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6" name="Text Box 43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7" name="Text Box 43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8" name="Text Box 43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69" name="Text Box 43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0" name="Text Box 43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1" name="Text Box 43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2" name="Text Box 43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3" name="Text Box 43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4" name="Text Box 43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5" name="Text Box 43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6" name="Text Box 43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7" name="Text Box 43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8" name="Text Box 43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79" name="Text Box 43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0" name="Text Box 43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1" name="Text Box 43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2" name="Text Box 43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3" name="Text Box 43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4" name="Text Box 43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5" name="Text Box 43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6" name="Text Box 43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7" name="Text Box 43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8" name="Text Box 43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89" name="Text Box 43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0" name="Text Box 43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1" name="Text Box 43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2" name="Text Box 43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3" name="Text Box 43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4" name="Text Box 43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5" name="Text Box 43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6" name="Text Box 43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7" name="Text Box 43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8" name="Text Box 43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799" name="Text Box 43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0" name="Text Box 43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1" name="Text Box 43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2" name="Text Box 43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3" name="Text Box 43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4" name="Text Box 43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5" name="Text Box 43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6" name="Text Box 43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7" name="Text Box 43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8" name="Text Box 43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09" name="Text Box 43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0" name="Text Box 43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1" name="Text Box 43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2" name="Text Box 43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3" name="Text Box 43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4" name="Text Box 43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5" name="Text Box 43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6" name="Text Box 44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7" name="Text Box 44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8" name="Text Box 44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19" name="Text Box 44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0" name="Text Box 44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1" name="Text Box 44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2" name="Text Box 44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3" name="Text Box 44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4" name="Text Box 44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5" name="Text Box 44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6" name="Text Box 44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7" name="Text Box 44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8" name="Text Box 44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29" name="Text Box 44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0" name="Text Box 44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1" name="Text Box 44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2" name="Text Box 44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3" name="Text Box 44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4" name="Text Box 44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5" name="Text Box 44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6" name="Text Box 44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7" name="Text Box 44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8" name="Text Box 44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39" name="Text Box 44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0" name="Text Box 44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1" name="Text Box 44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2" name="Text Box 44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3" name="Text Box 44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4" name="Text Box 44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5" name="Text Box 44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6" name="Text Box 44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7" name="Text Box 44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8" name="Text Box 44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49" name="Text Box 44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0" name="Text Box 44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1" name="Text Box 44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2" name="Text Box 44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3" name="Text Box 44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4" name="Text Box 44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5" name="Text Box 44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6" name="Text Box 44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7" name="Text Box 44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8" name="Text Box 44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59" name="Text Box 44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0" name="Text Box 44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1" name="Text Box 44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2" name="Text Box 44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3" name="Text Box 44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4" name="Text Box 44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5" name="Text Box 44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6" name="Text Box 44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7" name="Text Box 44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8" name="Text Box 44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69" name="Text Box 44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0" name="Text Box 44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1" name="Text Box 44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2" name="Text Box 44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3" name="Text Box 44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4" name="Text Box 44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5" name="Text Box 44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6" name="Text Box 44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7" name="Text Box 44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8" name="Text Box 44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79" name="Text Box 44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0" name="Text Box 44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1" name="Text Box 44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2" name="Text Box 44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3" name="Text Box 44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4" name="Text Box 44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5" name="Text Box 44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6" name="Text Box 44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7" name="Text Box 44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8" name="Text Box 44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89" name="Text Box 44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0" name="Text Box 44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1" name="Text Box 44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2" name="Text Box 44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3" name="Text Box 44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4" name="Text Box 44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5" name="Text Box 44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6" name="Text Box 44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7" name="Text Box 44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8" name="Text Box 44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899" name="Text Box 44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0" name="Text Box 44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1" name="Text Box 44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2" name="Text Box 44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3" name="Text Box 44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4" name="Text Box 44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5" name="Text Box 44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6" name="Text Box 44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7" name="Text Box 44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8" name="Text Box 44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09" name="Text Box 44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0" name="Text Box 44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1" name="Text Box 44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2" name="Text Box 44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3" name="Text Box 44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4" name="Text Box 44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5" name="Text Box 44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6" name="Text Box 45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7" name="Text Box 45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8" name="Text Box 45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19" name="Text Box 45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0" name="Text Box 45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1" name="Text Box 45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2" name="Text Box 45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3" name="Text Box 45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4" name="Text Box 45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5" name="Text Box 45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6" name="Text Box 45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7" name="Text Box 45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8" name="Text Box 45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29" name="Text Box 45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0" name="Text Box 45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1" name="Text Box 45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2" name="Text Box 45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3" name="Text Box 45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4" name="Text Box 45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5" name="Text Box 45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6" name="Text Box 45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7" name="Text Box 45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8" name="Text Box 45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39" name="Text Box 45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0" name="Text Box 45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1" name="Text Box 45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2" name="Text Box 45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3" name="Text Box 45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4" name="Text Box 45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5" name="Text Box 45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6" name="Text Box 45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7" name="Text Box 45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8" name="Text Box 45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49" name="Text Box 45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0" name="Text Box 45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1" name="Text Box 45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2" name="Text Box 45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3" name="Text Box 45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4" name="Text Box 45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5" name="Text Box 45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6" name="Text Box 45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7" name="Text Box 45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8" name="Text Box 45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59" name="Text Box 45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0" name="Text Box 45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1" name="Text Box 45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2" name="Text Box 45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3" name="Text Box 45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4" name="Text Box 45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5" name="Text Box 45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6" name="Text Box 45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7" name="Text Box 45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8" name="Text Box 45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69" name="Text Box 45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0" name="Text Box 45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1" name="Text Box 45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2" name="Text Box 45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3" name="Text Box 45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4" name="Text Box 45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5" name="Text Box 45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6" name="Text Box 45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7" name="Text Box 45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8" name="Text Box 45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79" name="Text Box 45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0" name="Text Box 45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1" name="Text Box 45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2" name="Text Box 45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3" name="Text Box 45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4" name="Text Box 45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5" name="Text Box 45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6" name="Text Box 45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7" name="Text Box 45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8" name="Text Box 45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89" name="Text Box 45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0" name="Text Box 45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1" name="Text Box 45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2" name="Text Box 45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3" name="Text Box 45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4" name="Text Box 45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5" name="Text Box 45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6" name="Text Box 45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7" name="Text Box 45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8" name="Text Box 45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5999" name="Text Box 45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0" name="Text Box 45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1" name="Text Box 45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2" name="Text Box 45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3" name="Text Box 45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4" name="Text Box 45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5" name="Text Box 45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6" name="Text Box 45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7" name="Text Box 45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8" name="Text Box 45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09" name="Text Box 45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0" name="Text Box 45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1" name="Text Box 45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2" name="Text Box 45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3" name="Text Box 45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4" name="Text Box 45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5" name="Text Box 45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6" name="Text Box 46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7" name="Text Box 46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8" name="Text Box 46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19" name="Text Box 46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0" name="Text Box 46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1" name="Text Box 46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2" name="Text Box 46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3" name="Text Box 46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4" name="Text Box 46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5" name="Text Box 46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6" name="Text Box 46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7" name="Text Box 46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8" name="Text Box 46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29" name="Text Box 46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0" name="Text Box 46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1" name="Text Box 46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2" name="Text Box 46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3" name="Text Box 46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4" name="Text Box 46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5" name="Text Box 46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6" name="Text Box 46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7" name="Text Box 46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8" name="Text Box 46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39" name="Text Box 46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0" name="Text Box 46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1" name="Text Box 46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2" name="Text Box 46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3" name="Text Box 46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4" name="Text Box 46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5" name="Text Box 46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6" name="Text Box 46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7" name="Text Box 46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8" name="Text Box 46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49" name="Text Box 46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0" name="Text Box 46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1" name="Text Box 46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2" name="Text Box 46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3" name="Text Box 46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4" name="Text Box 46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5" name="Text Box 46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6" name="Text Box 46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7" name="Text Box 46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8" name="Text Box 46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59" name="Text Box 46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0" name="Text Box 46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1" name="Text Box 46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2" name="Text Box 46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3" name="Text Box 46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4" name="Text Box 46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5" name="Text Box 46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6" name="Text Box 46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7" name="Text Box 46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8" name="Text Box 46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69" name="Text Box 46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0" name="Text Box 46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1" name="Text Box 46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2" name="Text Box 46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3" name="Text Box 46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4" name="Text Box 46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5" name="Text Box 46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6" name="Text Box 46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7" name="Text Box 46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8" name="Text Box 46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79" name="Text Box 46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0" name="Text Box 46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1" name="Text Box 46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2" name="Text Box 46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3" name="Text Box 46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4" name="Text Box 46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5" name="Text Box 46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6" name="Text Box 46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7" name="Text Box 46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8" name="Text Box 46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89" name="Text Box 46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0" name="Text Box 46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1" name="Text Box 46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2" name="Text Box 46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3" name="Text Box 46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4" name="Text Box 46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5" name="Text Box 46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6" name="Text Box 46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7" name="Text Box 46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8" name="Text Box 46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099" name="Text Box 46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0" name="Text Box 46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1" name="Text Box 46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2" name="Text Box 46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3" name="Text Box 46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4" name="Text Box 46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5" name="Text Box 46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6" name="Text Box 46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7" name="Text Box 46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8" name="Text Box 46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09" name="Text Box 46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0" name="Text Box 46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1" name="Text Box 46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2" name="Text Box 46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3" name="Text Box 46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4" name="Text Box 46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5" name="Text Box 46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6" name="Text Box 47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7" name="Text Box 47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8" name="Text Box 47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19" name="Text Box 47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0" name="Text Box 47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1" name="Text Box 47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2" name="Text Box 47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3" name="Text Box 47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4" name="Text Box 47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5" name="Text Box 47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6" name="Text Box 47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7" name="Text Box 47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8" name="Text Box 47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29" name="Text Box 47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0" name="Text Box 47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1" name="Text Box 47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2" name="Text Box 47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3" name="Text Box 47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4" name="Text Box 47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5" name="Text Box 47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6" name="Text Box 47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7" name="Text Box 47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8" name="Text Box 47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39" name="Text Box 47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0" name="Text Box 47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1" name="Text Box 47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2" name="Text Box 47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3" name="Text Box 47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4" name="Text Box 47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5" name="Text Box 47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6" name="Text Box 47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7" name="Text Box 47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8" name="Text Box 47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49" name="Text Box 47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0" name="Text Box 47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1" name="Text Box 47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2" name="Text Box 47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3" name="Text Box 47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4" name="Text Box 47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5" name="Text Box 47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6" name="Text Box 47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7" name="Text Box 47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8" name="Text Box 47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59" name="Text Box 47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0" name="Text Box 47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1" name="Text Box 47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2" name="Text Box 47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3" name="Text Box 47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4" name="Text Box 47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5" name="Text Box 47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6" name="Text Box 47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7" name="Text Box 47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8" name="Text Box 47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69" name="Text Box 47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0" name="Text Box 47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1" name="Text Box 47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2" name="Text Box 47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3" name="Text Box 47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4" name="Text Box 47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5" name="Text Box 47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6" name="Text Box 47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7" name="Text Box 47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8" name="Text Box 47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79" name="Text Box 47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0" name="Text Box 47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1" name="Text Box 47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2" name="Text Box 47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3" name="Text Box 47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4" name="Text Box 47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5" name="Text Box 47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6" name="Text Box 47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7" name="Text Box 47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8" name="Text Box 47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89" name="Text Box 47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0" name="Text Box 47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1" name="Text Box 47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2" name="Text Box 47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3" name="Text Box 47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4" name="Text Box 47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5" name="Text Box 47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6" name="Text Box 47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7" name="Text Box 47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8" name="Text Box 47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199" name="Text Box 47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0" name="Text Box 47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1" name="Text Box 47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2" name="Text Box 47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3" name="Text Box 47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4" name="Text Box 47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5" name="Text Box 47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6" name="Text Box 47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7" name="Text Box 47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8" name="Text Box 47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09" name="Text Box 47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0" name="Text Box 47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1" name="Text Box 47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2" name="Text Box 47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3" name="Text Box 47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4" name="Text Box 47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5" name="Text Box 47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6" name="Text Box 48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7" name="Text Box 48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8" name="Text Box 48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19" name="Text Box 48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0" name="Text Box 48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1" name="Text Box 48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2" name="Text Box 48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3" name="Text Box 48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4" name="Text Box 48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5" name="Text Box 48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6" name="Text Box 48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7" name="Text Box 48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8" name="Text Box 48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29" name="Text Box 48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0" name="Text Box 48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1" name="Text Box 48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2" name="Text Box 48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3" name="Text Box 48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4" name="Text Box 48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5" name="Text Box 48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6" name="Text Box 48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7" name="Text Box 48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8" name="Text Box 48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39" name="Text Box 48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0" name="Text Box 48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1" name="Text Box 48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2" name="Text Box 48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3" name="Text Box 48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4" name="Text Box 48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5" name="Text Box 48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6" name="Text Box 48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7" name="Text Box 48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8" name="Text Box 48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49" name="Text Box 48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0" name="Text Box 48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1" name="Text Box 48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2" name="Text Box 48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3" name="Text Box 48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4" name="Text Box 48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5" name="Text Box 48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6" name="Text Box 48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7" name="Text Box 48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8" name="Text Box 48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59" name="Text Box 48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0" name="Text Box 48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1" name="Text Box 48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2" name="Text Box 48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3" name="Text Box 48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4" name="Text Box 48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5" name="Text Box 48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6" name="Text Box 48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7" name="Text Box 48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8" name="Text Box 48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69" name="Text Box 48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0" name="Text Box 48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1" name="Text Box 48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2" name="Text Box 48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3" name="Text Box 48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4" name="Text Box 48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5" name="Text Box 48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6" name="Text Box 48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7" name="Text Box 48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8" name="Text Box 48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79" name="Text Box 48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0" name="Text Box 48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1" name="Text Box 48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2" name="Text Box 48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3" name="Text Box 48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4" name="Text Box 48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5" name="Text Box 48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6" name="Text Box 48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7" name="Text Box 48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8" name="Text Box 48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89" name="Text Box 48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0" name="Text Box 48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1" name="Text Box 48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2" name="Text Box 48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3" name="Text Box 48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4" name="Text Box 48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5" name="Text Box 48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6" name="Text Box 48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7" name="Text Box 48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8" name="Text Box 48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299" name="Text Box 48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0" name="Text Box 48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1" name="Text Box 48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2" name="Text Box 48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3" name="Text Box 48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4" name="Text Box 48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5" name="Text Box 48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6" name="Text Box 48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7" name="Text Box 48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8" name="Text Box 48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09" name="Text Box 48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0" name="Text Box 48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1" name="Text Box 48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2" name="Text Box 48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3" name="Text Box 48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4" name="Text Box 48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5" name="Text Box 48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6" name="Text Box 49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7" name="Text Box 49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8" name="Text Box 49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19" name="Text Box 49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0" name="Text Box 49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1" name="Text Box 49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2" name="Text Box 49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3" name="Text Box 49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4" name="Text Box 49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5" name="Text Box 49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6" name="Text Box 49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7" name="Text Box 49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8" name="Text Box 49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29" name="Text Box 49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0" name="Text Box 49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1" name="Text Box 49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2" name="Text Box 49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3" name="Text Box 49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4" name="Text Box 49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5" name="Text Box 49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6" name="Text Box 49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7" name="Text Box 49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8" name="Text Box 49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39" name="Text Box 49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0" name="Text Box 49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1" name="Text Box 49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2" name="Text Box 49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3" name="Text Box 49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4" name="Text Box 49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5" name="Text Box 49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6" name="Text Box 49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7" name="Text Box 49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8" name="Text Box 49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49" name="Text Box 49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0" name="Text Box 49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1" name="Text Box 49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2" name="Text Box 49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3" name="Text Box 49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4" name="Text Box 49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5" name="Text Box 49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6" name="Text Box 49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7" name="Text Box 49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8" name="Text Box 49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59" name="Text Box 49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0" name="Text Box 49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1" name="Text Box 49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2" name="Text Box 49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3" name="Text Box 49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4" name="Text Box 49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5" name="Text Box 49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6" name="Text Box 49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7" name="Text Box 49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8" name="Text Box 49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69" name="Text Box 49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0" name="Text Box 49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1" name="Text Box 49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2" name="Text Box 49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3" name="Text Box 49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4" name="Text Box 49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5" name="Text Box 49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6" name="Text Box 49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7" name="Text Box 49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8" name="Text Box 49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79" name="Text Box 49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0" name="Text Box 49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1" name="Text Box 49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2" name="Text Box 49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3" name="Text Box 49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4" name="Text Box 49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5" name="Text Box 49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6" name="Text Box 49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7" name="Text Box 49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8" name="Text Box 49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89" name="Text Box 49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0" name="Text Box 49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1" name="Text Box 49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2" name="Text Box 49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3" name="Text Box 49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4" name="Text Box 49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5" name="Text Box 49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6" name="Text Box 49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7" name="Text Box 49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8" name="Text Box 49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399" name="Text Box 49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0" name="Text Box 49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1" name="Text Box 49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2" name="Text Box 49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3" name="Text Box 49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4" name="Text Box 49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5" name="Text Box 49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6" name="Text Box 49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7" name="Text Box 49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8" name="Text Box 49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09" name="Text Box 49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0" name="Text Box 49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1" name="Text Box 49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2" name="Text Box 49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3" name="Text Box 49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4" name="Text Box 49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5" name="Text Box 49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6" name="Text Box 50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7" name="Text Box 50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8" name="Text Box 50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19" name="Text Box 50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0" name="Text Box 50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1" name="Text Box 50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2" name="Text Box 50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3" name="Text Box 50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4" name="Text Box 50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5" name="Text Box 50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6" name="Text Box 50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7" name="Text Box 50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8" name="Text Box 50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29" name="Text Box 50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0" name="Text Box 50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1" name="Text Box 50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2" name="Text Box 50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3" name="Text Box 50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4" name="Text Box 50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5" name="Text Box 50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6" name="Text Box 50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7" name="Text Box 50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8" name="Text Box 50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39" name="Text Box 50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0" name="Text Box 50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1" name="Text Box 50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2" name="Text Box 50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3" name="Text Box 50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4" name="Text Box 50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5" name="Text Box 50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6" name="Text Box 50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7" name="Text Box 50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8" name="Text Box 50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49" name="Text Box 50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0" name="Text Box 50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1" name="Text Box 50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2" name="Text Box 50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3" name="Text Box 50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4" name="Text Box 50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5" name="Text Box 50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6" name="Text Box 50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7" name="Text Box 50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8" name="Text Box 50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59" name="Text Box 50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0" name="Text Box 50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1" name="Text Box 50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2" name="Text Box 50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3" name="Text Box 50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4" name="Text Box 50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5" name="Text Box 50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6" name="Text Box 50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7" name="Text Box 50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8" name="Text Box 50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69" name="Text Box 50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0" name="Text Box 50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1" name="Text Box 50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2" name="Text Box 50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3" name="Text Box 50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4" name="Text Box 50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5" name="Text Box 50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6" name="Text Box 50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7" name="Text Box 50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8" name="Text Box 50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79" name="Text Box 50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0" name="Text Box 50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1" name="Text Box 50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2" name="Text Box 50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3" name="Text Box 50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4" name="Text Box 50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5" name="Text Box 50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6" name="Text Box 50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7" name="Text Box 50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8" name="Text Box 50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89" name="Text Box 50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0" name="Text Box 50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1" name="Text Box 50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2" name="Text Box 50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3" name="Text Box 50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4" name="Text Box 50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5" name="Text Box 50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6" name="Text Box 50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7" name="Text Box 50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8" name="Text Box 50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499" name="Text Box 50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0" name="Text Box 50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1" name="Text Box 50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2" name="Text Box 50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3" name="Text Box 50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4" name="Text Box 50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5" name="Text Box 50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6" name="Text Box 50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7" name="Text Box 50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8" name="Text Box 50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09" name="Text Box 50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0" name="Text Box 50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1" name="Text Box 50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2" name="Text Box 50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3" name="Text Box 50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4" name="Text Box 50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5" name="Text Box 50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6" name="Text Box 51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7" name="Text Box 51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8" name="Text Box 51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19" name="Text Box 51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0" name="Text Box 51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1" name="Text Box 51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2" name="Text Box 51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3" name="Text Box 51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4" name="Text Box 51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5" name="Text Box 51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6" name="Text Box 51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7" name="Text Box 51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8" name="Text Box 51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29" name="Text Box 51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0" name="Text Box 51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1" name="Text Box 51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2" name="Text Box 51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3" name="Text Box 51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4" name="Text Box 51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5" name="Text Box 51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6" name="Text Box 51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7" name="Text Box 51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8" name="Text Box 51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39" name="Text Box 51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0" name="Text Box 51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1" name="Text Box 51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2" name="Text Box 51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3" name="Text Box 51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4" name="Text Box 51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5" name="Text Box 51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6" name="Text Box 51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7" name="Text Box 51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8" name="Text Box 51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49" name="Text Box 51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0" name="Text Box 51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1" name="Text Box 51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2" name="Text Box 51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3" name="Text Box 51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4" name="Text Box 51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5" name="Text Box 51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6" name="Text Box 51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7" name="Text Box 51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8" name="Text Box 51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59" name="Text Box 51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0" name="Text Box 51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1" name="Text Box 51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2" name="Text Box 51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3" name="Text Box 51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4" name="Text Box 51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5" name="Text Box 51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6" name="Text Box 51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7" name="Text Box 51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8" name="Text Box 51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69" name="Text Box 51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0" name="Text Box 51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1" name="Text Box 51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2" name="Text Box 51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3" name="Text Box 51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4" name="Text Box 51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5" name="Text Box 51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6" name="Text Box 51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7" name="Text Box 51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8" name="Text Box 51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79" name="Text Box 51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0" name="Text Box 51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1" name="Text Box 51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2" name="Text Box 51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3" name="Text Box 51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4" name="Text Box 51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5" name="Text Box 51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6" name="Text Box 51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7" name="Text Box 51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8" name="Text Box 51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89" name="Text Box 51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0" name="Text Box 51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1" name="Text Box 51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2" name="Text Box 51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3" name="Text Box 51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4" name="Text Box 51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5" name="Text Box 51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6" name="Text Box 51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7" name="Text Box 51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8" name="Text Box 51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599" name="Text Box 51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0" name="Text Box 51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1" name="Text Box 51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2" name="Text Box 51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3" name="Text Box 51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4" name="Text Box 51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5" name="Text Box 51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6" name="Text Box 51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7" name="Text Box 51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8" name="Text Box 51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09" name="Text Box 51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0" name="Text Box 51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1" name="Text Box 51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2" name="Text Box 51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3" name="Text Box 51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4" name="Text Box 51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5" name="Text Box 51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6" name="Text Box 52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7" name="Text Box 52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8" name="Text Box 52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19" name="Text Box 52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0" name="Text Box 52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1" name="Text Box 52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2" name="Text Box 52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3" name="Text Box 52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4" name="Text Box 52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5" name="Text Box 52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6" name="Text Box 52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7" name="Text Box 52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8" name="Text Box 52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29" name="Text Box 52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0" name="Text Box 52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1" name="Text Box 52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2" name="Text Box 52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3" name="Text Box 52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4" name="Text Box 52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5" name="Text Box 52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6" name="Text Box 52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7" name="Text Box 52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8" name="Text Box 52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39" name="Text Box 52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0" name="Text Box 52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1" name="Text Box 52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2" name="Text Box 52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3" name="Text Box 52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4" name="Text Box 52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5" name="Text Box 52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6" name="Text Box 52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7" name="Text Box 52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8" name="Text Box 52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49" name="Text Box 52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0" name="Text Box 52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1" name="Text Box 52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2" name="Text Box 52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3" name="Text Box 52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4" name="Text Box 52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5" name="Text Box 52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6" name="Text Box 52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7" name="Text Box 52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8" name="Text Box 52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59" name="Text Box 52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0" name="Text Box 52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1" name="Text Box 52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2" name="Text Box 52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3" name="Text Box 52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4" name="Text Box 52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5" name="Text Box 52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6" name="Text Box 52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7" name="Text Box 52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8" name="Text Box 52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69" name="Text Box 52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0" name="Text Box 52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1" name="Text Box 52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2" name="Text Box 52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3" name="Text Box 52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4" name="Text Box 52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5" name="Text Box 52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6" name="Text Box 52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7" name="Text Box 52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8" name="Text Box 52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79" name="Text Box 52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0" name="Text Box 52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1" name="Text Box 52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2" name="Text Box 52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3" name="Text Box 52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4" name="Text Box 52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5" name="Text Box 52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6" name="Text Box 52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7" name="Text Box 52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8" name="Text Box 52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89" name="Text Box 52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0" name="Text Box 52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1" name="Text Box 52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2" name="Text Box 52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3" name="Text Box 52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4" name="Text Box 52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5" name="Text Box 52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6" name="Text Box 52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7" name="Text Box 52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8" name="Text Box 52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699" name="Text Box 52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0" name="Text Box 52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1" name="Text Box 52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2" name="Text Box 52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3" name="Text Box 52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4" name="Text Box 52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5" name="Text Box 52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6" name="Text Box 52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7" name="Text Box 52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8" name="Text Box 52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09" name="Text Box 52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0" name="Text Box 52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1" name="Text Box 52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2" name="Text Box 52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3" name="Text Box 52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4" name="Text Box 52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5" name="Text Box 52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6" name="Text Box 53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7" name="Text Box 53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8" name="Text Box 53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19" name="Text Box 53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0" name="Text Box 53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1" name="Text Box 53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2" name="Text Box 53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3" name="Text Box 53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4" name="Text Box 530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5" name="Text Box 530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6" name="Text Box 531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7" name="Text Box 531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8" name="Text Box 531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29" name="Text Box 531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0" name="Text Box 531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1" name="Text Box 531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2" name="Text Box 531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3" name="Text Box 531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4" name="Text Box 531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5" name="Text Box 531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6" name="Text Box 532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7" name="Text Box 532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8" name="Text Box 532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39" name="Text Box 532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0" name="Text Box 532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1" name="Text Box 532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2" name="Text Box 532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3" name="Text Box 532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4" name="Text Box 532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5" name="Text Box 532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6" name="Text Box 533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7" name="Text Box 533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8" name="Text Box 533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49" name="Text Box 533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0" name="Text Box 533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1" name="Text Box 533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2" name="Text Box 533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3" name="Text Box 533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4" name="Text Box 533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5" name="Text Box 533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6" name="Text Box 534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7" name="Text Box 534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8" name="Text Box 534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59" name="Text Box 534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0" name="Text Box 534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1" name="Text Box 534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2" name="Text Box 534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3" name="Text Box 534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4" name="Text Box 534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5" name="Text Box 534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6" name="Text Box 535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7" name="Text Box 535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8" name="Text Box 535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69" name="Text Box 535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0" name="Text Box 535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1" name="Text Box 535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2" name="Text Box 535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3" name="Text Box 535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4" name="Text Box 535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5" name="Text Box 535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6" name="Text Box 536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7" name="Text Box 536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8" name="Text Box 536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79" name="Text Box 536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0" name="Text Box 536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1" name="Text Box 536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2" name="Text Box 536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3" name="Text Box 536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4" name="Text Box 536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5" name="Text Box 536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6" name="Text Box 537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7" name="Text Box 537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8" name="Text Box 537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89" name="Text Box 537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0" name="Text Box 537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1" name="Text Box 537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2" name="Text Box 537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3" name="Text Box 537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4" name="Text Box 537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5" name="Text Box 537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6" name="Text Box 538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7" name="Text Box 538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8" name="Text Box 538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799" name="Text Box 538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0" name="Text Box 538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1" name="Text Box 538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2" name="Text Box 538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3" name="Text Box 538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4" name="Text Box 538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5" name="Text Box 538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6" name="Text Box 539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7" name="Text Box 539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8" name="Text Box 539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09" name="Text Box 539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0" name="Text Box 539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1" name="Text Box 539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2" name="Text Box 539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3" name="Text Box 539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4" name="Text Box 5398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5" name="Text Box 5399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6" name="Text Box 5400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7" name="Text Box 5401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8" name="Text Box 5402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19" name="Text Box 5403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20" name="Text Box 5404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21" name="Text Box 5405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22" name="Text Box 5406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19048</xdr:rowOff>
    </xdr:to>
    <xdr:sp macro="" textlink="">
      <xdr:nvSpPr>
        <xdr:cNvPr id="16823" name="Text Box 5407"/>
        <xdr:cNvSpPr txBox="1">
          <a:spLocks noChangeArrowheads="1"/>
        </xdr:cNvSpPr>
      </xdr:nvSpPr>
      <xdr:spPr bwMode="auto">
        <a:xfrm>
          <a:off x="4686300" y="99441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24" name="Text Box 25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25" name="Text Box 25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26" name="Text Box 25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27" name="Text Box 25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28" name="Text Box 25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29" name="Text Box 25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0" name="Text Box 25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1" name="Text Box 25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2" name="Text Box 25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3" name="Text Box 25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4" name="Text Box 25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5" name="Text Box 25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6" name="Text Box 25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7" name="Text Box 25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8" name="Text Box 26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39" name="Text Box 26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0" name="Text Box 26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1" name="Text Box 26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2" name="Text Box 26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3" name="Text Box 26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4" name="Text Box 26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5" name="Text Box 26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6" name="Text Box 26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7" name="Text Box 26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8" name="Text Box 26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49" name="Text Box 26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0" name="Text Box 26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1" name="Text Box 26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2" name="Text Box 26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3" name="Text Box 26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4" name="Text Box 26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5" name="Text Box 26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6" name="Text Box 26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7" name="Text Box 26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8" name="Text Box 26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59" name="Text Box 26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0" name="Text Box 26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1" name="Text Box 26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2" name="Text Box 26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3" name="Text Box 26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4" name="Text Box 26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5" name="Text Box 26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6" name="Text Box 26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7" name="Text Box 26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8" name="Text Box 26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69" name="Text Box 26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0" name="Text Box 26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1" name="Text Box 26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2" name="Text Box 26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3" name="Text Box 26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4" name="Text Box 26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5" name="Text Box 26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6" name="Text Box 26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7" name="Text Box 26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8" name="Text Box 26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79" name="Text Box 26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0" name="Text Box 26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1" name="Text Box 26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2" name="Text Box 26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3" name="Text Box 26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4" name="Text Box 26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5" name="Text Box 26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6" name="Text Box 26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7" name="Text Box 26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8" name="Text Box 26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89" name="Text Box 26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0" name="Text Box 26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1" name="Text Box 26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2" name="Text Box 26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3" name="Text Box 26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4" name="Text Box 26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5" name="Text Box 26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6" name="Text Box 27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7" name="Text Box 27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8" name="Text Box 27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899" name="Text Box 27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0" name="Text Box 27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1" name="Text Box 27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2" name="Text Box 27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3" name="Text Box 27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4" name="Text Box 27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5" name="Text Box 27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6" name="Text Box 27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7" name="Text Box 27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8" name="Text Box 27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09" name="Text Box 27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0" name="Text Box 27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1" name="Text Box 27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2" name="Text Box 27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3" name="Text Box 27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4" name="Text Box 27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5" name="Text Box 27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6" name="Text Box 27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7" name="Text Box 27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8" name="Text Box 27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19" name="Text Box 27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0" name="Text Box 27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1" name="Text Box 27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2" name="Text Box 27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3" name="Text Box 27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4" name="Text Box 27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5" name="Text Box 27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6" name="Text Box 27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7" name="Text Box 27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8" name="Text Box 27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29" name="Text Box 27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0" name="Text Box 27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1" name="Text Box 27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2" name="Text Box 27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3" name="Text Box 27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4" name="Text Box 27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5" name="Text Box 27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6" name="Text Box 27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7" name="Text Box 27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8" name="Text Box 27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39" name="Text Box 27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0" name="Text Box 27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1" name="Text Box 27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2" name="Text Box 27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3" name="Text Box 27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4" name="Text Box 27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5" name="Text Box 27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6" name="Text Box 27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7" name="Text Box 27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8" name="Text Box 27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49" name="Text Box 27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0" name="Text Box 27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1" name="Text Box 27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2" name="Text Box 27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3" name="Text Box 27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4" name="Text Box 27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5" name="Text Box 27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6" name="Text Box 27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7" name="Text Box 27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8" name="Text Box 27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59" name="Text Box 27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0" name="Text Box 27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1" name="Text Box 27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2" name="Text Box 27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3" name="Text Box 27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4" name="Text Box 27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5" name="Text Box 27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6" name="Text Box 27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7" name="Text Box 27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8" name="Text Box 27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69" name="Text Box 27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0" name="Text Box 27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1" name="Text Box 27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2" name="Text Box 27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3" name="Text Box 27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4" name="Text Box 27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5" name="Text Box 27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6" name="Text Box 27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7" name="Text Box 27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8" name="Text Box 27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79" name="Text Box 27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0" name="Text Box 27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1" name="Text Box 27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2" name="Text Box 27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3" name="Text Box 27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4" name="Text Box 27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5" name="Text Box 27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6" name="Text Box 27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7" name="Text Box 27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8" name="Text Box 27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89" name="Text Box 27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0" name="Text Box 27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1" name="Text Box 27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2" name="Text Box 27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3" name="Text Box 27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4" name="Text Box 27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5" name="Text Box 27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6" name="Text Box 28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7" name="Text Box 28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8" name="Text Box 28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6999" name="Text Box 28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0" name="Text Box 28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1" name="Text Box 28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2" name="Text Box 28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3" name="Text Box 28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4" name="Text Box 28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5" name="Text Box 28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6" name="Text Box 28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7" name="Text Box 28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8" name="Text Box 28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09" name="Text Box 28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0" name="Text Box 28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1" name="Text Box 28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2" name="Text Box 28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3" name="Text Box 28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4" name="Text Box 28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5" name="Text Box 28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6" name="Text Box 28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7" name="Text Box 28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8" name="Text Box 28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19" name="Text Box 28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0" name="Text Box 28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1" name="Text Box 28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2" name="Text Box 28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3" name="Text Box 28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4" name="Text Box 28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5" name="Text Box 28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6" name="Text Box 28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7" name="Text Box 28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8" name="Text Box 28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29" name="Text Box 28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0" name="Text Box 28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1" name="Text Box 28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2" name="Text Box 28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3" name="Text Box 28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4" name="Text Box 28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5" name="Text Box 28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6" name="Text Box 28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7" name="Text Box 28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8" name="Text Box 28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39" name="Text Box 28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0" name="Text Box 28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1" name="Text Box 28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2" name="Text Box 28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3" name="Text Box 28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4" name="Text Box 28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5" name="Text Box 28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6" name="Text Box 28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7" name="Text Box 28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8" name="Text Box 28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49" name="Text Box 28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0" name="Text Box 28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1" name="Text Box 28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2" name="Text Box 28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3" name="Text Box 28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4" name="Text Box 28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5" name="Text Box 28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6" name="Text Box 28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7" name="Text Box 28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8" name="Text Box 28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59" name="Text Box 28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0" name="Text Box 28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1" name="Text Box 28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2" name="Text Box 28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3" name="Text Box 28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4" name="Text Box 28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5" name="Text Box 28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6" name="Text Box 28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7" name="Text Box 28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8" name="Text Box 28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69" name="Text Box 28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0" name="Text Box 28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1" name="Text Box 28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2" name="Text Box 28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3" name="Text Box 28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4" name="Text Box 28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5" name="Text Box 28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6" name="Text Box 28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7" name="Text Box 28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8" name="Text Box 28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79" name="Text Box 28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0" name="Text Box 28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1" name="Text Box 28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2" name="Text Box 28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3" name="Text Box 28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4" name="Text Box 28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5" name="Text Box 28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6" name="Text Box 28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7" name="Text Box 28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8" name="Text Box 28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89" name="Text Box 28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0" name="Text Box 28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1" name="Text Box 28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2" name="Text Box 28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3" name="Text Box 28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4" name="Text Box 28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5" name="Text Box 28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6" name="Text Box 29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7" name="Text Box 29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8" name="Text Box 29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099" name="Text Box 29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0" name="Text Box 29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1" name="Text Box 29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2" name="Text Box 29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3" name="Text Box 29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4" name="Text Box 29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5" name="Text Box 29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6" name="Text Box 29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7" name="Text Box 29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8" name="Text Box 29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09" name="Text Box 29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0" name="Text Box 29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1" name="Text Box 29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2" name="Text Box 29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3" name="Text Box 29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4" name="Text Box 29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5" name="Text Box 29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6" name="Text Box 29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7" name="Text Box 29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8" name="Text Box 29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19" name="Text Box 29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0" name="Text Box 29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1" name="Text Box 29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2" name="Text Box 29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3" name="Text Box 29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4" name="Text Box 29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5" name="Text Box 29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6" name="Text Box 29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7" name="Text Box 29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8" name="Text Box 29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29" name="Text Box 29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0" name="Text Box 29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1" name="Text Box 29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2" name="Text Box 29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3" name="Text Box 29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4" name="Text Box 29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5" name="Text Box 29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6" name="Text Box 29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7" name="Text Box 29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8" name="Text Box 29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39" name="Text Box 29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0" name="Text Box 29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1" name="Text Box 29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2" name="Text Box 29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3" name="Text Box 29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4" name="Text Box 29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5" name="Text Box 29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6" name="Text Box 29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7" name="Text Box 29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8" name="Text Box 29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49" name="Text Box 29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0" name="Text Box 29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1" name="Text Box 29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2" name="Text Box 29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3" name="Text Box 29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4" name="Text Box 29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5" name="Text Box 29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6" name="Text Box 29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7" name="Text Box 29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8" name="Text Box 29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59" name="Text Box 29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0" name="Text Box 29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1" name="Text Box 29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2" name="Text Box 29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3" name="Text Box 29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4" name="Text Box 29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5" name="Text Box 29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6" name="Text Box 29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7" name="Text Box 29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8" name="Text Box 29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69" name="Text Box 29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0" name="Text Box 29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1" name="Text Box 29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2" name="Text Box 29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3" name="Text Box 29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4" name="Text Box 29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5" name="Text Box 29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6" name="Text Box 29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7" name="Text Box 29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8" name="Text Box 29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79" name="Text Box 29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0" name="Text Box 29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1" name="Text Box 29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2" name="Text Box 29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3" name="Text Box 29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4" name="Text Box 29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5" name="Text Box 29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6" name="Text Box 29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7" name="Text Box 29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8" name="Text Box 29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89" name="Text Box 29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0" name="Text Box 29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1" name="Text Box 29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2" name="Text Box 29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3" name="Text Box 29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4" name="Text Box 29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5" name="Text Box 29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6" name="Text Box 30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7" name="Text Box 30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8" name="Text Box 30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199" name="Text Box 30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0" name="Text Box 30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1" name="Text Box 30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2" name="Text Box 30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3" name="Text Box 30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4" name="Text Box 30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5" name="Text Box 30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6" name="Text Box 30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7" name="Text Box 30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8" name="Text Box 30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09" name="Text Box 30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0" name="Text Box 30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1" name="Text Box 30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2" name="Text Box 30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3" name="Text Box 30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4" name="Text Box 30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5" name="Text Box 30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6" name="Text Box 30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7" name="Text Box 30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8" name="Text Box 30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19" name="Text Box 30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0" name="Text Box 30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1" name="Text Box 30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2" name="Text Box 30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3" name="Text Box 30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4" name="Text Box 30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5" name="Text Box 30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6" name="Text Box 30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7" name="Text Box 30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8" name="Text Box 30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29" name="Text Box 30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0" name="Text Box 30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1" name="Text Box 30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2" name="Text Box 30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3" name="Text Box 30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4" name="Text Box 30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5" name="Text Box 30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6" name="Text Box 30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7" name="Text Box 30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8" name="Text Box 30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39" name="Text Box 30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0" name="Text Box 30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1" name="Text Box 30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2" name="Text Box 30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3" name="Text Box 30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4" name="Text Box 30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5" name="Text Box 30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6" name="Text Box 30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7" name="Text Box 30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8" name="Text Box 30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49" name="Text Box 30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0" name="Text Box 30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1" name="Text Box 30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2" name="Text Box 30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3" name="Text Box 30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4" name="Text Box 30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5" name="Text Box 30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6" name="Text Box 30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7" name="Text Box 30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8" name="Text Box 30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59" name="Text Box 30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0" name="Text Box 30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1" name="Text Box 30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2" name="Text Box 30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3" name="Text Box 30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4" name="Text Box 30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5" name="Text Box 30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6" name="Text Box 30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7" name="Text Box 30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8" name="Text Box 30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69" name="Text Box 30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0" name="Text Box 30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1" name="Text Box 30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2" name="Text Box 30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3" name="Text Box 30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4" name="Text Box 30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5" name="Text Box 30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6" name="Text Box 30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7" name="Text Box 30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8" name="Text Box 30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79" name="Text Box 30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0" name="Text Box 30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1" name="Text Box 30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2" name="Text Box 30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3" name="Text Box 30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4" name="Text Box 30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5" name="Text Box 30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6" name="Text Box 30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7" name="Text Box 30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8" name="Text Box 30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89" name="Text Box 30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0" name="Text Box 30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1" name="Text Box 30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2" name="Text Box 30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3" name="Text Box 30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4" name="Text Box 30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5" name="Text Box 30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6" name="Text Box 31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7" name="Text Box 31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8" name="Text Box 31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299" name="Text Box 31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0" name="Text Box 31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1" name="Text Box 31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2" name="Text Box 31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3" name="Text Box 31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4" name="Text Box 31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5" name="Text Box 31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6" name="Text Box 31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7" name="Text Box 31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8" name="Text Box 31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09" name="Text Box 31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0" name="Text Box 31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1" name="Text Box 31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2" name="Text Box 31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3" name="Text Box 31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4" name="Text Box 31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5" name="Text Box 31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6" name="Text Box 31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7" name="Text Box 31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8" name="Text Box 31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19" name="Text Box 31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0" name="Text Box 31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1" name="Text Box 31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2" name="Text Box 31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3" name="Text Box 31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4" name="Text Box 31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5" name="Text Box 31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6" name="Text Box 31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7" name="Text Box 31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8" name="Text Box 31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29" name="Text Box 31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0" name="Text Box 31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1" name="Text Box 31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2" name="Text Box 31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3" name="Text Box 31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4" name="Text Box 31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5" name="Text Box 31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6" name="Text Box 31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7" name="Text Box 31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8" name="Text Box 31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39" name="Text Box 31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0" name="Text Box 31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1" name="Text Box 31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2" name="Text Box 31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3" name="Text Box 31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4" name="Text Box 31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5" name="Text Box 31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6" name="Text Box 31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7" name="Text Box 31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8" name="Text Box 31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49" name="Text Box 31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0" name="Text Box 31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1" name="Text Box 31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2" name="Text Box 31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3" name="Text Box 31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4" name="Text Box 31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5" name="Text Box 31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6" name="Text Box 31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7" name="Text Box 31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8" name="Text Box 31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59" name="Text Box 31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0" name="Text Box 31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1" name="Text Box 31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2" name="Text Box 31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3" name="Text Box 31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4" name="Text Box 31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5" name="Text Box 31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6" name="Text Box 31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7" name="Text Box 31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8" name="Text Box 31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69" name="Text Box 31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0" name="Text Box 31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1" name="Text Box 31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2" name="Text Box 31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3" name="Text Box 31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4" name="Text Box 31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5" name="Text Box 31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6" name="Text Box 31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7" name="Text Box 31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8" name="Text Box 31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79" name="Text Box 31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0" name="Text Box 31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1" name="Text Box 31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2" name="Text Box 31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3" name="Text Box 31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4" name="Text Box 31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5" name="Text Box 31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6" name="Text Box 31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7" name="Text Box 31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8" name="Text Box 31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89" name="Text Box 31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0" name="Text Box 31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1" name="Text Box 31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2" name="Text Box 31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3" name="Text Box 31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4" name="Text Box 31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5" name="Text Box 31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6" name="Text Box 32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7" name="Text Box 32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8" name="Text Box 32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399" name="Text Box 32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0" name="Text Box 32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1" name="Text Box 32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2" name="Text Box 32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3" name="Text Box 32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4" name="Text Box 32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5" name="Text Box 32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6" name="Text Box 32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7" name="Text Box 32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8" name="Text Box 32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09" name="Text Box 32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0" name="Text Box 32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1" name="Text Box 32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2" name="Text Box 32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3" name="Text Box 32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4" name="Text Box 32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5" name="Text Box 32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6" name="Text Box 32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7" name="Text Box 32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8" name="Text Box 32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19" name="Text Box 32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0" name="Text Box 32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1" name="Text Box 32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2" name="Text Box 32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3" name="Text Box 32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4" name="Text Box 32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5" name="Text Box 32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6" name="Text Box 32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7" name="Text Box 32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8" name="Text Box 32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29" name="Text Box 32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0" name="Text Box 32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1" name="Text Box 32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2" name="Text Box 32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3" name="Text Box 32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4" name="Text Box 32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5" name="Text Box 32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6" name="Text Box 32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7" name="Text Box 32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8" name="Text Box 32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39" name="Text Box 32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0" name="Text Box 32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1" name="Text Box 32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2" name="Text Box 32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3" name="Text Box 32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4" name="Text Box 32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5" name="Text Box 32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6" name="Text Box 32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7" name="Text Box 32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8" name="Text Box 32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49" name="Text Box 32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0" name="Text Box 32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1" name="Text Box 32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2" name="Text Box 32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3" name="Text Box 32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4" name="Text Box 32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5" name="Text Box 32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6" name="Text Box 32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7" name="Text Box 32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8" name="Text Box 32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59" name="Text Box 32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0" name="Text Box 32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1" name="Text Box 32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2" name="Text Box 32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3" name="Text Box 32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4" name="Text Box 32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5" name="Text Box 32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6" name="Text Box 32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7" name="Text Box 32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8" name="Text Box 32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69" name="Text Box 32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0" name="Text Box 32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1" name="Text Box 32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2" name="Text Box 32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3" name="Text Box 32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4" name="Text Box 32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5" name="Text Box 32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6" name="Text Box 32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7" name="Text Box 32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8" name="Text Box 32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79" name="Text Box 32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0" name="Text Box 32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1" name="Text Box 32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2" name="Text Box 32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3" name="Text Box 32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4" name="Text Box 32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5" name="Text Box 32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6" name="Text Box 32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7" name="Text Box 32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8" name="Text Box 32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89" name="Text Box 32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0" name="Text Box 32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1" name="Text Box 32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2" name="Text Box 32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3" name="Text Box 32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4" name="Text Box 32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5" name="Text Box 32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6" name="Text Box 33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7" name="Text Box 33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8" name="Text Box 33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499" name="Text Box 33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0" name="Text Box 33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1" name="Text Box 33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2" name="Text Box 33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3" name="Text Box 33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4" name="Text Box 33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5" name="Text Box 33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6" name="Text Box 33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7" name="Text Box 33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8" name="Text Box 33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09" name="Text Box 33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0" name="Text Box 33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1" name="Text Box 33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2" name="Text Box 33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3" name="Text Box 33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4" name="Text Box 33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5" name="Text Box 33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6" name="Text Box 33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7" name="Text Box 33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8" name="Text Box 33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19" name="Text Box 33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0" name="Text Box 33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1" name="Text Box 33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2" name="Text Box 33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3" name="Text Box 33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4" name="Text Box 33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5" name="Text Box 33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6" name="Text Box 33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7" name="Text Box 33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8" name="Text Box 33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29" name="Text Box 33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0" name="Text Box 33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1" name="Text Box 33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2" name="Text Box 33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3" name="Text Box 33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4" name="Text Box 33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5" name="Text Box 33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6" name="Text Box 33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7" name="Text Box 33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8" name="Text Box 33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39" name="Text Box 33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0" name="Text Box 33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1" name="Text Box 33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2" name="Text Box 33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3" name="Text Box 33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4" name="Text Box 33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5" name="Text Box 33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6" name="Text Box 33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7" name="Text Box 33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8" name="Text Box 33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49" name="Text Box 33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0" name="Text Box 33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1" name="Text Box 33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2" name="Text Box 33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3" name="Text Box 33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4" name="Text Box 33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5" name="Text Box 33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6" name="Text Box 33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7" name="Text Box 33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8" name="Text Box 33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59" name="Text Box 33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0" name="Text Box 33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1" name="Text Box 33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2" name="Text Box 33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3" name="Text Box 33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4" name="Text Box 33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5" name="Text Box 33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6" name="Text Box 33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7" name="Text Box 33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8" name="Text Box 33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69" name="Text Box 33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0" name="Text Box 33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1" name="Text Box 33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2" name="Text Box 33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3" name="Text Box 33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4" name="Text Box 33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5" name="Text Box 33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6" name="Text Box 33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7" name="Text Box 33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8" name="Text Box 33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79" name="Text Box 33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0" name="Text Box 33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1" name="Text Box 33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2" name="Text Box 33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3" name="Text Box 33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4" name="Text Box 33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5" name="Text Box 33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6" name="Text Box 33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7" name="Text Box 33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8" name="Text Box 33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89" name="Text Box 33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0" name="Text Box 33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1" name="Text Box 33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2" name="Text Box 33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3" name="Text Box 33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4" name="Text Box 33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5" name="Text Box 33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6" name="Text Box 34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7" name="Text Box 34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8" name="Text Box 34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599" name="Text Box 34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0" name="Text Box 34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1" name="Text Box 34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2" name="Text Box 34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3" name="Text Box 34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4" name="Text Box 34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5" name="Text Box 34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6" name="Text Box 34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7" name="Text Box 34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8" name="Text Box 34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09" name="Text Box 34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0" name="Text Box 34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1" name="Text Box 34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2" name="Text Box 34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3" name="Text Box 34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4" name="Text Box 34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5" name="Text Box 34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6" name="Text Box 34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7" name="Text Box 34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8" name="Text Box 34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19" name="Text Box 34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0" name="Text Box 34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1" name="Text Box 34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2" name="Text Box 34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3" name="Text Box 34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4" name="Text Box 34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5" name="Text Box 34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6" name="Text Box 34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7" name="Text Box 34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8" name="Text Box 34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29" name="Text Box 34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0" name="Text Box 34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1" name="Text Box 34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2" name="Text Box 34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3" name="Text Box 34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4" name="Text Box 34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5" name="Text Box 34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6" name="Text Box 34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7" name="Text Box 34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8" name="Text Box 34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39" name="Text Box 34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0" name="Text Box 34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1" name="Text Box 34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2" name="Text Box 34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3" name="Text Box 34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4" name="Text Box 34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5" name="Text Box 34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6" name="Text Box 34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7" name="Text Box 34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8" name="Text Box 34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49" name="Text Box 34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0" name="Text Box 34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1" name="Text Box 34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2" name="Text Box 34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3" name="Text Box 34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4" name="Text Box 34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5" name="Text Box 34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6" name="Text Box 34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7" name="Text Box 34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8" name="Text Box 34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59" name="Text Box 34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0" name="Text Box 34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1" name="Text Box 34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2" name="Text Box 34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3" name="Text Box 34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4" name="Text Box 34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5" name="Text Box 34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6" name="Text Box 34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7" name="Text Box 34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8" name="Text Box 34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69" name="Text Box 34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0" name="Text Box 34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1" name="Text Box 34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2" name="Text Box 34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3" name="Text Box 34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4" name="Text Box 34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5" name="Text Box 34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6" name="Text Box 34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7" name="Text Box 34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8" name="Text Box 34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79" name="Text Box 34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0" name="Text Box 34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1" name="Text Box 34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2" name="Text Box 34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3" name="Text Box 34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4" name="Text Box 34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5" name="Text Box 34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6" name="Text Box 34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7" name="Text Box 34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8" name="Text Box 34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89" name="Text Box 34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0" name="Text Box 34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1" name="Text Box 34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2" name="Text Box 34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3" name="Text Box 34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4" name="Text Box 34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5" name="Text Box 34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6" name="Text Box 35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7" name="Text Box 35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8" name="Text Box 35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699" name="Text Box 35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0" name="Text Box 35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1" name="Text Box 35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2" name="Text Box 35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3" name="Text Box 35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4" name="Text Box 35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5" name="Text Box 35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6" name="Text Box 35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7" name="Text Box 35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8" name="Text Box 35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09" name="Text Box 35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0" name="Text Box 35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1" name="Text Box 35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2" name="Text Box 35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3" name="Text Box 35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4" name="Text Box 35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5" name="Text Box 35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6" name="Text Box 35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7" name="Text Box 35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8" name="Text Box 35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19" name="Text Box 35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0" name="Text Box 35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1" name="Text Box 35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2" name="Text Box 35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3" name="Text Box 35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4" name="Text Box 35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5" name="Text Box 35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6" name="Text Box 35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7" name="Text Box 35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8" name="Text Box 35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29" name="Text Box 35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0" name="Text Box 35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1" name="Text Box 35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2" name="Text Box 35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3" name="Text Box 35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4" name="Text Box 35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5" name="Text Box 35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6" name="Text Box 35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7" name="Text Box 35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8" name="Text Box 35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39" name="Text Box 35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0" name="Text Box 35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1" name="Text Box 35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2" name="Text Box 35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3" name="Text Box 35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4" name="Text Box 35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5" name="Text Box 35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6" name="Text Box 35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7" name="Text Box 35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8" name="Text Box 35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49" name="Text Box 35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0" name="Text Box 35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1" name="Text Box 35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2" name="Text Box 35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3" name="Text Box 35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4" name="Text Box 35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5" name="Text Box 35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6" name="Text Box 35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7" name="Text Box 35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8" name="Text Box 35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59" name="Text Box 35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0" name="Text Box 35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1" name="Text Box 35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2" name="Text Box 35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3" name="Text Box 35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4" name="Text Box 35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5" name="Text Box 35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6" name="Text Box 35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7" name="Text Box 35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8" name="Text Box 35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69" name="Text Box 35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0" name="Text Box 35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1" name="Text Box 35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2" name="Text Box 35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3" name="Text Box 35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4" name="Text Box 35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5" name="Text Box 35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6" name="Text Box 35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7" name="Text Box 35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8" name="Text Box 35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79" name="Text Box 35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0" name="Text Box 35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1" name="Text Box 35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2" name="Text Box 35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3" name="Text Box 35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4" name="Text Box 35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5" name="Text Box 35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6" name="Text Box 35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7" name="Text Box 35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8" name="Text Box 35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89" name="Text Box 35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0" name="Text Box 35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1" name="Text Box 35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2" name="Text Box 35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3" name="Text Box 35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4" name="Text Box 35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5" name="Text Box 35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6" name="Text Box 36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7" name="Text Box 36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8" name="Text Box 36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799" name="Text Box 36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0" name="Text Box 36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1" name="Text Box 36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2" name="Text Box 36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3" name="Text Box 36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4" name="Text Box 36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5" name="Text Box 36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6" name="Text Box 36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7" name="Text Box 36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8" name="Text Box 36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09" name="Text Box 36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0" name="Text Box 36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1" name="Text Box 36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2" name="Text Box 36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3" name="Text Box 36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4" name="Text Box 36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5" name="Text Box 36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6" name="Text Box 36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7" name="Text Box 36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8" name="Text Box 36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19" name="Text Box 36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0" name="Text Box 36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1" name="Text Box 36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2" name="Text Box 36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3" name="Text Box 36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4" name="Text Box 36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5" name="Text Box 36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6" name="Text Box 36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7" name="Text Box 36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8" name="Text Box 36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29" name="Text Box 36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0" name="Text Box 36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1" name="Text Box 36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2" name="Text Box 36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3" name="Text Box 36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4" name="Text Box 36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5" name="Text Box 36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6" name="Text Box 36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7" name="Text Box 36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8" name="Text Box 36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39" name="Text Box 36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0" name="Text Box 36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1" name="Text Box 36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2" name="Text Box 36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3" name="Text Box 36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4" name="Text Box 36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5" name="Text Box 36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6" name="Text Box 36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7" name="Text Box 36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8" name="Text Box 36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49" name="Text Box 36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0" name="Text Box 36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1" name="Text Box 36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2" name="Text Box 36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3" name="Text Box 36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4" name="Text Box 36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5" name="Text Box 36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6" name="Text Box 36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7" name="Text Box 36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8" name="Text Box 36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59" name="Text Box 36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0" name="Text Box 36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1" name="Text Box 36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2" name="Text Box 36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3" name="Text Box 36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4" name="Text Box 36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5" name="Text Box 36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6" name="Text Box 36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7" name="Text Box 36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8" name="Text Box 36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69" name="Text Box 36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0" name="Text Box 36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1" name="Text Box 36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2" name="Text Box 36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3" name="Text Box 36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4" name="Text Box 36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5" name="Text Box 36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6" name="Text Box 36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7" name="Text Box 36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8" name="Text Box 36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79" name="Text Box 36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0" name="Text Box 36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1" name="Text Box 36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2" name="Text Box 36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3" name="Text Box 36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4" name="Text Box 36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5" name="Text Box 36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6" name="Text Box 36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7" name="Text Box 36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8" name="Text Box 36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89" name="Text Box 36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0" name="Text Box 36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1" name="Text Box 36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2" name="Text Box 36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3" name="Text Box 36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4" name="Text Box 36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5" name="Text Box 36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6" name="Text Box 37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7" name="Text Box 37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8" name="Text Box 37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899" name="Text Box 37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0" name="Text Box 37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1" name="Text Box 37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2" name="Text Box 37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3" name="Text Box 37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4" name="Text Box 37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5" name="Text Box 37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6" name="Text Box 37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7" name="Text Box 37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8" name="Text Box 37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09" name="Text Box 37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0" name="Text Box 37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1" name="Text Box 37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2" name="Text Box 37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3" name="Text Box 37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4" name="Text Box 37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5" name="Text Box 37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6" name="Text Box 37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7" name="Text Box 37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8" name="Text Box 37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19" name="Text Box 37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0" name="Text Box 37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1" name="Text Box 37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2" name="Text Box 37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3" name="Text Box 37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4" name="Text Box 37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5" name="Text Box 37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6" name="Text Box 37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7" name="Text Box 37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8" name="Text Box 37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29" name="Text Box 37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0" name="Text Box 37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1" name="Text Box 37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2" name="Text Box 37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3" name="Text Box 37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4" name="Text Box 37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5" name="Text Box 37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6" name="Text Box 37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7" name="Text Box 37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8" name="Text Box 37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39" name="Text Box 37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0" name="Text Box 37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1" name="Text Box 37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2" name="Text Box 37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3" name="Text Box 37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4" name="Text Box 37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5" name="Text Box 37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6" name="Text Box 37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7" name="Text Box 37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8" name="Text Box 37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49" name="Text Box 37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0" name="Text Box 37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1" name="Text Box 37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2" name="Text Box 37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3" name="Text Box 37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4" name="Text Box 37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5" name="Text Box 37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6" name="Text Box 37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7" name="Text Box 37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8" name="Text Box 37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59" name="Text Box 37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0" name="Text Box 37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1" name="Text Box 37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2" name="Text Box 37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3" name="Text Box 37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4" name="Text Box 37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5" name="Text Box 37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6" name="Text Box 37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7" name="Text Box 37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8" name="Text Box 37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69" name="Text Box 37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0" name="Text Box 37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1" name="Text Box 37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2" name="Text Box 37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3" name="Text Box 37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4" name="Text Box 37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5" name="Text Box 37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6" name="Text Box 37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7" name="Text Box 37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8" name="Text Box 37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79" name="Text Box 37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0" name="Text Box 37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1" name="Text Box 37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2" name="Text Box 37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3" name="Text Box 37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4" name="Text Box 37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5" name="Text Box 37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6" name="Text Box 37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7" name="Text Box 37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8" name="Text Box 37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89" name="Text Box 37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0" name="Text Box 37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1" name="Text Box 37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2" name="Text Box 37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3" name="Text Box 37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4" name="Text Box 37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5" name="Text Box 37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6" name="Text Box 38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7" name="Text Box 38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8" name="Text Box 38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7999" name="Text Box 38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0" name="Text Box 38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1" name="Text Box 38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2" name="Text Box 38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3" name="Text Box 38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4" name="Text Box 38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5" name="Text Box 38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6" name="Text Box 38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7" name="Text Box 38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8" name="Text Box 38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09" name="Text Box 38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0" name="Text Box 38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1" name="Text Box 38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2" name="Text Box 38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3" name="Text Box 38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4" name="Text Box 38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5" name="Text Box 38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6" name="Text Box 38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7" name="Text Box 38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8" name="Text Box 38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19" name="Text Box 38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0" name="Text Box 38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1" name="Text Box 38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2" name="Text Box 38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3" name="Text Box 38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4" name="Text Box 38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5" name="Text Box 38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6" name="Text Box 38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7" name="Text Box 38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8" name="Text Box 38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29" name="Text Box 38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0" name="Text Box 38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1" name="Text Box 38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2" name="Text Box 38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3" name="Text Box 38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4" name="Text Box 38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5" name="Text Box 38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6" name="Text Box 38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7" name="Text Box 38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8" name="Text Box 38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39" name="Text Box 38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0" name="Text Box 38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1" name="Text Box 38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2" name="Text Box 38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3" name="Text Box 38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4" name="Text Box 38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5" name="Text Box 38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6" name="Text Box 38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7" name="Text Box 38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8" name="Text Box 38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49" name="Text Box 38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0" name="Text Box 38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1" name="Text Box 38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2" name="Text Box 38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3" name="Text Box 38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4" name="Text Box 38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5" name="Text Box 38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6" name="Text Box 38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7" name="Text Box 38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8" name="Text Box 38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59" name="Text Box 38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0" name="Text Box 38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1" name="Text Box 38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2" name="Text Box 38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3" name="Text Box 38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4" name="Text Box 38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5" name="Text Box 38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6" name="Text Box 38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7" name="Text Box 38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8" name="Text Box 38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69" name="Text Box 38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0" name="Text Box 38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1" name="Text Box 38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2" name="Text Box 38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3" name="Text Box 38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4" name="Text Box 38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5" name="Text Box 38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6" name="Text Box 38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7" name="Text Box 38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8" name="Text Box 38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79" name="Text Box 38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0" name="Text Box 38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1" name="Text Box 38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2" name="Text Box 38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3" name="Text Box 38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4" name="Text Box 38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5" name="Text Box 38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6" name="Text Box 38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7" name="Text Box 38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8" name="Text Box 38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89" name="Text Box 38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0" name="Text Box 38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1" name="Text Box 38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2" name="Text Box 38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3" name="Text Box 38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4" name="Text Box 38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5" name="Text Box 38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6" name="Text Box 39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7" name="Text Box 39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8" name="Text Box 39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099" name="Text Box 39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0" name="Text Box 39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1" name="Text Box 39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2" name="Text Box 39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3" name="Text Box 39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4" name="Text Box 39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5" name="Text Box 39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6" name="Text Box 39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7" name="Text Box 39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8" name="Text Box 39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09" name="Text Box 39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0" name="Text Box 39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1" name="Text Box 39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2" name="Text Box 39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3" name="Text Box 39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4" name="Text Box 39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5" name="Text Box 39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6" name="Text Box 39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7" name="Text Box 39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8" name="Text Box 39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19" name="Text Box 39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0" name="Text Box 39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1" name="Text Box 39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2" name="Text Box 39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3" name="Text Box 39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4" name="Text Box 39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5" name="Text Box 39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6" name="Text Box 39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7" name="Text Box 39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8" name="Text Box 39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29" name="Text Box 39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0" name="Text Box 39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1" name="Text Box 39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2" name="Text Box 39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3" name="Text Box 39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4" name="Text Box 39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5" name="Text Box 39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6" name="Text Box 39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7" name="Text Box 39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8" name="Text Box 39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39" name="Text Box 39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0" name="Text Box 39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1" name="Text Box 39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2" name="Text Box 39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3" name="Text Box 39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4" name="Text Box 39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5" name="Text Box 39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6" name="Text Box 39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7" name="Text Box 39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8" name="Text Box 39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49" name="Text Box 39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0" name="Text Box 39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1" name="Text Box 39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2" name="Text Box 39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3" name="Text Box 39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4" name="Text Box 39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5" name="Text Box 39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6" name="Text Box 39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7" name="Text Box 39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8" name="Text Box 39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59" name="Text Box 39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0" name="Text Box 39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1" name="Text Box 39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2" name="Text Box 39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3" name="Text Box 39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4" name="Text Box 39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5" name="Text Box 39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6" name="Text Box 39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7" name="Text Box 39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8" name="Text Box 39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69" name="Text Box 39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0" name="Text Box 39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1" name="Text Box 39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2" name="Text Box 39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3" name="Text Box 39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4" name="Text Box 39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5" name="Text Box 39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6" name="Text Box 39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7" name="Text Box 39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8" name="Text Box 39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79" name="Text Box 39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0" name="Text Box 39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1" name="Text Box 39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2" name="Text Box 39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3" name="Text Box 39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4" name="Text Box 39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5" name="Text Box 39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6" name="Text Box 39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7" name="Text Box 39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8" name="Text Box 39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89" name="Text Box 39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0" name="Text Box 39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1" name="Text Box 39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2" name="Text Box 39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3" name="Text Box 39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4" name="Text Box 39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5" name="Text Box 39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6" name="Text Box 40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7" name="Text Box 40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8" name="Text Box 40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199" name="Text Box 40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0" name="Text Box 40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1" name="Text Box 40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2" name="Text Box 40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3" name="Text Box 40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4" name="Text Box 40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5" name="Text Box 40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6" name="Text Box 40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7" name="Text Box 40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8" name="Text Box 40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09" name="Text Box 40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0" name="Text Box 40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1" name="Text Box 40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2" name="Text Box 40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3" name="Text Box 40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4" name="Text Box 40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5" name="Text Box 40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6" name="Text Box 40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7" name="Text Box 40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8" name="Text Box 40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19" name="Text Box 40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0" name="Text Box 40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1" name="Text Box 40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2" name="Text Box 40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3" name="Text Box 40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4" name="Text Box 40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5" name="Text Box 40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6" name="Text Box 40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7" name="Text Box 40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8" name="Text Box 40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29" name="Text Box 40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0" name="Text Box 40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1" name="Text Box 40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2" name="Text Box 40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3" name="Text Box 40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4" name="Text Box 40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5" name="Text Box 40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6" name="Text Box 40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7" name="Text Box 40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8" name="Text Box 40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39" name="Text Box 40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0" name="Text Box 40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1" name="Text Box 40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2" name="Text Box 40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3" name="Text Box 40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4" name="Text Box 40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5" name="Text Box 40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6" name="Text Box 40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7" name="Text Box 40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8" name="Text Box 40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49" name="Text Box 40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0" name="Text Box 40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1" name="Text Box 40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2" name="Text Box 40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3" name="Text Box 40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4" name="Text Box 40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5" name="Text Box 40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6" name="Text Box 40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7" name="Text Box 40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8" name="Text Box 40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59" name="Text Box 40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0" name="Text Box 40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1" name="Text Box 40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2" name="Text Box 40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3" name="Text Box 40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4" name="Text Box 40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5" name="Text Box 40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6" name="Text Box 40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7" name="Text Box 40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8" name="Text Box 40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69" name="Text Box 40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0" name="Text Box 40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1" name="Text Box 40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2" name="Text Box 40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3" name="Text Box 40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4" name="Text Box 40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5" name="Text Box 40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6" name="Text Box 40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7" name="Text Box 40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8" name="Text Box 40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79" name="Text Box 40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0" name="Text Box 40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1" name="Text Box 40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2" name="Text Box 40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3" name="Text Box 40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4" name="Text Box 40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5" name="Text Box 40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6" name="Text Box 40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7" name="Text Box 40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8" name="Text Box 40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89" name="Text Box 40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0" name="Text Box 40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1" name="Text Box 40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2" name="Text Box 40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3" name="Text Box 40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4" name="Text Box 40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5" name="Text Box 40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6" name="Text Box 41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7" name="Text Box 41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8" name="Text Box 41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299" name="Text Box 41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0" name="Text Box 41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1" name="Text Box 41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2" name="Text Box 41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3" name="Text Box 41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4" name="Text Box 41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5" name="Text Box 41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6" name="Text Box 41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7" name="Text Box 41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8" name="Text Box 41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09" name="Text Box 41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0" name="Text Box 41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1" name="Text Box 41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2" name="Text Box 41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3" name="Text Box 41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4" name="Text Box 41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5" name="Text Box 41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6" name="Text Box 41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7" name="Text Box 41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8" name="Text Box 41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19" name="Text Box 41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0" name="Text Box 41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1" name="Text Box 41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2" name="Text Box 41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3" name="Text Box 41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4" name="Text Box 41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5" name="Text Box 41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6" name="Text Box 41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7" name="Text Box 41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8" name="Text Box 41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29" name="Text Box 41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0" name="Text Box 41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1" name="Text Box 41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2" name="Text Box 41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3" name="Text Box 41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4" name="Text Box 41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5" name="Text Box 41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6" name="Text Box 41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7" name="Text Box 41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8" name="Text Box 41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39" name="Text Box 41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0" name="Text Box 41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1" name="Text Box 41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2" name="Text Box 41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3" name="Text Box 41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4" name="Text Box 41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5" name="Text Box 41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6" name="Text Box 41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7" name="Text Box 41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8" name="Text Box 41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49" name="Text Box 41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0" name="Text Box 41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1" name="Text Box 41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2" name="Text Box 41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3" name="Text Box 41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4" name="Text Box 41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5" name="Text Box 41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6" name="Text Box 41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7" name="Text Box 41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8" name="Text Box 41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59" name="Text Box 41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0" name="Text Box 41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1" name="Text Box 41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2" name="Text Box 41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3" name="Text Box 41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4" name="Text Box 41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5" name="Text Box 41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6" name="Text Box 41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7" name="Text Box 41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8" name="Text Box 41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69" name="Text Box 41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0" name="Text Box 41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1" name="Text Box 41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2" name="Text Box 41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3" name="Text Box 41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4" name="Text Box 41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5" name="Text Box 41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6" name="Text Box 41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7" name="Text Box 41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8" name="Text Box 41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79" name="Text Box 41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0" name="Text Box 41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1" name="Text Box 41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2" name="Text Box 41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3" name="Text Box 41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4" name="Text Box 41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5" name="Text Box 41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6" name="Text Box 41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7" name="Text Box 41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8" name="Text Box 41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89" name="Text Box 41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0" name="Text Box 41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1" name="Text Box 41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2" name="Text Box 41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3" name="Text Box 41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4" name="Text Box 41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5" name="Text Box 41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6" name="Text Box 42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7" name="Text Box 42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8" name="Text Box 42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399" name="Text Box 42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0" name="Text Box 42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1" name="Text Box 42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2" name="Text Box 42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3" name="Text Box 42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4" name="Text Box 42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5" name="Text Box 42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6" name="Text Box 42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7" name="Text Box 42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8" name="Text Box 42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09" name="Text Box 42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0" name="Text Box 42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1" name="Text Box 42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2" name="Text Box 42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3" name="Text Box 42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4" name="Text Box 42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5" name="Text Box 42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6" name="Text Box 42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7" name="Text Box 42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8" name="Text Box 42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19" name="Text Box 42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0" name="Text Box 42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1" name="Text Box 42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2" name="Text Box 42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3" name="Text Box 42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4" name="Text Box 42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5" name="Text Box 42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6" name="Text Box 42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7" name="Text Box 42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8" name="Text Box 42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29" name="Text Box 42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0" name="Text Box 42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1" name="Text Box 42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2" name="Text Box 42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3" name="Text Box 42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4" name="Text Box 42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5" name="Text Box 42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6" name="Text Box 42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7" name="Text Box 42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8" name="Text Box 42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39" name="Text Box 42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0" name="Text Box 42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1" name="Text Box 42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2" name="Text Box 42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3" name="Text Box 42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4" name="Text Box 42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5" name="Text Box 42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6" name="Text Box 42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7" name="Text Box 42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8" name="Text Box 42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49" name="Text Box 42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0" name="Text Box 42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1" name="Text Box 42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2" name="Text Box 42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3" name="Text Box 42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4" name="Text Box 42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5" name="Text Box 42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6" name="Text Box 42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7" name="Text Box 42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8" name="Text Box 42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59" name="Text Box 42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0" name="Text Box 42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1" name="Text Box 42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2" name="Text Box 42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3" name="Text Box 42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4" name="Text Box 42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5" name="Text Box 42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6" name="Text Box 42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7" name="Text Box 42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8" name="Text Box 42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69" name="Text Box 42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0" name="Text Box 42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1" name="Text Box 42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2" name="Text Box 42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3" name="Text Box 42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4" name="Text Box 42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5" name="Text Box 42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6" name="Text Box 42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7" name="Text Box 42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8" name="Text Box 42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79" name="Text Box 42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0" name="Text Box 42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1" name="Text Box 42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2" name="Text Box 42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3" name="Text Box 42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4" name="Text Box 42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5" name="Text Box 42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6" name="Text Box 42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7" name="Text Box 42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8" name="Text Box 42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89" name="Text Box 42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0" name="Text Box 42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1" name="Text Box 42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2" name="Text Box 42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3" name="Text Box 42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4" name="Text Box 42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5" name="Text Box 42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6" name="Text Box 43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7" name="Text Box 43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8" name="Text Box 43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499" name="Text Box 43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0" name="Text Box 43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1" name="Text Box 43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2" name="Text Box 43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3" name="Text Box 43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4" name="Text Box 43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5" name="Text Box 43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6" name="Text Box 43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7" name="Text Box 43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8" name="Text Box 43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09" name="Text Box 43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0" name="Text Box 43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1" name="Text Box 43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2" name="Text Box 43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3" name="Text Box 43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4" name="Text Box 43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5" name="Text Box 43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6" name="Text Box 43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7" name="Text Box 43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8" name="Text Box 43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19" name="Text Box 43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0" name="Text Box 43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1" name="Text Box 43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2" name="Text Box 43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3" name="Text Box 43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4" name="Text Box 43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5" name="Text Box 43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6" name="Text Box 43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7" name="Text Box 43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8" name="Text Box 43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29" name="Text Box 43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0" name="Text Box 43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1" name="Text Box 43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2" name="Text Box 43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3" name="Text Box 43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4" name="Text Box 43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5" name="Text Box 43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6" name="Text Box 43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7" name="Text Box 43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8" name="Text Box 43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39" name="Text Box 43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0" name="Text Box 43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1" name="Text Box 43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2" name="Text Box 43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3" name="Text Box 43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4" name="Text Box 43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5" name="Text Box 43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6" name="Text Box 43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7" name="Text Box 43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8" name="Text Box 43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49" name="Text Box 43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0" name="Text Box 43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1" name="Text Box 43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2" name="Text Box 43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3" name="Text Box 43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4" name="Text Box 43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5" name="Text Box 43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6" name="Text Box 43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7" name="Text Box 43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8" name="Text Box 43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59" name="Text Box 43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0" name="Text Box 43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1" name="Text Box 43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2" name="Text Box 43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3" name="Text Box 43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4" name="Text Box 43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5" name="Text Box 43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6" name="Text Box 43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7" name="Text Box 43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8" name="Text Box 43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69" name="Text Box 43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0" name="Text Box 43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1" name="Text Box 43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2" name="Text Box 43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3" name="Text Box 43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4" name="Text Box 43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5" name="Text Box 43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6" name="Text Box 43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7" name="Text Box 43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8" name="Text Box 43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79" name="Text Box 43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0" name="Text Box 43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1" name="Text Box 43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2" name="Text Box 43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3" name="Text Box 43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4" name="Text Box 43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5" name="Text Box 43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6" name="Text Box 43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7" name="Text Box 43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8" name="Text Box 43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89" name="Text Box 43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0" name="Text Box 43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1" name="Text Box 43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2" name="Text Box 43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3" name="Text Box 43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4" name="Text Box 43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5" name="Text Box 43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6" name="Text Box 44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7" name="Text Box 44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8" name="Text Box 44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599" name="Text Box 44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0" name="Text Box 44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1" name="Text Box 44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2" name="Text Box 44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3" name="Text Box 44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4" name="Text Box 44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5" name="Text Box 44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6" name="Text Box 44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7" name="Text Box 44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8" name="Text Box 44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09" name="Text Box 44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0" name="Text Box 44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1" name="Text Box 44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2" name="Text Box 44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3" name="Text Box 44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4" name="Text Box 44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5" name="Text Box 44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6" name="Text Box 44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7" name="Text Box 44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8" name="Text Box 44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19" name="Text Box 44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0" name="Text Box 44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1" name="Text Box 44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2" name="Text Box 44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3" name="Text Box 44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4" name="Text Box 44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5" name="Text Box 44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6" name="Text Box 44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7" name="Text Box 44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8" name="Text Box 44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29" name="Text Box 44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0" name="Text Box 44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1" name="Text Box 44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2" name="Text Box 44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3" name="Text Box 44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4" name="Text Box 44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5" name="Text Box 44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6" name="Text Box 44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7" name="Text Box 44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8" name="Text Box 44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39" name="Text Box 44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0" name="Text Box 44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1" name="Text Box 44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2" name="Text Box 44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3" name="Text Box 44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4" name="Text Box 44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5" name="Text Box 44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6" name="Text Box 44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7" name="Text Box 44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8" name="Text Box 44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49" name="Text Box 44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0" name="Text Box 44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1" name="Text Box 44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2" name="Text Box 44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3" name="Text Box 44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4" name="Text Box 44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5" name="Text Box 44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6" name="Text Box 44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7" name="Text Box 44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8" name="Text Box 44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59" name="Text Box 44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0" name="Text Box 44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1" name="Text Box 44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2" name="Text Box 44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3" name="Text Box 44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4" name="Text Box 44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5" name="Text Box 44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6" name="Text Box 44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7" name="Text Box 44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8" name="Text Box 44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69" name="Text Box 44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0" name="Text Box 44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1" name="Text Box 44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2" name="Text Box 44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3" name="Text Box 44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4" name="Text Box 44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5" name="Text Box 44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6" name="Text Box 44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7" name="Text Box 44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8" name="Text Box 44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79" name="Text Box 44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0" name="Text Box 44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1" name="Text Box 44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2" name="Text Box 44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3" name="Text Box 44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4" name="Text Box 44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5" name="Text Box 44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6" name="Text Box 44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7" name="Text Box 44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8" name="Text Box 44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89" name="Text Box 44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0" name="Text Box 44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1" name="Text Box 44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2" name="Text Box 44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3" name="Text Box 44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4" name="Text Box 44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5" name="Text Box 44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6" name="Text Box 45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7" name="Text Box 45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8" name="Text Box 45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699" name="Text Box 45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0" name="Text Box 45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1" name="Text Box 45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2" name="Text Box 45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3" name="Text Box 45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4" name="Text Box 45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5" name="Text Box 45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6" name="Text Box 45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7" name="Text Box 45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8" name="Text Box 45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09" name="Text Box 45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0" name="Text Box 45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1" name="Text Box 45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2" name="Text Box 45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3" name="Text Box 45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4" name="Text Box 45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5" name="Text Box 45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6" name="Text Box 45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7" name="Text Box 45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8" name="Text Box 45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19" name="Text Box 45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0" name="Text Box 45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1" name="Text Box 45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2" name="Text Box 45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3" name="Text Box 45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4" name="Text Box 45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5" name="Text Box 45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6" name="Text Box 45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7" name="Text Box 45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8" name="Text Box 45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29" name="Text Box 45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0" name="Text Box 45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1" name="Text Box 45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2" name="Text Box 45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3" name="Text Box 45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4" name="Text Box 45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5" name="Text Box 45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6" name="Text Box 45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7" name="Text Box 45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8" name="Text Box 45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39" name="Text Box 45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0" name="Text Box 45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1" name="Text Box 45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2" name="Text Box 45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3" name="Text Box 45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4" name="Text Box 45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5" name="Text Box 45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6" name="Text Box 45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7" name="Text Box 45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8" name="Text Box 45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49" name="Text Box 45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0" name="Text Box 45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1" name="Text Box 45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2" name="Text Box 45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3" name="Text Box 45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4" name="Text Box 45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5" name="Text Box 45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6" name="Text Box 45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7" name="Text Box 45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8" name="Text Box 45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59" name="Text Box 45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0" name="Text Box 45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1" name="Text Box 45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2" name="Text Box 45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3" name="Text Box 45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4" name="Text Box 45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5" name="Text Box 45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6" name="Text Box 45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7" name="Text Box 45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8" name="Text Box 45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69" name="Text Box 45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0" name="Text Box 45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1" name="Text Box 45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2" name="Text Box 45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3" name="Text Box 45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4" name="Text Box 45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5" name="Text Box 45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6" name="Text Box 45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7" name="Text Box 45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8" name="Text Box 45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79" name="Text Box 45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0" name="Text Box 45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1" name="Text Box 45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2" name="Text Box 45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3" name="Text Box 45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4" name="Text Box 45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5" name="Text Box 45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6" name="Text Box 45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7" name="Text Box 45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8" name="Text Box 45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89" name="Text Box 45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0" name="Text Box 45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1" name="Text Box 45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2" name="Text Box 45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3" name="Text Box 45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4" name="Text Box 45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5" name="Text Box 45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6" name="Text Box 46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7" name="Text Box 46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8" name="Text Box 46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799" name="Text Box 46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0" name="Text Box 46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1" name="Text Box 46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2" name="Text Box 46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3" name="Text Box 46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4" name="Text Box 46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5" name="Text Box 46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6" name="Text Box 46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7" name="Text Box 46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8" name="Text Box 46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09" name="Text Box 46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0" name="Text Box 46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1" name="Text Box 46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2" name="Text Box 46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3" name="Text Box 46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4" name="Text Box 46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5" name="Text Box 46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6" name="Text Box 46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7" name="Text Box 46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8" name="Text Box 46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19" name="Text Box 46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0" name="Text Box 46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1" name="Text Box 46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2" name="Text Box 46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3" name="Text Box 46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4" name="Text Box 46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5" name="Text Box 46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6" name="Text Box 46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7" name="Text Box 46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8" name="Text Box 46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29" name="Text Box 46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0" name="Text Box 46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1" name="Text Box 46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2" name="Text Box 46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3" name="Text Box 46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4" name="Text Box 46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5" name="Text Box 46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6" name="Text Box 46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7" name="Text Box 46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8" name="Text Box 46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39" name="Text Box 46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0" name="Text Box 46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1" name="Text Box 46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2" name="Text Box 46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3" name="Text Box 46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4" name="Text Box 46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5" name="Text Box 46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6" name="Text Box 46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7" name="Text Box 46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8" name="Text Box 46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49" name="Text Box 46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0" name="Text Box 46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1" name="Text Box 46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2" name="Text Box 46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3" name="Text Box 46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4" name="Text Box 46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5" name="Text Box 46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6" name="Text Box 46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7" name="Text Box 46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8" name="Text Box 46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59" name="Text Box 46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0" name="Text Box 46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1" name="Text Box 46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2" name="Text Box 46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3" name="Text Box 46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4" name="Text Box 46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5" name="Text Box 46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6" name="Text Box 46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7" name="Text Box 46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8" name="Text Box 46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69" name="Text Box 46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0" name="Text Box 46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1" name="Text Box 46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2" name="Text Box 46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3" name="Text Box 46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4" name="Text Box 46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5" name="Text Box 46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6" name="Text Box 46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7" name="Text Box 46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8" name="Text Box 46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79" name="Text Box 46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0" name="Text Box 46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1" name="Text Box 46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2" name="Text Box 46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3" name="Text Box 46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4" name="Text Box 46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5" name="Text Box 46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6" name="Text Box 46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7" name="Text Box 46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8" name="Text Box 46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89" name="Text Box 46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0" name="Text Box 46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1" name="Text Box 46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2" name="Text Box 46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3" name="Text Box 46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4" name="Text Box 46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5" name="Text Box 46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6" name="Text Box 47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7" name="Text Box 47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8" name="Text Box 47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899" name="Text Box 47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0" name="Text Box 47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1" name="Text Box 47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2" name="Text Box 47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3" name="Text Box 47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4" name="Text Box 47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5" name="Text Box 47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6" name="Text Box 47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7" name="Text Box 47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8" name="Text Box 47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09" name="Text Box 47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0" name="Text Box 47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1" name="Text Box 47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2" name="Text Box 47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3" name="Text Box 47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4" name="Text Box 47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5" name="Text Box 47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6" name="Text Box 47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7" name="Text Box 47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8" name="Text Box 47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19" name="Text Box 47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0" name="Text Box 47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1" name="Text Box 47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2" name="Text Box 47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3" name="Text Box 47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4" name="Text Box 47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5" name="Text Box 47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6" name="Text Box 47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7" name="Text Box 47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8" name="Text Box 47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29" name="Text Box 47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0" name="Text Box 47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1" name="Text Box 47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2" name="Text Box 47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3" name="Text Box 47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4" name="Text Box 47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5" name="Text Box 47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6" name="Text Box 47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7" name="Text Box 47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8" name="Text Box 47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39" name="Text Box 47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0" name="Text Box 47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1" name="Text Box 47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2" name="Text Box 47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3" name="Text Box 47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4" name="Text Box 47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5" name="Text Box 47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6" name="Text Box 47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7" name="Text Box 47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8" name="Text Box 47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49" name="Text Box 47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0" name="Text Box 47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1" name="Text Box 47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2" name="Text Box 47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3" name="Text Box 47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4" name="Text Box 47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5" name="Text Box 47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6" name="Text Box 47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7" name="Text Box 47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8" name="Text Box 47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59" name="Text Box 47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0" name="Text Box 47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1" name="Text Box 47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2" name="Text Box 47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3" name="Text Box 47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4" name="Text Box 47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5" name="Text Box 47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6" name="Text Box 47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7" name="Text Box 47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8" name="Text Box 47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69" name="Text Box 47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0" name="Text Box 47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1" name="Text Box 47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2" name="Text Box 47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3" name="Text Box 47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4" name="Text Box 47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5" name="Text Box 47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6" name="Text Box 47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7" name="Text Box 47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8" name="Text Box 47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79" name="Text Box 47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0" name="Text Box 47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1" name="Text Box 47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2" name="Text Box 47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3" name="Text Box 47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4" name="Text Box 47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5" name="Text Box 47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6" name="Text Box 47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7" name="Text Box 47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8" name="Text Box 47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89" name="Text Box 47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0" name="Text Box 47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1" name="Text Box 47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2" name="Text Box 47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3" name="Text Box 47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4" name="Text Box 47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5" name="Text Box 47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6" name="Text Box 48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7" name="Text Box 48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8" name="Text Box 48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8999" name="Text Box 48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0" name="Text Box 48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1" name="Text Box 48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2" name="Text Box 48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3" name="Text Box 48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4" name="Text Box 48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5" name="Text Box 48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6" name="Text Box 48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7" name="Text Box 48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8" name="Text Box 48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09" name="Text Box 48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0" name="Text Box 48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1" name="Text Box 48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2" name="Text Box 48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3" name="Text Box 48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4" name="Text Box 48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5" name="Text Box 48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6" name="Text Box 48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7" name="Text Box 48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8" name="Text Box 48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19" name="Text Box 48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0" name="Text Box 48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1" name="Text Box 48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2" name="Text Box 48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3" name="Text Box 48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4" name="Text Box 48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5" name="Text Box 48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6" name="Text Box 48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7" name="Text Box 48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8" name="Text Box 48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29" name="Text Box 48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0" name="Text Box 48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1" name="Text Box 48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2" name="Text Box 48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3" name="Text Box 48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4" name="Text Box 48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5" name="Text Box 48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6" name="Text Box 48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7" name="Text Box 48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8" name="Text Box 48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39" name="Text Box 48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0" name="Text Box 48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1" name="Text Box 48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2" name="Text Box 48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3" name="Text Box 48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4" name="Text Box 48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5" name="Text Box 48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6" name="Text Box 48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7" name="Text Box 48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8" name="Text Box 48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49" name="Text Box 48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0" name="Text Box 48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1" name="Text Box 48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2" name="Text Box 48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3" name="Text Box 48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4" name="Text Box 48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5" name="Text Box 48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6" name="Text Box 48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7" name="Text Box 48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8" name="Text Box 48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59" name="Text Box 48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0" name="Text Box 48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1" name="Text Box 48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2" name="Text Box 48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3" name="Text Box 48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4" name="Text Box 48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5" name="Text Box 48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6" name="Text Box 48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7" name="Text Box 48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8" name="Text Box 48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69" name="Text Box 48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0" name="Text Box 48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1" name="Text Box 48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2" name="Text Box 48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3" name="Text Box 48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4" name="Text Box 48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5" name="Text Box 48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6" name="Text Box 48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7" name="Text Box 48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8" name="Text Box 48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79" name="Text Box 48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0" name="Text Box 48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1" name="Text Box 48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2" name="Text Box 48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3" name="Text Box 48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4" name="Text Box 48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5" name="Text Box 48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6" name="Text Box 48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7" name="Text Box 48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8" name="Text Box 48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89" name="Text Box 48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0" name="Text Box 48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1" name="Text Box 48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2" name="Text Box 48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3" name="Text Box 48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4" name="Text Box 48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5" name="Text Box 48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6" name="Text Box 49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7" name="Text Box 49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8" name="Text Box 49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099" name="Text Box 49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0" name="Text Box 49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1" name="Text Box 49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2" name="Text Box 49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3" name="Text Box 49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4" name="Text Box 49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5" name="Text Box 49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6" name="Text Box 49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7" name="Text Box 49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8" name="Text Box 49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09" name="Text Box 49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0" name="Text Box 49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1" name="Text Box 49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2" name="Text Box 49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3" name="Text Box 49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4" name="Text Box 49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5" name="Text Box 49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6" name="Text Box 49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7" name="Text Box 49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8" name="Text Box 49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19" name="Text Box 49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0" name="Text Box 49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1" name="Text Box 49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2" name="Text Box 49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3" name="Text Box 49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4" name="Text Box 49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5" name="Text Box 49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6" name="Text Box 49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7" name="Text Box 49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8" name="Text Box 49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29" name="Text Box 49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0" name="Text Box 49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1" name="Text Box 49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2" name="Text Box 49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3" name="Text Box 49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4" name="Text Box 49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5" name="Text Box 49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6" name="Text Box 49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7" name="Text Box 49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8" name="Text Box 49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39" name="Text Box 49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0" name="Text Box 49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1" name="Text Box 49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2" name="Text Box 49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3" name="Text Box 49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4" name="Text Box 49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5" name="Text Box 49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6" name="Text Box 49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7" name="Text Box 49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8" name="Text Box 49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49" name="Text Box 49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0" name="Text Box 49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1" name="Text Box 49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2" name="Text Box 49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3" name="Text Box 49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4" name="Text Box 49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5" name="Text Box 49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6" name="Text Box 49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7" name="Text Box 49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8" name="Text Box 49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59" name="Text Box 49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0" name="Text Box 49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1" name="Text Box 49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2" name="Text Box 49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3" name="Text Box 49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4" name="Text Box 49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5" name="Text Box 49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6" name="Text Box 49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7" name="Text Box 49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8" name="Text Box 49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69" name="Text Box 49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0" name="Text Box 49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1" name="Text Box 49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2" name="Text Box 49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3" name="Text Box 49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4" name="Text Box 49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5" name="Text Box 49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6" name="Text Box 49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7" name="Text Box 49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8" name="Text Box 49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79" name="Text Box 49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0" name="Text Box 49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1" name="Text Box 49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2" name="Text Box 49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3" name="Text Box 49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4" name="Text Box 49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5" name="Text Box 49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6" name="Text Box 49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7" name="Text Box 49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8" name="Text Box 49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89" name="Text Box 49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0" name="Text Box 49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1" name="Text Box 49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2" name="Text Box 49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3" name="Text Box 49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4" name="Text Box 49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5" name="Text Box 49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6" name="Text Box 50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7" name="Text Box 50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8" name="Text Box 50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199" name="Text Box 50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0" name="Text Box 50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1" name="Text Box 50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2" name="Text Box 50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3" name="Text Box 50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4" name="Text Box 50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5" name="Text Box 50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6" name="Text Box 50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7" name="Text Box 50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8" name="Text Box 50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09" name="Text Box 50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0" name="Text Box 50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1" name="Text Box 50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2" name="Text Box 50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3" name="Text Box 50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4" name="Text Box 50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5" name="Text Box 50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6" name="Text Box 50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7" name="Text Box 50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8" name="Text Box 50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19" name="Text Box 50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0" name="Text Box 50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1" name="Text Box 50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2" name="Text Box 50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3" name="Text Box 50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4" name="Text Box 50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5" name="Text Box 50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6" name="Text Box 50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7" name="Text Box 50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8" name="Text Box 50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29" name="Text Box 50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0" name="Text Box 50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1" name="Text Box 50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2" name="Text Box 50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3" name="Text Box 50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4" name="Text Box 50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5" name="Text Box 50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6" name="Text Box 50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7" name="Text Box 50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8" name="Text Box 50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39" name="Text Box 50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0" name="Text Box 50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1" name="Text Box 50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2" name="Text Box 50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3" name="Text Box 50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4" name="Text Box 50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5" name="Text Box 50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6" name="Text Box 50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7" name="Text Box 50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8" name="Text Box 50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49" name="Text Box 50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0" name="Text Box 50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1" name="Text Box 50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2" name="Text Box 50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3" name="Text Box 50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4" name="Text Box 50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5" name="Text Box 50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6" name="Text Box 50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7" name="Text Box 50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8" name="Text Box 50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59" name="Text Box 50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0" name="Text Box 50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1" name="Text Box 50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2" name="Text Box 50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3" name="Text Box 50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4" name="Text Box 50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5" name="Text Box 50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6" name="Text Box 50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7" name="Text Box 50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8" name="Text Box 50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69" name="Text Box 50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0" name="Text Box 50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1" name="Text Box 50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2" name="Text Box 50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3" name="Text Box 50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4" name="Text Box 50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5" name="Text Box 50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6" name="Text Box 50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7" name="Text Box 50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8" name="Text Box 50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79" name="Text Box 50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0" name="Text Box 50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1" name="Text Box 50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2" name="Text Box 50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3" name="Text Box 50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4" name="Text Box 50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5" name="Text Box 50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6" name="Text Box 50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7" name="Text Box 50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8" name="Text Box 50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89" name="Text Box 50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0" name="Text Box 50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1" name="Text Box 50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2" name="Text Box 50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3" name="Text Box 50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4" name="Text Box 50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5" name="Text Box 50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6" name="Text Box 51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7" name="Text Box 51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8" name="Text Box 51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299" name="Text Box 51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0" name="Text Box 51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1" name="Text Box 51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2" name="Text Box 51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3" name="Text Box 51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4" name="Text Box 51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5" name="Text Box 51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6" name="Text Box 51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7" name="Text Box 51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8" name="Text Box 51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09" name="Text Box 51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0" name="Text Box 51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1" name="Text Box 51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2" name="Text Box 51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3" name="Text Box 51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4" name="Text Box 51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5" name="Text Box 51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6" name="Text Box 51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7" name="Text Box 51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8" name="Text Box 51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19" name="Text Box 51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0" name="Text Box 51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1" name="Text Box 51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2" name="Text Box 51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3" name="Text Box 51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4" name="Text Box 51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5" name="Text Box 51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6" name="Text Box 51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7" name="Text Box 51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8" name="Text Box 51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29" name="Text Box 51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0" name="Text Box 51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1" name="Text Box 51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2" name="Text Box 51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3" name="Text Box 51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4" name="Text Box 51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5" name="Text Box 51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6" name="Text Box 51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7" name="Text Box 51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8" name="Text Box 51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39" name="Text Box 51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0" name="Text Box 51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1" name="Text Box 51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2" name="Text Box 51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3" name="Text Box 51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4" name="Text Box 51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5" name="Text Box 51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6" name="Text Box 51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7" name="Text Box 51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8" name="Text Box 51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49" name="Text Box 51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0" name="Text Box 51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1" name="Text Box 51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2" name="Text Box 51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3" name="Text Box 51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4" name="Text Box 51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5" name="Text Box 51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6" name="Text Box 51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7" name="Text Box 51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8" name="Text Box 51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59" name="Text Box 51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0" name="Text Box 51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1" name="Text Box 51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2" name="Text Box 51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3" name="Text Box 51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4" name="Text Box 51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5" name="Text Box 51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6" name="Text Box 51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7" name="Text Box 51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8" name="Text Box 51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69" name="Text Box 51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0" name="Text Box 51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1" name="Text Box 51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2" name="Text Box 51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3" name="Text Box 51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4" name="Text Box 51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5" name="Text Box 51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6" name="Text Box 51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7" name="Text Box 51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8" name="Text Box 51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79" name="Text Box 51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0" name="Text Box 51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1" name="Text Box 51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2" name="Text Box 51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3" name="Text Box 51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4" name="Text Box 51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5" name="Text Box 51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6" name="Text Box 51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7" name="Text Box 51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8" name="Text Box 51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89" name="Text Box 51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0" name="Text Box 51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1" name="Text Box 51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2" name="Text Box 51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3" name="Text Box 51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4" name="Text Box 51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5" name="Text Box 51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6" name="Text Box 52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7" name="Text Box 52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8" name="Text Box 52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399" name="Text Box 52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0" name="Text Box 52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1" name="Text Box 52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2" name="Text Box 52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3" name="Text Box 52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4" name="Text Box 52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5" name="Text Box 52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6" name="Text Box 52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7" name="Text Box 52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8" name="Text Box 52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09" name="Text Box 52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0" name="Text Box 52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1" name="Text Box 52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2" name="Text Box 52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3" name="Text Box 52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4" name="Text Box 52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5" name="Text Box 52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6" name="Text Box 52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7" name="Text Box 52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8" name="Text Box 52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19" name="Text Box 52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0" name="Text Box 52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1" name="Text Box 52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2" name="Text Box 52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3" name="Text Box 52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4" name="Text Box 52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5" name="Text Box 52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6" name="Text Box 52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7" name="Text Box 52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8" name="Text Box 52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29" name="Text Box 52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0" name="Text Box 52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1" name="Text Box 52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2" name="Text Box 52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3" name="Text Box 52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4" name="Text Box 52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5" name="Text Box 52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6" name="Text Box 52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7" name="Text Box 52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8" name="Text Box 52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39" name="Text Box 52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0" name="Text Box 52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1" name="Text Box 52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2" name="Text Box 52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3" name="Text Box 52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4" name="Text Box 52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5" name="Text Box 52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6" name="Text Box 52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7" name="Text Box 52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8" name="Text Box 52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49" name="Text Box 52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0" name="Text Box 52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1" name="Text Box 52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2" name="Text Box 52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3" name="Text Box 52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4" name="Text Box 52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5" name="Text Box 52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6" name="Text Box 52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7" name="Text Box 52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8" name="Text Box 52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59" name="Text Box 52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0" name="Text Box 52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1" name="Text Box 52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2" name="Text Box 52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3" name="Text Box 52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4" name="Text Box 52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5" name="Text Box 52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6" name="Text Box 52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7" name="Text Box 52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8" name="Text Box 52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69" name="Text Box 52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0" name="Text Box 52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1" name="Text Box 52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2" name="Text Box 52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3" name="Text Box 52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4" name="Text Box 52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5" name="Text Box 52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6" name="Text Box 52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7" name="Text Box 52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8" name="Text Box 52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79" name="Text Box 528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0" name="Text Box 528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1" name="Text Box 528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2" name="Text Box 528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3" name="Text Box 528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4" name="Text Box 528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5" name="Text Box 528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6" name="Text Box 529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7" name="Text Box 529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8" name="Text Box 529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89" name="Text Box 529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0" name="Text Box 529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1" name="Text Box 529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2" name="Text Box 529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3" name="Text Box 529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4" name="Text Box 529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5" name="Text Box 529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6" name="Text Box 530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7" name="Text Box 530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8" name="Text Box 530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499" name="Text Box 530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0" name="Text Box 530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1" name="Text Box 530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2" name="Text Box 530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3" name="Text Box 530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4" name="Text Box 530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5" name="Text Box 530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6" name="Text Box 531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7" name="Text Box 531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8" name="Text Box 531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09" name="Text Box 531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0" name="Text Box 531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1" name="Text Box 531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2" name="Text Box 531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3" name="Text Box 531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4" name="Text Box 531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5" name="Text Box 531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6" name="Text Box 532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7" name="Text Box 532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8" name="Text Box 532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19" name="Text Box 532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0" name="Text Box 532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1" name="Text Box 532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2" name="Text Box 532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3" name="Text Box 532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4" name="Text Box 532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5" name="Text Box 532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6" name="Text Box 533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7" name="Text Box 533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8" name="Text Box 533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29" name="Text Box 533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0" name="Text Box 533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1" name="Text Box 533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2" name="Text Box 533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3" name="Text Box 533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4" name="Text Box 533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5" name="Text Box 533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6" name="Text Box 534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7" name="Text Box 534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8" name="Text Box 534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39" name="Text Box 534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0" name="Text Box 534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1" name="Text Box 534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2" name="Text Box 534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3" name="Text Box 534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4" name="Text Box 534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5" name="Text Box 534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6" name="Text Box 535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7" name="Text Box 535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8" name="Text Box 535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49" name="Text Box 535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0" name="Text Box 535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1" name="Text Box 535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2" name="Text Box 535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3" name="Text Box 535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4" name="Text Box 535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5" name="Text Box 535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6" name="Text Box 536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7" name="Text Box 536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8" name="Text Box 536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59" name="Text Box 536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0" name="Text Box 536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1" name="Text Box 536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2" name="Text Box 536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3" name="Text Box 536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4" name="Text Box 536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5" name="Text Box 536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6" name="Text Box 537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7" name="Text Box 537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8" name="Text Box 537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69" name="Text Box 5373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70" name="Text Box 5374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71" name="Text Box 5375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72" name="Text Box 5376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73" name="Text Box 5377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74" name="Text Box 5378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75" name="Text Box 5379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76" name="Text Box 5380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77" name="Text Box 5381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85725</xdr:colOff>
      <xdr:row>523</xdr:row>
      <xdr:rowOff>329</xdr:rowOff>
    </xdr:to>
    <xdr:sp macro="" textlink="">
      <xdr:nvSpPr>
        <xdr:cNvPr id="19578" name="Text Box 5382"/>
        <xdr:cNvSpPr txBox="1">
          <a:spLocks noChangeArrowheads="1"/>
        </xdr:cNvSpPr>
      </xdr:nvSpPr>
      <xdr:spPr bwMode="auto">
        <a:xfrm>
          <a:off x="4686300" y="99441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79" name="Text Box 25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0" name="Text Box 25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1" name="Text Box 25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2" name="Text Box 25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3" name="Text Box 25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4" name="Text Box 25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5" name="Text Box 25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6" name="Text Box 25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7" name="Text Box 25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8" name="Text Box 25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89" name="Text Box 25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0" name="Text Box 25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1" name="Text Box 25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2" name="Text Box 25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3" name="Text Box 26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4" name="Text Box 26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5" name="Text Box 26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6" name="Text Box 26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7" name="Text Box 26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8" name="Text Box 26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599" name="Text Box 26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0" name="Text Box 26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1" name="Text Box 26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2" name="Text Box 26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3" name="Text Box 26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4" name="Text Box 26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5" name="Text Box 26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6" name="Text Box 26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7" name="Text Box 26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8" name="Text Box 26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09" name="Text Box 26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0" name="Text Box 26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1" name="Text Box 26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2" name="Text Box 26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3" name="Text Box 26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4" name="Text Box 26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5" name="Text Box 26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6" name="Text Box 26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7" name="Text Box 26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8" name="Text Box 26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19" name="Text Box 26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0" name="Text Box 26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1" name="Text Box 26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2" name="Text Box 26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3" name="Text Box 26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4" name="Text Box 26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5" name="Text Box 26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6" name="Text Box 26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7" name="Text Box 26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8" name="Text Box 26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29" name="Text Box 26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0" name="Text Box 26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1" name="Text Box 26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2" name="Text Box 26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3" name="Text Box 26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4" name="Text Box 26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5" name="Text Box 26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6" name="Text Box 26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7" name="Text Box 26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8" name="Text Box 26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39" name="Text Box 26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0" name="Text Box 26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1" name="Text Box 26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2" name="Text Box 26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3" name="Text Box 26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4" name="Text Box 26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5" name="Text Box 26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6" name="Text Box 26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7" name="Text Box 26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8" name="Text Box 26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49" name="Text Box 26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0" name="Text Box 26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1" name="Text Box 27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2" name="Text Box 27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3" name="Text Box 27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4" name="Text Box 27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5" name="Text Box 27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6" name="Text Box 27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7" name="Text Box 27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8" name="Text Box 27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59" name="Text Box 27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0" name="Text Box 27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1" name="Text Box 27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2" name="Text Box 27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3" name="Text Box 27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4" name="Text Box 27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5" name="Text Box 27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6" name="Text Box 27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7" name="Text Box 27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8" name="Text Box 27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69" name="Text Box 27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0" name="Text Box 27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1" name="Text Box 27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2" name="Text Box 27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3" name="Text Box 27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4" name="Text Box 27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5" name="Text Box 27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6" name="Text Box 27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7" name="Text Box 27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8" name="Text Box 27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79" name="Text Box 27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0" name="Text Box 27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1" name="Text Box 27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2" name="Text Box 27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3" name="Text Box 27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4" name="Text Box 27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5" name="Text Box 27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6" name="Text Box 27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7" name="Text Box 27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8" name="Text Box 27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89" name="Text Box 27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0" name="Text Box 27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1" name="Text Box 27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2" name="Text Box 27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3" name="Text Box 27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4" name="Text Box 27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5" name="Text Box 27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6" name="Text Box 27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7" name="Text Box 27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8" name="Text Box 27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699" name="Text Box 27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0" name="Text Box 27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1" name="Text Box 27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2" name="Text Box 27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3" name="Text Box 27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4" name="Text Box 27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5" name="Text Box 27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6" name="Text Box 27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7" name="Text Box 27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8" name="Text Box 27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09" name="Text Box 27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0" name="Text Box 27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1" name="Text Box 27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2" name="Text Box 27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3" name="Text Box 27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4" name="Text Box 27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5" name="Text Box 27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6" name="Text Box 27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7" name="Text Box 27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8" name="Text Box 27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19" name="Text Box 27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0" name="Text Box 27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1" name="Text Box 27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2" name="Text Box 27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3" name="Text Box 27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4" name="Text Box 27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5" name="Text Box 27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6" name="Text Box 27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7" name="Text Box 27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8" name="Text Box 27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29" name="Text Box 27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0" name="Text Box 27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1" name="Text Box 27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2" name="Text Box 27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3" name="Text Box 27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4" name="Text Box 27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5" name="Text Box 27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6" name="Text Box 27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7" name="Text Box 27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8" name="Text Box 27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39" name="Text Box 27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0" name="Text Box 27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1" name="Text Box 27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2" name="Text Box 27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3" name="Text Box 27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4" name="Text Box 27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5" name="Text Box 27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6" name="Text Box 27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7" name="Text Box 27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8" name="Text Box 27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49" name="Text Box 27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0" name="Text Box 27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1" name="Text Box 28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2" name="Text Box 28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3" name="Text Box 28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4" name="Text Box 28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5" name="Text Box 28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6" name="Text Box 28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7" name="Text Box 28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8" name="Text Box 28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59" name="Text Box 28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0" name="Text Box 28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1" name="Text Box 28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2" name="Text Box 28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3" name="Text Box 28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4" name="Text Box 28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5" name="Text Box 28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6" name="Text Box 28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7" name="Text Box 28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8" name="Text Box 28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69" name="Text Box 28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0" name="Text Box 28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1" name="Text Box 28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2" name="Text Box 28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3" name="Text Box 28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4" name="Text Box 28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5" name="Text Box 28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6" name="Text Box 28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7" name="Text Box 28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8" name="Text Box 28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79" name="Text Box 28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0" name="Text Box 28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1" name="Text Box 28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2" name="Text Box 28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3" name="Text Box 28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4" name="Text Box 28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5" name="Text Box 28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6" name="Text Box 28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7" name="Text Box 28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8" name="Text Box 28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89" name="Text Box 28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0" name="Text Box 28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1" name="Text Box 28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2" name="Text Box 28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3" name="Text Box 28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4" name="Text Box 28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5" name="Text Box 28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6" name="Text Box 28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7" name="Text Box 28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8" name="Text Box 28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799" name="Text Box 28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0" name="Text Box 28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1" name="Text Box 28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2" name="Text Box 28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3" name="Text Box 28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4" name="Text Box 28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5" name="Text Box 28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6" name="Text Box 28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7" name="Text Box 28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8" name="Text Box 28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09" name="Text Box 28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0" name="Text Box 28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1" name="Text Box 28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2" name="Text Box 28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3" name="Text Box 28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4" name="Text Box 28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5" name="Text Box 28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6" name="Text Box 28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7" name="Text Box 28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8" name="Text Box 28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19" name="Text Box 28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0" name="Text Box 28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1" name="Text Box 28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2" name="Text Box 28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3" name="Text Box 28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4" name="Text Box 28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5" name="Text Box 28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6" name="Text Box 28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7" name="Text Box 28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8" name="Text Box 28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29" name="Text Box 28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0" name="Text Box 28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1" name="Text Box 28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2" name="Text Box 28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3" name="Text Box 28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4" name="Text Box 28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5" name="Text Box 28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6" name="Text Box 28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7" name="Text Box 28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8" name="Text Box 28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39" name="Text Box 28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0" name="Text Box 28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1" name="Text Box 28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2" name="Text Box 28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3" name="Text Box 28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4" name="Text Box 28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5" name="Text Box 28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6" name="Text Box 28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7" name="Text Box 28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8" name="Text Box 28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49" name="Text Box 28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0" name="Text Box 28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1" name="Text Box 29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2" name="Text Box 29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3" name="Text Box 29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4" name="Text Box 29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5" name="Text Box 29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6" name="Text Box 29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7" name="Text Box 29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8" name="Text Box 29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59" name="Text Box 29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0" name="Text Box 29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1" name="Text Box 29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2" name="Text Box 29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3" name="Text Box 29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4" name="Text Box 29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5" name="Text Box 29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6" name="Text Box 29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7" name="Text Box 29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8" name="Text Box 29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69" name="Text Box 29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0" name="Text Box 29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1" name="Text Box 29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2" name="Text Box 29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3" name="Text Box 29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4" name="Text Box 29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5" name="Text Box 29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6" name="Text Box 29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7" name="Text Box 29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8" name="Text Box 29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79" name="Text Box 29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0" name="Text Box 29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1" name="Text Box 29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2" name="Text Box 29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3" name="Text Box 29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4" name="Text Box 29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5" name="Text Box 29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6" name="Text Box 29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7" name="Text Box 29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8" name="Text Box 29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89" name="Text Box 29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0" name="Text Box 29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1" name="Text Box 29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2" name="Text Box 29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3" name="Text Box 29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4" name="Text Box 29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5" name="Text Box 29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6" name="Text Box 29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7" name="Text Box 29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8" name="Text Box 29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899" name="Text Box 29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0" name="Text Box 29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1" name="Text Box 29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2" name="Text Box 29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3" name="Text Box 29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4" name="Text Box 29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5" name="Text Box 29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6" name="Text Box 29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7" name="Text Box 29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8" name="Text Box 29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09" name="Text Box 29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0" name="Text Box 29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1" name="Text Box 29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2" name="Text Box 29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3" name="Text Box 29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4" name="Text Box 29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5" name="Text Box 29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6" name="Text Box 29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7" name="Text Box 29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8" name="Text Box 29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19" name="Text Box 29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0" name="Text Box 29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1" name="Text Box 29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2" name="Text Box 29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3" name="Text Box 29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4" name="Text Box 29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5" name="Text Box 29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6" name="Text Box 29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7" name="Text Box 29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8" name="Text Box 29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29" name="Text Box 29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0" name="Text Box 29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1" name="Text Box 29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2" name="Text Box 29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3" name="Text Box 29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4" name="Text Box 29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5" name="Text Box 29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6" name="Text Box 29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7" name="Text Box 29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8" name="Text Box 29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39" name="Text Box 29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0" name="Text Box 29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1" name="Text Box 29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2" name="Text Box 29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3" name="Text Box 29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4" name="Text Box 29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5" name="Text Box 29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6" name="Text Box 29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7" name="Text Box 29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8" name="Text Box 29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49" name="Text Box 29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0" name="Text Box 29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1" name="Text Box 30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2" name="Text Box 30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3" name="Text Box 30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4" name="Text Box 30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5" name="Text Box 30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6" name="Text Box 30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7" name="Text Box 30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8" name="Text Box 30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59" name="Text Box 30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0" name="Text Box 30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1" name="Text Box 30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2" name="Text Box 30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3" name="Text Box 30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4" name="Text Box 30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5" name="Text Box 30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6" name="Text Box 30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7" name="Text Box 30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8" name="Text Box 30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69" name="Text Box 30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0" name="Text Box 30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1" name="Text Box 30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2" name="Text Box 30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3" name="Text Box 30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4" name="Text Box 30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5" name="Text Box 30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6" name="Text Box 30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7" name="Text Box 30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8" name="Text Box 30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79" name="Text Box 30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0" name="Text Box 30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1" name="Text Box 30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2" name="Text Box 30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3" name="Text Box 30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4" name="Text Box 30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5" name="Text Box 30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6" name="Text Box 30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7" name="Text Box 30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8" name="Text Box 30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89" name="Text Box 30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0" name="Text Box 30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1" name="Text Box 30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2" name="Text Box 30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3" name="Text Box 30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4" name="Text Box 30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5" name="Text Box 30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6" name="Text Box 30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7" name="Text Box 30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8" name="Text Box 30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19999" name="Text Box 30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0" name="Text Box 30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1" name="Text Box 30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2" name="Text Box 30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3" name="Text Box 30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4" name="Text Box 30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5" name="Text Box 30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6" name="Text Box 30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7" name="Text Box 30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8" name="Text Box 30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09" name="Text Box 30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0" name="Text Box 30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1" name="Text Box 30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2" name="Text Box 30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3" name="Text Box 30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4" name="Text Box 30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5" name="Text Box 30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6" name="Text Box 30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7" name="Text Box 30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8" name="Text Box 30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19" name="Text Box 30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0" name="Text Box 30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1" name="Text Box 30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2" name="Text Box 30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3" name="Text Box 30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4" name="Text Box 30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5" name="Text Box 30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6" name="Text Box 30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7" name="Text Box 30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8" name="Text Box 30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29" name="Text Box 30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0" name="Text Box 30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1" name="Text Box 30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2" name="Text Box 30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3" name="Text Box 30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4" name="Text Box 30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5" name="Text Box 30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6" name="Text Box 30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7" name="Text Box 30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8" name="Text Box 30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39" name="Text Box 30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0" name="Text Box 30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1" name="Text Box 30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2" name="Text Box 30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3" name="Text Box 30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4" name="Text Box 30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5" name="Text Box 30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6" name="Text Box 30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7" name="Text Box 30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8" name="Text Box 30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49" name="Text Box 30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0" name="Text Box 30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1" name="Text Box 31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2" name="Text Box 31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3" name="Text Box 31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4" name="Text Box 31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5" name="Text Box 31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6" name="Text Box 31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7" name="Text Box 31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8" name="Text Box 31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59" name="Text Box 31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0" name="Text Box 31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1" name="Text Box 31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2" name="Text Box 31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3" name="Text Box 31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4" name="Text Box 31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5" name="Text Box 31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6" name="Text Box 31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7" name="Text Box 31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8" name="Text Box 31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69" name="Text Box 31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0" name="Text Box 31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1" name="Text Box 31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2" name="Text Box 31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3" name="Text Box 31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4" name="Text Box 31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5" name="Text Box 31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6" name="Text Box 31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7" name="Text Box 31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8" name="Text Box 31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79" name="Text Box 31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0" name="Text Box 31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1" name="Text Box 31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2" name="Text Box 31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3" name="Text Box 31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4" name="Text Box 31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5" name="Text Box 31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6" name="Text Box 31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7" name="Text Box 31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8" name="Text Box 31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89" name="Text Box 31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0" name="Text Box 31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1" name="Text Box 31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2" name="Text Box 31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3" name="Text Box 31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4" name="Text Box 31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5" name="Text Box 31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6" name="Text Box 31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7" name="Text Box 31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8" name="Text Box 31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099" name="Text Box 31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0" name="Text Box 31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1" name="Text Box 31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2" name="Text Box 31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3" name="Text Box 31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4" name="Text Box 31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5" name="Text Box 31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6" name="Text Box 31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7" name="Text Box 31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8" name="Text Box 31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09" name="Text Box 31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0" name="Text Box 31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1" name="Text Box 31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2" name="Text Box 31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3" name="Text Box 31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4" name="Text Box 31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5" name="Text Box 31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6" name="Text Box 31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7" name="Text Box 31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8" name="Text Box 31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19" name="Text Box 31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0" name="Text Box 31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1" name="Text Box 31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2" name="Text Box 31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3" name="Text Box 31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4" name="Text Box 31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5" name="Text Box 31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6" name="Text Box 31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7" name="Text Box 31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8" name="Text Box 31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29" name="Text Box 31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0" name="Text Box 31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1" name="Text Box 31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2" name="Text Box 31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3" name="Text Box 31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4" name="Text Box 31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5" name="Text Box 31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6" name="Text Box 31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7" name="Text Box 31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8" name="Text Box 31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39" name="Text Box 31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0" name="Text Box 31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1" name="Text Box 31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2" name="Text Box 31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3" name="Text Box 31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4" name="Text Box 31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5" name="Text Box 31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6" name="Text Box 31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7" name="Text Box 31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8" name="Text Box 31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49" name="Text Box 31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0" name="Text Box 31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1" name="Text Box 32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2" name="Text Box 32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3" name="Text Box 32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4" name="Text Box 32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5" name="Text Box 32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6" name="Text Box 32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7" name="Text Box 32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8" name="Text Box 32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59" name="Text Box 32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0" name="Text Box 32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1" name="Text Box 32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2" name="Text Box 32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3" name="Text Box 32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4" name="Text Box 32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5" name="Text Box 32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6" name="Text Box 32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7" name="Text Box 32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8" name="Text Box 32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69" name="Text Box 32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0" name="Text Box 32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1" name="Text Box 32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2" name="Text Box 32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3" name="Text Box 32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4" name="Text Box 32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5" name="Text Box 32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6" name="Text Box 32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7" name="Text Box 32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8" name="Text Box 32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79" name="Text Box 32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0" name="Text Box 32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1" name="Text Box 32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2" name="Text Box 32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3" name="Text Box 32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4" name="Text Box 32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5" name="Text Box 32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6" name="Text Box 32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7" name="Text Box 32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8" name="Text Box 32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89" name="Text Box 32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0" name="Text Box 32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1" name="Text Box 32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2" name="Text Box 32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3" name="Text Box 32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4" name="Text Box 32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5" name="Text Box 32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6" name="Text Box 32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7" name="Text Box 32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8" name="Text Box 32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199" name="Text Box 32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0" name="Text Box 32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1" name="Text Box 32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2" name="Text Box 32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3" name="Text Box 32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4" name="Text Box 32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5" name="Text Box 32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6" name="Text Box 32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7" name="Text Box 32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8" name="Text Box 32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09" name="Text Box 32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0" name="Text Box 32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1" name="Text Box 32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2" name="Text Box 32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3" name="Text Box 32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4" name="Text Box 32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5" name="Text Box 32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6" name="Text Box 32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7" name="Text Box 32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8" name="Text Box 32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19" name="Text Box 32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0" name="Text Box 32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1" name="Text Box 32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2" name="Text Box 32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3" name="Text Box 32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4" name="Text Box 32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5" name="Text Box 32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6" name="Text Box 32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7" name="Text Box 32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8" name="Text Box 32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29" name="Text Box 32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0" name="Text Box 32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1" name="Text Box 32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2" name="Text Box 32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3" name="Text Box 32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4" name="Text Box 32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5" name="Text Box 32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6" name="Text Box 32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7" name="Text Box 32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8" name="Text Box 32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39" name="Text Box 32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0" name="Text Box 32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1" name="Text Box 32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2" name="Text Box 32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3" name="Text Box 32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4" name="Text Box 32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5" name="Text Box 32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6" name="Text Box 32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7" name="Text Box 32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8" name="Text Box 32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49" name="Text Box 32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0" name="Text Box 32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1" name="Text Box 33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2" name="Text Box 33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3" name="Text Box 33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4" name="Text Box 33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5" name="Text Box 33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6" name="Text Box 33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7" name="Text Box 33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8" name="Text Box 33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59" name="Text Box 33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0" name="Text Box 33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1" name="Text Box 33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2" name="Text Box 33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3" name="Text Box 33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4" name="Text Box 33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5" name="Text Box 33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6" name="Text Box 33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7" name="Text Box 33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8" name="Text Box 33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69" name="Text Box 33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0" name="Text Box 33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1" name="Text Box 33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2" name="Text Box 33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3" name="Text Box 33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4" name="Text Box 33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5" name="Text Box 33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6" name="Text Box 33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7" name="Text Box 33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8" name="Text Box 33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79" name="Text Box 33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0" name="Text Box 33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1" name="Text Box 33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2" name="Text Box 33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3" name="Text Box 33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4" name="Text Box 33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5" name="Text Box 33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6" name="Text Box 33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7" name="Text Box 33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8" name="Text Box 33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89" name="Text Box 33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0" name="Text Box 33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1" name="Text Box 33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2" name="Text Box 33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3" name="Text Box 33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4" name="Text Box 33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5" name="Text Box 33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6" name="Text Box 33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7" name="Text Box 33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8" name="Text Box 33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299" name="Text Box 33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0" name="Text Box 33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1" name="Text Box 33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2" name="Text Box 33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3" name="Text Box 33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4" name="Text Box 33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5" name="Text Box 33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6" name="Text Box 33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7" name="Text Box 33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8" name="Text Box 33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09" name="Text Box 33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0" name="Text Box 33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1" name="Text Box 33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2" name="Text Box 33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3" name="Text Box 33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4" name="Text Box 33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5" name="Text Box 33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6" name="Text Box 33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7" name="Text Box 33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8" name="Text Box 33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19" name="Text Box 33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0" name="Text Box 33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1" name="Text Box 33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2" name="Text Box 33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3" name="Text Box 33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4" name="Text Box 33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5" name="Text Box 33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6" name="Text Box 33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7" name="Text Box 33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8" name="Text Box 33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29" name="Text Box 33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0" name="Text Box 33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1" name="Text Box 33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2" name="Text Box 33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3" name="Text Box 33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4" name="Text Box 33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5" name="Text Box 33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6" name="Text Box 33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7" name="Text Box 33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8" name="Text Box 33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39" name="Text Box 33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0" name="Text Box 33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1" name="Text Box 33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2" name="Text Box 33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3" name="Text Box 33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4" name="Text Box 33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5" name="Text Box 33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6" name="Text Box 33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7" name="Text Box 33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8" name="Text Box 33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49" name="Text Box 33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0" name="Text Box 33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1" name="Text Box 34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2" name="Text Box 34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3" name="Text Box 34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4" name="Text Box 34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5" name="Text Box 34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6" name="Text Box 34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7" name="Text Box 34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8" name="Text Box 34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59" name="Text Box 34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0" name="Text Box 34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1" name="Text Box 34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2" name="Text Box 34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3" name="Text Box 34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4" name="Text Box 34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5" name="Text Box 34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6" name="Text Box 34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7" name="Text Box 34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8" name="Text Box 34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69" name="Text Box 34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0" name="Text Box 34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1" name="Text Box 34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2" name="Text Box 34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3" name="Text Box 34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4" name="Text Box 34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5" name="Text Box 34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6" name="Text Box 34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7" name="Text Box 34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8" name="Text Box 34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79" name="Text Box 34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0" name="Text Box 34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1" name="Text Box 34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2" name="Text Box 34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3" name="Text Box 34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4" name="Text Box 34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5" name="Text Box 34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6" name="Text Box 34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7" name="Text Box 34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8" name="Text Box 34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89" name="Text Box 34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0" name="Text Box 34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1" name="Text Box 34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2" name="Text Box 34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3" name="Text Box 34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4" name="Text Box 34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5" name="Text Box 34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6" name="Text Box 34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7" name="Text Box 34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8" name="Text Box 34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399" name="Text Box 34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0" name="Text Box 34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1" name="Text Box 34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2" name="Text Box 34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3" name="Text Box 34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4" name="Text Box 34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5" name="Text Box 34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6" name="Text Box 34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7" name="Text Box 34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8" name="Text Box 34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09" name="Text Box 34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0" name="Text Box 34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1" name="Text Box 34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2" name="Text Box 34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3" name="Text Box 34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4" name="Text Box 34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5" name="Text Box 34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6" name="Text Box 34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7" name="Text Box 34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8" name="Text Box 34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19" name="Text Box 34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0" name="Text Box 34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1" name="Text Box 34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2" name="Text Box 34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3" name="Text Box 34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4" name="Text Box 34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5" name="Text Box 34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6" name="Text Box 34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7" name="Text Box 34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8" name="Text Box 34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29" name="Text Box 34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0" name="Text Box 34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1" name="Text Box 34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2" name="Text Box 34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3" name="Text Box 34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4" name="Text Box 34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5" name="Text Box 34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6" name="Text Box 34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7" name="Text Box 34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8" name="Text Box 34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39" name="Text Box 34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0" name="Text Box 34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1" name="Text Box 34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2" name="Text Box 34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3" name="Text Box 34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4" name="Text Box 34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5" name="Text Box 34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6" name="Text Box 34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7" name="Text Box 34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8" name="Text Box 34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49" name="Text Box 34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0" name="Text Box 34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1" name="Text Box 35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2" name="Text Box 35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3" name="Text Box 35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4" name="Text Box 35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5" name="Text Box 35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6" name="Text Box 35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7" name="Text Box 35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8" name="Text Box 35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59" name="Text Box 35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0" name="Text Box 35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1" name="Text Box 35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2" name="Text Box 35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3" name="Text Box 35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4" name="Text Box 35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5" name="Text Box 35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6" name="Text Box 35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7" name="Text Box 35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8" name="Text Box 35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69" name="Text Box 35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0" name="Text Box 35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1" name="Text Box 35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2" name="Text Box 35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3" name="Text Box 35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4" name="Text Box 35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5" name="Text Box 35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6" name="Text Box 35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7" name="Text Box 35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8" name="Text Box 35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79" name="Text Box 35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0" name="Text Box 35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1" name="Text Box 35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2" name="Text Box 35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3" name="Text Box 35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4" name="Text Box 35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5" name="Text Box 35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6" name="Text Box 35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7" name="Text Box 35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8" name="Text Box 35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89" name="Text Box 35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0" name="Text Box 35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1" name="Text Box 35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2" name="Text Box 35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3" name="Text Box 35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4" name="Text Box 35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5" name="Text Box 35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6" name="Text Box 35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7" name="Text Box 35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8" name="Text Box 35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499" name="Text Box 35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0" name="Text Box 35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1" name="Text Box 35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2" name="Text Box 35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3" name="Text Box 35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4" name="Text Box 35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5" name="Text Box 35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6" name="Text Box 35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7" name="Text Box 35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8" name="Text Box 35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09" name="Text Box 35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0" name="Text Box 35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1" name="Text Box 35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2" name="Text Box 35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3" name="Text Box 35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4" name="Text Box 35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5" name="Text Box 35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6" name="Text Box 35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7" name="Text Box 35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8" name="Text Box 35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19" name="Text Box 35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0" name="Text Box 35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1" name="Text Box 35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2" name="Text Box 35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3" name="Text Box 35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4" name="Text Box 35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5" name="Text Box 35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6" name="Text Box 35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7" name="Text Box 35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8" name="Text Box 35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29" name="Text Box 35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0" name="Text Box 35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1" name="Text Box 35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2" name="Text Box 35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3" name="Text Box 35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4" name="Text Box 35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5" name="Text Box 35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6" name="Text Box 35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7" name="Text Box 35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8" name="Text Box 35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39" name="Text Box 35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0" name="Text Box 35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1" name="Text Box 35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2" name="Text Box 35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3" name="Text Box 35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4" name="Text Box 35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5" name="Text Box 35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6" name="Text Box 35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7" name="Text Box 35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8" name="Text Box 35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49" name="Text Box 35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0" name="Text Box 35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1" name="Text Box 36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2" name="Text Box 36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3" name="Text Box 36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4" name="Text Box 36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5" name="Text Box 36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6" name="Text Box 36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7" name="Text Box 36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8" name="Text Box 36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59" name="Text Box 36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0" name="Text Box 36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1" name="Text Box 36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2" name="Text Box 36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3" name="Text Box 36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4" name="Text Box 36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5" name="Text Box 36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6" name="Text Box 36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7" name="Text Box 36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8" name="Text Box 36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69" name="Text Box 36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0" name="Text Box 36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1" name="Text Box 36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2" name="Text Box 36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3" name="Text Box 36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4" name="Text Box 36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5" name="Text Box 36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6" name="Text Box 36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7" name="Text Box 36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8" name="Text Box 36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79" name="Text Box 36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0" name="Text Box 36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1" name="Text Box 36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2" name="Text Box 36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3" name="Text Box 36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4" name="Text Box 36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5" name="Text Box 36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6" name="Text Box 36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7" name="Text Box 36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8" name="Text Box 36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89" name="Text Box 36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0" name="Text Box 36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1" name="Text Box 36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2" name="Text Box 36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3" name="Text Box 36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4" name="Text Box 36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5" name="Text Box 36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6" name="Text Box 36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7" name="Text Box 36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8" name="Text Box 36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599" name="Text Box 36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0" name="Text Box 36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1" name="Text Box 36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2" name="Text Box 36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3" name="Text Box 36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4" name="Text Box 36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5" name="Text Box 36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6" name="Text Box 36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7" name="Text Box 36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8" name="Text Box 36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09" name="Text Box 36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0" name="Text Box 36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1" name="Text Box 36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2" name="Text Box 36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3" name="Text Box 36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4" name="Text Box 36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5" name="Text Box 36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6" name="Text Box 36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7" name="Text Box 36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8" name="Text Box 36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19" name="Text Box 36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0" name="Text Box 36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1" name="Text Box 36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2" name="Text Box 36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3" name="Text Box 36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4" name="Text Box 36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5" name="Text Box 36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6" name="Text Box 36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7" name="Text Box 36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8" name="Text Box 36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29" name="Text Box 36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0" name="Text Box 36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1" name="Text Box 36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2" name="Text Box 36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3" name="Text Box 36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4" name="Text Box 36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5" name="Text Box 36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6" name="Text Box 36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7" name="Text Box 36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8" name="Text Box 36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39" name="Text Box 36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0" name="Text Box 36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1" name="Text Box 36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2" name="Text Box 36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3" name="Text Box 36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4" name="Text Box 36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5" name="Text Box 36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6" name="Text Box 36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7" name="Text Box 36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8" name="Text Box 36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49" name="Text Box 36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0" name="Text Box 36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1" name="Text Box 37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2" name="Text Box 37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3" name="Text Box 37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4" name="Text Box 37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5" name="Text Box 37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6" name="Text Box 37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7" name="Text Box 37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8" name="Text Box 37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59" name="Text Box 37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0" name="Text Box 37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1" name="Text Box 37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2" name="Text Box 37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3" name="Text Box 37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4" name="Text Box 37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5" name="Text Box 37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6" name="Text Box 37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7" name="Text Box 37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8" name="Text Box 37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69" name="Text Box 37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0" name="Text Box 37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1" name="Text Box 37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2" name="Text Box 37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3" name="Text Box 37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4" name="Text Box 37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5" name="Text Box 37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6" name="Text Box 37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7" name="Text Box 37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8" name="Text Box 37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79" name="Text Box 37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0" name="Text Box 37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1" name="Text Box 37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2" name="Text Box 37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3" name="Text Box 37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4" name="Text Box 37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5" name="Text Box 37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6" name="Text Box 37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7" name="Text Box 37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8" name="Text Box 37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89" name="Text Box 37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0" name="Text Box 37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1" name="Text Box 37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2" name="Text Box 37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3" name="Text Box 37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4" name="Text Box 37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5" name="Text Box 37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6" name="Text Box 37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7" name="Text Box 37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8" name="Text Box 37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699" name="Text Box 37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0" name="Text Box 37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1" name="Text Box 37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2" name="Text Box 37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3" name="Text Box 37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4" name="Text Box 37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5" name="Text Box 37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6" name="Text Box 37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7" name="Text Box 37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8" name="Text Box 37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09" name="Text Box 37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0" name="Text Box 37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1" name="Text Box 37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2" name="Text Box 37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3" name="Text Box 37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4" name="Text Box 37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5" name="Text Box 37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6" name="Text Box 37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7" name="Text Box 37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8" name="Text Box 37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19" name="Text Box 37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0" name="Text Box 37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1" name="Text Box 37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2" name="Text Box 37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3" name="Text Box 37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4" name="Text Box 37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5" name="Text Box 37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6" name="Text Box 37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7" name="Text Box 37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8" name="Text Box 37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29" name="Text Box 37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0" name="Text Box 37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1" name="Text Box 37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2" name="Text Box 37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3" name="Text Box 37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4" name="Text Box 37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5" name="Text Box 37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6" name="Text Box 37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7" name="Text Box 37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8" name="Text Box 37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39" name="Text Box 37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0" name="Text Box 37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1" name="Text Box 37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2" name="Text Box 37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3" name="Text Box 37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4" name="Text Box 37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5" name="Text Box 37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6" name="Text Box 37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7" name="Text Box 37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8" name="Text Box 37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49" name="Text Box 37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0" name="Text Box 37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1" name="Text Box 38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2" name="Text Box 38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3" name="Text Box 38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4" name="Text Box 38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5" name="Text Box 38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6" name="Text Box 38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7" name="Text Box 38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8" name="Text Box 38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59" name="Text Box 38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0" name="Text Box 38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1" name="Text Box 38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2" name="Text Box 38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3" name="Text Box 38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4" name="Text Box 38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5" name="Text Box 38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6" name="Text Box 38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7" name="Text Box 38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8" name="Text Box 38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69" name="Text Box 38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0" name="Text Box 38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1" name="Text Box 38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2" name="Text Box 38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3" name="Text Box 38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4" name="Text Box 38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5" name="Text Box 38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6" name="Text Box 38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7" name="Text Box 38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8" name="Text Box 38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79" name="Text Box 38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0" name="Text Box 38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1" name="Text Box 38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2" name="Text Box 38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3" name="Text Box 38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4" name="Text Box 38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5" name="Text Box 38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6" name="Text Box 38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7" name="Text Box 38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8" name="Text Box 38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89" name="Text Box 38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0" name="Text Box 38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1" name="Text Box 38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2" name="Text Box 38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3" name="Text Box 38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4" name="Text Box 38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5" name="Text Box 38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6" name="Text Box 38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7" name="Text Box 38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8" name="Text Box 38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799" name="Text Box 38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0" name="Text Box 38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1" name="Text Box 38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2" name="Text Box 38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3" name="Text Box 38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4" name="Text Box 38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5" name="Text Box 38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6" name="Text Box 38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7" name="Text Box 38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8" name="Text Box 38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09" name="Text Box 38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0" name="Text Box 38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1" name="Text Box 38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2" name="Text Box 38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3" name="Text Box 38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4" name="Text Box 38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5" name="Text Box 38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6" name="Text Box 38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7" name="Text Box 38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8" name="Text Box 38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19" name="Text Box 38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0" name="Text Box 38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1" name="Text Box 38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2" name="Text Box 38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3" name="Text Box 38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4" name="Text Box 38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5" name="Text Box 38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6" name="Text Box 38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7" name="Text Box 38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8" name="Text Box 38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29" name="Text Box 38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0" name="Text Box 38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1" name="Text Box 38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2" name="Text Box 38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3" name="Text Box 38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4" name="Text Box 38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5" name="Text Box 38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6" name="Text Box 38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7" name="Text Box 38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8" name="Text Box 38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39" name="Text Box 38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0" name="Text Box 38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1" name="Text Box 38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2" name="Text Box 38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3" name="Text Box 38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4" name="Text Box 38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5" name="Text Box 38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6" name="Text Box 38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7" name="Text Box 38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8" name="Text Box 38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49" name="Text Box 38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0" name="Text Box 38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1" name="Text Box 39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2" name="Text Box 39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3" name="Text Box 39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4" name="Text Box 39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5" name="Text Box 39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6" name="Text Box 39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7" name="Text Box 39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8" name="Text Box 39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59" name="Text Box 39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0" name="Text Box 39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1" name="Text Box 39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2" name="Text Box 39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3" name="Text Box 39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4" name="Text Box 39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5" name="Text Box 39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6" name="Text Box 39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7" name="Text Box 39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8" name="Text Box 39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69" name="Text Box 39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0" name="Text Box 39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1" name="Text Box 39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2" name="Text Box 39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3" name="Text Box 39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4" name="Text Box 39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5" name="Text Box 39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6" name="Text Box 39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7" name="Text Box 39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8" name="Text Box 39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79" name="Text Box 39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0" name="Text Box 39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1" name="Text Box 39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2" name="Text Box 39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3" name="Text Box 39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4" name="Text Box 39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5" name="Text Box 39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6" name="Text Box 39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7" name="Text Box 39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8" name="Text Box 39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89" name="Text Box 39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0" name="Text Box 39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1" name="Text Box 39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2" name="Text Box 39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3" name="Text Box 39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4" name="Text Box 39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5" name="Text Box 39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6" name="Text Box 39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7" name="Text Box 39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8" name="Text Box 39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899" name="Text Box 39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0" name="Text Box 39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1" name="Text Box 39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2" name="Text Box 39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3" name="Text Box 39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4" name="Text Box 39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5" name="Text Box 39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6" name="Text Box 39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7" name="Text Box 39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8" name="Text Box 39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09" name="Text Box 39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0" name="Text Box 39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1" name="Text Box 39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2" name="Text Box 39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3" name="Text Box 39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4" name="Text Box 39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5" name="Text Box 39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6" name="Text Box 39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7" name="Text Box 39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8" name="Text Box 39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19" name="Text Box 39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0" name="Text Box 39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1" name="Text Box 39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2" name="Text Box 39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3" name="Text Box 39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4" name="Text Box 39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5" name="Text Box 39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6" name="Text Box 39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7" name="Text Box 39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8" name="Text Box 39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29" name="Text Box 39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0" name="Text Box 39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1" name="Text Box 39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2" name="Text Box 39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3" name="Text Box 39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4" name="Text Box 39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5" name="Text Box 39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6" name="Text Box 39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7" name="Text Box 39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8" name="Text Box 39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39" name="Text Box 39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0" name="Text Box 39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1" name="Text Box 39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2" name="Text Box 39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3" name="Text Box 39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4" name="Text Box 39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5" name="Text Box 39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6" name="Text Box 39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7" name="Text Box 39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8" name="Text Box 39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49" name="Text Box 39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0" name="Text Box 39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1" name="Text Box 40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2" name="Text Box 40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3" name="Text Box 40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4" name="Text Box 40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5" name="Text Box 40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6" name="Text Box 40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7" name="Text Box 40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8" name="Text Box 40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59" name="Text Box 40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0" name="Text Box 40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1" name="Text Box 40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2" name="Text Box 40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3" name="Text Box 40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4" name="Text Box 40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5" name="Text Box 40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6" name="Text Box 40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7" name="Text Box 40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8" name="Text Box 40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69" name="Text Box 40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0" name="Text Box 40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1" name="Text Box 40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2" name="Text Box 40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3" name="Text Box 40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4" name="Text Box 40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5" name="Text Box 40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6" name="Text Box 40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7" name="Text Box 40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8" name="Text Box 40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79" name="Text Box 40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0" name="Text Box 40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1" name="Text Box 40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2" name="Text Box 40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3" name="Text Box 40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4" name="Text Box 40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5" name="Text Box 40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6" name="Text Box 40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7" name="Text Box 40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8" name="Text Box 40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89" name="Text Box 40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0" name="Text Box 40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1" name="Text Box 40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2" name="Text Box 40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3" name="Text Box 40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4" name="Text Box 40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5" name="Text Box 40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6" name="Text Box 40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7" name="Text Box 40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8" name="Text Box 40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0999" name="Text Box 40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0" name="Text Box 40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1" name="Text Box 40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2" name="Text Box 40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3" name="Text Box 40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4" name="Text Box 40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5" name="Text Box 40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6" name="Text Box 40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7" name="Text Box 40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8" name="Text Box 40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09" name="Text Box 40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0" name="Text Box 40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1" name="Text Box 40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2" name="Text Box 40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3" name="Text Box 40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4" name="Text Box 40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5" name="Text Box 40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6" name="Text Box 40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7" name="Text Box 40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8" name="Text Box 40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19" name="Text Box 40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0" name="Text Box 40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1" name="Text Box 40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2" name="Text Box 40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3" name="Text Box 40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4" name="Text Box 40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5" name="Text Box 40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6" name="Text Box 40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7" name="Text Box 40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8" name="Text Box 40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29" name="Text Box 40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0" name="Text Box 40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1" name="Text Box 40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2" name="Text Box 40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3" name="Text Box 40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4" name="Text Box 40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5" name="Text Box 40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6" name="Text Box 40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7" name="Text Box 40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8" name="Text Box 40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39" name="Text Box 40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0" name="Text Box 40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1" name="Text Box 40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2" name="Text Box 40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3" name="Text Box 40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4" name="Text Box 40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5" name="Text Box 40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6" name="Text Box 40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7" name="Text Box 40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8" name="Text Box 40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49" name="Text Box 40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0" name="Text Box 40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1" name="Text Box 41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2" name="Text Box 41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3" name="Text Box 41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4" name="Text Box 41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5" name="Text Box 41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6" name="Text Box 41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7" name="Text Box 41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8" name="Text Box 41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59" name="Text Box 41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0" name="Text Box 41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1" name="Text Box 41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2" name="Text Box 41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3" name="Text Box 41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4" name="Text Box 41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5" name="Text Box 41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6" name="Text Box 41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7" name="Text Box 41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8" name="Text Box 41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69" name="Text Box 41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0" name="Text Box 41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1" name="Text Box 41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2" name="Text Box 41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3" name="Text Box 41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4" name="Text Box 41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5" name="Text Box 41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6" name="Text Box 41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7" name="Text Box 41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8" name="Text Box 41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79" name="Text Box 41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0" name="Text Box 41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1" name="Text Box 41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2" name="Text Box 41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3" name="Text Box 41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4" name="Text Box 41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5" name="Text Box 41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6" name="Text Box 41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7" name="Text Box 41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8" name="Text Box 41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89" name="Text Box 41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0" name="Text Box 41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1" name="Text Box 41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2" name="Text Box 41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3" name="Text Box 41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4" name="Text Box 41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5" name="Text Box 41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6" name="Text Box 41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7" name="Text Box 41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8" name="Text Box 41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099" name="Text Box 41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0" name="Text Box 41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1" name="Text Box 41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2" name="Text Box 41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3" name="Text Box 41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4" name="Text Box 41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5" name="Text Box 41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6" name="Text Box 41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7" name="Text Box 41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8" name="Text Box 41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09" name="Text Box 41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0" name="Text Box 41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1" name="Text Box 41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2" name="Text Box 41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3" name="Text Box 41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4" name="Text Box 41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5" name="Text Box 41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6" name="Text Box 41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7" name="Text Box 41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8" name="Text Box 41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19" name="Text Box 41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0" name="Text Box 41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1" name="Text Box 41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2" name="Text Box 41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3" name="Text Box 41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4" name="Text Box 41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5" name="Text Box 41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6" name="Text Box 41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7" name="Text Box 41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8" name="Text Box 41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29" name="Text Box 41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0" name="Text Box 41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1" name="Text Box 41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2" name="Text Box 41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3" name="Text Box 41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4" name="Text Box 41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5" name="Text Box 41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6" name="Text Box 41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7" name="Text Box 41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8" name="Text Box 41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39" name="Text Box 41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0" name="Text Box 41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1" name="Text Box 41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2" name="Text Box 41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3" name="Text Box 41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4" name="Text Box 41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5" name="Text Box 41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6" name="Text Box 41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7" name="Text Box 41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8" name="Text Box 41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49" name="Text Box 41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0" name="Text Box 41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1" name="Text Box 42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2" name="Text Box 42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3" name="Text Box 42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4" name="Text Box 42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5" name="Text Box 42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6" name="Text Box 42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7" name="Text Box 42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8" name="Text Box 42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59" name="Text Box 42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0" name="Text Box 42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1" name="Text Box 42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2" name="Text Box 42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3" name="Text Box 42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4" name="Text Box 42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5" name="Text Box 42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6" name="Text Box 42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7" name="Text Box 42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8" name="Text Box 42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69" name="Text Box 42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0" name="Text Box 42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1" name="Text Box 42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2" name="Text Box 42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3" name="Text Box 42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4" name="Text Box 42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5" name="Text Box 42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6" name="Text Box 42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7" name="Text Box 42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8" name="Text Box 42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79" name="Text Box 42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0" name="Text Box 42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1" name="Text Box 42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2" name="Text Box 42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3" name="Text Box 42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4" name="Text Box 42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5" name="Text Box 42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6" name="Text Box 42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7" name="Text Box 42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8" name="Text Box 42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89" name="Text Box 42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0" name="Text Box 42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1" name="Text Box 42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2" name="Text Box 42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3" name="Text Box 42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4" name="Text Box 42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5" name="Text Box 42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6" name="Text Box 42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7" name="Text Box 42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8" name="Text Box 42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199" name="Text Box 42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0" name="Text Box 42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1" name="Text Box 42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2" name="Text Box 42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3" name="Text Box 42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4" name="Text Box 42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5" name="Text Box 42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6" name="Text Box 42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7" name="Text Box 42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8" name="Text Box 42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09" name="Text Box 42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0" name="Text Box 42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1" name="Text Box 42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2" name="Text Box 42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3" name="Text Box 42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4" name="Text Box 42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5" name="Text Box 42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6" name="Text Box 42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7" name="Text Box 42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8" name="Text Box 42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19" name="Text Box 42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0" name="Text Box 42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1" name="Text Box 42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2" name="Text Box 42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3" name="Text Box 42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4" name="Text Box 42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5" name="Text Box 42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6" name="Text Box 42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7" name="Text Box 42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8" name="Text Box 42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29" name="Text Box 42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0" name="Text Box 42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1" name="Text Box 42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2" name="Text Box 42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3" name="Text Box 42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4" name="Text Box 42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5" name="Text Box 42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6" name="Text Box 42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7" name="Text Box 42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8" name="Text Box 42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39" name="Text Box 42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0" name="Text Box 42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1" name="Text Box 42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2" name="Text Box 42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3" name="Text Box 42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4" name="Text Box 42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5" name="Text Box 42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6" name="Text Box 42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7" name="Text Box 42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8" name="Text Box 42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49" name="Text Box 42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0" name="Text Box 42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1" name="Text Box 43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2" name="Text Box 43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3" name="Text Box 43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4" name="Text Box 43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5" name="Text Box 43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6" name="Text Box 43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7" name="Text Box 43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8" name="Text Box 43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59" name="Text Box 43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0" name="Text Box 43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1" name="Text Box 43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2" name="Text Box 43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3" name="Text Box 43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4" name="Text Box 43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5" name="Text Box 43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6" name="Text Box 43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7" name="Text Box 43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8" name="Text Box 43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69" name="Text Box 43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0" name="Text Box 43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1" name="Text Box 43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2" name="Text Box 43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3" name="Text Box 43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4" name="Text Box 43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5" name="Text Box 43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6" name="Text Box 43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7" name="Text Box 43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8" name="Text Box 43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79" name="Text Box 43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0" name="Text Box 43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1" name="Text Box 43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2" name="Text Box 43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3" name="Text Box 43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4" name="Text Box 43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5" name="Text Box 43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6" name="Text Box 43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7" name="Text Box 43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8" name="Text Box 43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89" name="Text Box 43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0" name="Text Box 43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1" name="Text Box 43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2" name="Text Box 43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3" name="Text Box 43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4" name="Text Box 43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5" name="Text Box 43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6" name="Text Box 43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7" name="Text Box 43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8" name="Text Box 43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299" name="Text Box 43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0" name="Text Box 43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1" name="Text Box 43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2" name="Text Box 43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3" name="Text Box 43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4" name="Text Box 43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5" name="Text Box 43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6" name="Text Box 43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7" name="Text Box 43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8" name="Text Box 43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09" name="Text Box 43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0" name="Text Box 43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1" name="Text Box 43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2" name="Text Box 43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3" name="Text Box 43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4" name="Text Box 43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5" name="Text Box 43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6" name="Text Box 43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7" name="Text Box 43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8" name="Text Box 43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19" name="Text Box 43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0" name="Text Box 43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1" name="Text Box 43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2" name="Text Box 43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3" name="Text Box 43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4" name="Text Box 43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5" name="Text Box 43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6" name="Text Box 43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7" name="Text Box 43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8" name="Text Box 43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29" name="Text Box 43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0" name="Text Box 43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1" name="Text Box 43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2" name="Text Box 43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3" name="Text Box 43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4" name="Text Box 43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5" name="Text Box 43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6" name="Text Box 43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7" name="Text Box 43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8" name="Text Box 43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39" name="Text Box 43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0" name="Text Box 43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1" name="Text Box 43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2" name="Text Box 43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3" name="Text Box 43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4" name="Text Box 43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5" name="Text Box 43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6" name="Text Box 43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7" name="Text Box 43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8" name="Text Box 43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49" name="Text Box 43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0" name="Text Box 43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1" name="Text Box 44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2" name="Text Box 44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3" name="Text Box 44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4" name="Text Box 44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5" name="Text Box 44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6" name="Text Box 44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7" name="Text Box 44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8" name="Text Box 44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59" name="Text Box 44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0" name="Text Box 44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1" name="Text Box 44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2" name="Text Box 44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3" name="Text Box 44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4" name="Text Box 44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5" name="Text Box 44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6" name="Text Box 44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7" name="Text Box 44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8" name="Text Box 44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69" name="Text Box 44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0" name="Text Box 44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1" name="Text Box 44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2" name="Text Box 44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3" name="Text Box 44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4" name="Text Box 44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5" name="Text Box 44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6" name="Text Box 44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7" name="Text Box 44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8" name="Text Box 44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79" name="Text Box 44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0" name="Text Box 44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1" name="Text Box 44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2" name="Text Box 44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3" name="Text Box 44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4" name="Text Box 44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5" name="Text Box 44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6" name="Text Box 44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7" name="Text Box 44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8" name="Text Box 44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89" name="Text Box 44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0" name="Text Box 44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1" name="Text Box 44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2" name="Text Box 44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3" name="Text Box 44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4" name="Text Box 44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5" name="Text Box 44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6" name="Text Box 44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7" name="Text Box 44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8" name="Text Box 44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399" name="Text Box 44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0" name="Text Box 44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1" name="Text Box 44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2" name="Text Box 44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3" name="Text Box 44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4" name="Text Box 44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5" name="Text Box 44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6" name="Text Box 44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7" name="Text Box 44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8" name="Text Box 44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09" name="Text Box 44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0" name="Text Box 44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1" name="Text Box 44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2" name="Text Box 44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3" name="Text Box 44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4" name="Text Box 44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5" name="Text Box 44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6" name="Text Box 44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7" name="Text Box 44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8" name="Text Box 44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19" name="Text Box 44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0" name="Text Box 44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1" name="Text Box 44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2" name="Text Box 44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3" name="Text Box 44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4" name="Text Box 44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5" name="Text Box 44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6" name="Text Box 44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7" name="Text Box 44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8" name="Text Box 44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29" name="Text Box 44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0" name="Text Box 44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1" name="Text Box 44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2" name="Text Box 44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3" name="Text Box 44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4" name="Text Box 44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5" name="Text Box 44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6" name="Text Box 44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7" name="Text Box 44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8" name="Text Box 44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39" name="Text Box 44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0" name="Text Box 44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1" name="Text Box 44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2" name="Text Box 44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3" name="Text Box 44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4" name="Text Box 44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5" name="Text Box 44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6" name="Text Box 44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7" name="Text Box 44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8" name="Text Box 44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49" name="Text Box 44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0" name="Text Box 44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1" name="Text Box 45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2" name="Text Box 45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3" name="Text Box 45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4" name="Text Box 45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5" name="Text Box 45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6" name="Text Box 45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7" name="Text Box 45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8" name="Text Box 45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59" name="Text Box 45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0" name="Text Box 45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1" name="Text Box 45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2" name="Text Box 45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3" name="Text Box 45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4" name="Text Box 45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5" name="Text Box 45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6" name="Text Box 45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7" name="Text Box 45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8" name="Text Box 45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69" name="Text Box 45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0" name="Text Box 45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1" name="Text Box 45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2" name="Text Box 45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3" name="Text Box 45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4" name="Text Box 45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5" name="Text Box 45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6" name="Text Box 45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7" name="Text Box 45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8" name="Text Box 45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79" name="Text Box 45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0" name="Text Box 45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1" name="Text Box 45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2" name="Text Box 45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3" name="Text Box 45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4" name="Text Box 45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5" name="Text Box 45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6" name="Text Box 45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7" name="Text Box 45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8" name="Text Box 45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89" name="Text Box 45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0" name="Text Box 45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1" name="Text Box 45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2" name="Text Box 45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3" name="Text Box 45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4" name="Text Box 45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5" name="Text Box 45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6" name="Text Box 45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7" name="Text Box 45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8" name="Text Box 45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499" name="Text Box 45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0" name="Text Box 45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1" name="Text Box 45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2" name="Text Box 45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3" name="Text Box 45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4" name="Text Box 45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5" name="Text Box 45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6" name="Text Box 45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7" name="Text Box 45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8" name="Text Box 45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09" name="Text Box 45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0" name="Text Box 45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1" name="Text Box 45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2" name="Text Box 45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3" name="Text Box 45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4" name="Text Box 45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5" name="Text Box 45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6" name="Text Box 45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7" name="Text Box 45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8" name="Text Box 45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19" name="Text Box 45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0" name="Text Box 45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1" name="Text Box 45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2" name="Text Box 45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3" name="Text Box 45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4" name="Text Box 45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5" name="Text Box 45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6" name="Text Box 45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7" name="Text Box 45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8" name="Text Box 45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29" name="Text Box 45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0" name="Text Box 45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1" name="Text Box 45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2" name="Text Box 45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3" name="Text Box 45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4" name="Text Box 45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5" name="Text Box 45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6" name="Text Box 45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7" name="Text Box 45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8" name="Text Box 45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39" name="Text Box 45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0" name="Text Box 45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1" name="Text Box 45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2" name="Text Box 45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3" name="Text Box 45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4" name="Text Box 45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5" name="Text Box 45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6" name="Text Box 45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7" name="Text Box 45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8" name="Text Box 45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49" name="Text Box 45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0" name="Text Box 45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1" name="Text Box 46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2" name="Text Box 46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3" name="Text Box 46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4" name="Text Box 46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5" name="Text Box 46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6" name="Text Box 46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7" name="Text Box 46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8" name="Text Box 46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59" name="Text Box 46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0" name="Text Box 46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1" name="Text Box 46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2" name="Text Box 46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3" name="Text Box 46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4" name="Text Box 46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5" name="Text Box 46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6" name="Text Box 46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7" name="Text Box 46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8" name="Text Box 46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69" name="Text Box 46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0" name="Text Box 46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1" name="Text Box 46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2" name="Text Box 46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3" name="Text Box 46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4" name="Text Box 46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5" name="Text Box 46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6" name="Text Box 46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7" name="Text Box 46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8" name="Text Box 46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79" name="Text Box 46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0" name="Text Box 46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1" name="Text Box 46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2" name="Text Box 46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3" name="Text Box 46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4" name="Text Box 46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5" name="Text Box 46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6" name="Text Box 46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7" name="Text Box 46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8" name="Text Box 46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89" name="Text Box 46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0" name="Text Box 46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1" name="Text Box 46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2" name="Text Box 46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3" name="Text Box 46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4" name="Text Box 46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5" name="Text Box 46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6" name="Text Box 46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7" name="Text Box 46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8" name="Text Box 46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599" name="Text Box 46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0" name="Text Box 46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1" name="Text Box 46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2" name="Text Box 46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3" name="Text Box 46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4" name="Text Box 46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5" name="Text Box 46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6" name="Text Box 46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7" name="Text Box 46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8" name="Text Box 46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09" name="Text Box 46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0" name="Text Box 46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1" name="Text Box 46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2" name="Text Box 46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3" name="Text Box 46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4" name="Text Box 46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5" name="Text Box 46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6" name="Text Box 46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7" name="Text Box 46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8" name="Text Box 46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19" name="Text Box 46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0" name="Text Box 46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1" name="Text Box 46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2" name="Text Box 46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3" name="Text Box 46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4" name="Text Box 46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5" name="Text Box 46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6" name="Text Box 46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7" name="Text Box 46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8" name="Text Box 46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29" name="Text Box 46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0" name="Text Box 46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1" name="Text Box 46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2" name="Text Box 46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3" name="Text Box 46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4" name="Text Box 46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5" name="Text Box 46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6" name="Text Box 46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7" name="Text Box 46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8" name="Text Box 46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39" name="Text Box 46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0" name="Text Box 46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1" name="Text Box 46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2" name="Text Box 46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3" name="Text Box 46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4" name="Text Box 46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5" name="Text Box 46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6" name="Text Box 46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7" name="Text Box 46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8" name="Text Box 46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49" name="Text Box 46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0" name="Text Box 46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1" name="Text Box 47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2" name="Text Box 47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3" name="Text Box 47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4" name="Text Box 47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5" name="Text Box 47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6" name="Text Box 47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7" name="Text Box 47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8" name="Text Box 47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59" name="Text Box 47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0" name="Text Box 47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1" name="Text Box 47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2" name="Text Box 47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3" name="Text Box 47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4" name="Text Box 47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5" name="Text Box 47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6" name="Text Box 47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7" name="Text Box 47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8" name="Text Box 47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69" name="Text Box 47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0" name="Text Box 47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1" name="Text Box 47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2" name="Text Box 47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3" name="Text Box 47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4" name="Text Box 47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5" name="Text Box 47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6" name="Text Box 47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7" name="Text Box 47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8" name="Text Box 47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79" name="Text Box 47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0" name="Text Box 47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1" name="Text Box 47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2" name="Text Box 47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3" name="Text Box 47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4" name="Text Box 47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5" name="Text Box 47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6" name="Text Box 47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7" name="Text Box 47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8" name="Text Box 47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89" name="Text Box 47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0" name="Text Box 47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1" name="Text Box 47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2" name="Text Box 47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3" name="Text Box 47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4" name="Text Box 47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5" name="Text Box 47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6" name="Text Box 47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7" name="Text Box 47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8" name="Text Box 47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699" name="Text Box 47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0" name="Text Box 47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1" name="Text Box 47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2" name="Text Box 47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3" name="Text Box 47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4" name="Text Box 47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5" name="Text Box 47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6" name="Text Box 47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7" name="Text Box 47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8" name="Text Box 47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09" name="Text Box 47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0" name="Text Box 47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1" name="Text Box 47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2" name="Text Box 47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3" name="Text Box 47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4" name="Text Box 47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5" name="Text Box 47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6" name="Text Box 47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7" name="Text Box 47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8" name="Text Box 47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19" name="Text Box 47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0" name="Text Box 47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1" name="Text Box 47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2" name="Text Box 47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3" name="Text Box 47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4" name="Text Box 47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5" name="Text Box 47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6" name="Text Box 47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7" name="Text Box 47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8" name="Text Box 47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29" name="Text Box 47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0" name="Text Box 47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1" name="Text Box 47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2" name="Text Box 47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3" name="Text Box 47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4" name="Text Box 47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5" name="Text Box 47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6" name="Text Box 47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7" name="Text Box 47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8" name="Text Box 47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39" name="Text Box 47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0" name="Text Box 47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1" name="Text Box 47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2" name="Text Box 47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3" name="Text Box 47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4" name="Text Box 47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5" name="Text Box 47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6" name="Text Box 47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7" name="Text Box 47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8" name="Text Box 47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49" name="Text Box 47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0" name="Text Box 47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1" name="Text Box 48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2" name="Text Box 48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3" name="Text Box 48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4" name="Text Box 48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5" name="Text Box 48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6" name="Text Box 48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7" name="Text Box 48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8" name="Text Box 48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59" name="Text Box 48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0" name="Text Box 48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1" name="Text Box 48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2" name="Text Box 48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3" name="Text Box 48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4" name="Text Box 48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5" name="Text Box 48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6" name="Text Box 48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7" name="Text Box 48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8" name="Text Box 48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69" name="Text Box 48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0" name="Text Box 48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1" name="Text Box 48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2" name="Text Box 48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3" name="Text Box 48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4" name="Text Box 48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5" name="Text Box 48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6" name="Text Box 48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7" name="Text Box 48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8" name="Text Box 48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79" name="Text Box 48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0" name="Text Box 48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1" name="Text Box 48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2" name="Text Box 48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3" name="Text Box 48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4" name="Text Box 48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5" name="Text Box 48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6" name="Text Box 48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7" name="Text Box 48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8" name="Text Box 48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89" name="Text Box 48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0" name="Text Box 48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1" name="Text Box 48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2" name="Text Box 48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3" name="Text Box 48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4" name="Text Box 48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5" name="Text Box 48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6" name="Text Box 48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7" name="Text Box 48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8" name="Text Box 48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799" name="Text Box 48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0" name="Text Box 48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1" name="Text Box 48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2" name="Text Box 48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3" name="Text Box 48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4" name="Text Box 48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5" name="Text Box 48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6" name="Text Box 48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7" name="Text Box 48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8" name="Text Box 48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09" name="Text Box 48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0" name="Text Box 48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1" name="Text Box 48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2" name="Text Box 48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3" name="Text Box 48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4" name="Text Box 48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5" name="Text Box 48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6" name="Text Box 48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7" name="Text Box 48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8" name="Text Box 48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19" name="Text Box 48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0" name="Text Box 48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1" name="Text Box 48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2" name="Text Box 48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3" name="Text Box 48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4" name="Text Box 48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5" name="Text Box 48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6" name="Text Box 48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7" name="Text Box 48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8" name="Text Box 48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29" name="Text Box 48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0" name="Text Box 48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1" name="Text Box 48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2" name="Text Box 48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3" name="Text Box 48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4" name="Text Box 48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5" name="Text Box 48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6" name="Text Box 48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7" name="Text Box 48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8" name="Text Box 48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39" name="Text Box 48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0" name="Text Box 48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1" name="Text Box 48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2" name="Text Box 48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3" name="Text Box 48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4" name="Text Box 48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5" name="Text Box 48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6" name="Text Box 48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7" name="Text Box 48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8" name="Text Box 48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49" name="Text Box 48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0" name="Text Box 48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1" name="Text Box 49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2" name="Text Box 49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3" name="Text Box 49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4" name="Text Box 49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5" name="Text Box 49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6" name="Text Box 49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7" name="Text Box 49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8" name="Text Box 49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59" name="Text Box 49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0" name="Text Box 49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1" name="Text Box 49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2" name="Text Box 49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3" name="Text Box 49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4" name="Text Box 49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5" name="Text Box 49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6" name="Text Box 49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7" name="Text Box 49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8" name="Text Box 49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69" name="Text Box 49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0" name="Text Box 49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1" name="Text Box 49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2" name="Text Box 49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3" name="Text Box 49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4" name="Text Box 49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5" name="Text Box 49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6" name="Text Box 49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7" name="Text Box 49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8" name="Text Box 49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79" name="Text Box 49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0" name="Text Box 49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1" name="Text Box 49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2" name="Text Box 49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3" name="Text Box 49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4" name="Text Box 49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5" name="Text Box 49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6" name="Text Box 49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7" name="Text Box 49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8" name="Text Box 49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89" name="Text Box 49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0" name="Text Box 49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1" name="Text Box 49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2" name="Text Box 49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3" name="Text Box 49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4" name="Text Box 49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5" name="Text Box 49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6" name="Text Box 49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7" name="Text Box 49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8" name="Text Box 49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899" name="Text Box 49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0" name="Text Box 49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1" name="Text Box 49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2" name="Text Box 49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3" name="Text Box 49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4" name="Text Box 49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5" name="Text Box 49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6" name="Text Box 49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7" name="Text Box 49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8" name="Text Box 49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09" name="Text Box 49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0" name="Text Box 49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1" name="Text Box 49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2" name="Text Box 49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3" name="Text Box 49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4" name="Text Box 49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5" name="Text Box 49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6" name="Text Box 49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7" name="Text Box 49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8" name="Text Box 49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19" name="Text Box 49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0" name="Text Box 49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1" name="Text Box 49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2" name="Text Box 49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3" name="Text Box 49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4" name="Text Box 49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5" name="Text Box 49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6" name="Text Box 49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7" name="Text Box 49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8" name="Text Box 49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29" name="Text Box 49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0" name="Text Box 49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1" name="Text Box 49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2" name="Text Box 49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3" name="Text Box 49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4" name="Text Box 49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5" name="Text Box 49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6" name="Text Box 49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7" name="Text Box 49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8" name="Text Box 49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39" name="Text Box 49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0" name="Text Box 49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1" name="Text Box 49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2" name="Text Box 49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3" name="Text Box 49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4" name="Text Box 49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5" name="Text Box 49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6" name="Text Box 49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7" name="Text Box 49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8" name="Text Box 49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49" name="Text Box 49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0" name="Text Box 49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1" name="Text Box 50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2" name="Text Box 50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3" name="Text Box 50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4" name="Text Box 50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5" name="Text Box 50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6" name="Text Box 50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7" name="Text Box 50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8" name="Text Box 50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59" name="Text Box 50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0" name="Text Box 50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1" name="Text Box 50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2" name="Text Box 50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3" name="Text Box 50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4" name="Text Box 50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5" name="Text Box 50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6" name="Text Box 50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7" name="Text Box 50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8" name="Text Box 50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69" name="Text Box 50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0" name="Text Box 50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1" name="Text Box 50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2" name="Text Box 50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3" name="Text Box 50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4" name="Text Box 50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5" name="Text Box 50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6" name="Text Box 50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7" name="Text Box 50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8" name="Text Box 50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79" name="Text Box 50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0" name="Text Box 50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1" name="Text Box 50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2" name="Text Box 50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3" name="Text Box 50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4" name="Text Box 50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5" name="Text Box 50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6" name="Text Box 50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7" name="Text Box 50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8" name="Text Box 50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89" name="Text Box 50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0" name="Text Box 50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1" name="Text Box 50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2" name="Text Box 50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3" name="Text Box 50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4" name="Text Box 50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5" name="Text Box 50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6" name="Text Box 50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7" name="Text Box 50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8" name="Text Box 50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1999" name="Text Box 50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0" name="Text Box 50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1" name="Text Box 50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2" name="Text Box 50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3" name="Text Box 50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4" name="Text Box 50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5" name="Text Box 50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6" name="Text Box 50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7" name="Text Box 50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8" name="Text Box 50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09" name="Text Box 50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0" name="Text Box 50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1" name="Text Box 50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2" name="Text Box 50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3" name="Text Box 50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4" name="Text Box 50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5" name="Text Box 50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6" name="Text Box 50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7" name="Text Box 50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8" name="Text Box 50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19" name="Text Box 50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0" name="Text Box 50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1" name="Text Box 50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2" name="Text Box 50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3" name="Text Box 50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4" name="Text Box 50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5" name="Text Box 50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6" name="Text Box 50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7" name="Text Box 50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8" name="Text Box 50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29" name="Text Box 50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0" name="Text Box 50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1" name="Text Box 50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2" name="Text Box 50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3" name="Text Box 50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4" name="Text Box 50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5" name="Text Box 50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6" name="Text Box 50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7" name="Text Box 50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8" name="Text Box 50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39" name="Text Box 50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0" name="Text Box 50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1" name="Text Box 50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2" name="Text Box 50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3" name="Text Box 50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4" name="Text Box 50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5" name="Text Box 50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6" name="Text Box 50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7" name="Text Box 50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8" name="Text Box 50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49" name="Text Box 50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0" name="Text Box 50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1" name="Text Box 51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2" name="Text Box 51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3" name="Text Box 51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4" name="Text Box 51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5" name="Text Box 51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6" name="Text Box 51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7" name="Text Box 51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8" name="Text Box 51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59" name="Text Box 51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0" name="Text Box 51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1" name="Text Box 51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2" name="Text Box 51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3" name="Text Box 51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4" name="Text Box 51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5" name="Text Box 51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6" name="Text Box 51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7" name="Text Box 51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8" name="Text Box 51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69" name="Text Box 51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0" name="Text Box 51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1" name="Text Box 51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2" name="Text Box 51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3" name="Text Box 51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4" name="Text Box 51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5" name="Text Box 51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6" name="Text Box 51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7" name="Text Box 51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8" name="Text Box 51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79" name="Text Box 51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0" name="Text Box 51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1" name="Text Box 51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2" name="Text Box 51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3" name="Text Box 51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4" name="Text Box 51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5" name="Text Box 51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6" name="Text Box 51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7" name="Text Box 51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8" name="Text Box 51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89" name="Text Box 51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0" name="Text Box 51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1" name="Text Box 51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2" name="Text Box 51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3" name="Text Box 51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4" name="Text Box 51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5" name="Text Box 51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6" name="Text Box 51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7" name="Text Box 51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8" name="Text Box 51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099" name="Text Box 51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0" name="Text Box 51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1" name="Text Box 51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2" name="Text Box 51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3" name="Text Box 51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4" name="Text Box 51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5" name="Text Box 51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6" name="Text Box 51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7" name="Text Box 51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8" name="Text Box 51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09" name="Text Box 51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0" name="Text Box 51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1" name="Text Box 51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2" name="Text Box 51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3" name="Text Box 51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4" name="Text Box 51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5" name="Text Box 51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6" name="Text Box 51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7" name="Text Box 51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8" name="Text Box 51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19" name="Text Box 51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0" name="Text Box 51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1" name="Text Box 51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2" name="Text Box 51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3" name="Text Box 51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4" name="Text Box 51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5" name="Text Box 51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6" name="Text Box 51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7" name="Text Box 51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8" name="Text Box 51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29" name="Text Box 51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0" name="Text Box 51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1" name="Text Box 51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2" name="Text Box 51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3" name="Text Box 51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4" name="Text Box 51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5" name="Text Box 51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6" name="Text Box 51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7" name="Text Box 51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8" name="Text Box 51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39" name="Text Box 51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0" name="Text Box 51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1" name="Text Box 51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2" name="Text Box 51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3" name="Text Box 51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4" name="Text Box 51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5" name="Text Box 51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6" name="Text Box 51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7" name="Text Box 51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8" name="Text Box 51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49" name="Text Box 51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0" name="Text Box 51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1" name="Text Box 52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2" name="Text Box 52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3" name="Text Box 52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4" name="Text Box 52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5" name="Text Box 52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6" name="Text Box 52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7" name="Text Box 52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8" name="Text Box 52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59" name="Text Box 52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0" name="Text Box 52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1" name="Text Box 52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2" name="Text Box 52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3" name="Text Box 52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4" name="Text Box 52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5" name="Text Box 52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6" name="Text Box 52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7" name="Text Box 52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8" name="Text Box 52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69" name="Text Box 52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0" name="Text Box 52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1" name="Text Box 52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2" name="Text Box 52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3" name="Text Box 52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4" name="Text Box 52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5" name="Text Box 52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6" name="Text Box 52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7" name="Text Box 52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8" name="Text Box 52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79" name="Text Box 52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0" name="Text Box 52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1" name="Text Box 52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2" name="Text Box 52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3" name="Text Box 52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4" name="Text Box 52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5" name="Text Box 52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6" name="Text Box 52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7" name="Text Box 52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8" name="Text Box 52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89" name="Text Box 52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0" name="Text Box 52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1" name="Text Box 52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2" name="Text Box 52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3" name="Text Box 52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4" name="Text Box 52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5" name="Text Box 52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6" name="Text Box 52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7" name="Text Box 52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8" name="Text Box 52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199" name="Text Box 52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0" name="Text Box 52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1" name="Text Box 52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2" name="Text Box 52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3" name="Text Box 52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4" name="Text Box 52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5" name="Text Box 52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6" name="Text Box 52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7" name="Text Box 52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8" name="Text Box 52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09" name="Text Box 52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0" name="Text Box 52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1" name="Text Box 52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2" name="Text Box 52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3" name="Text Box 52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4" name="Text Box 52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5" name="Text Box 52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6" name="Text Box 52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7" name="Text Box 52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8" name="Text Box 52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19" name="Text Box 52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0" name="Text Box 52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1" name="Text Box 52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2" name="Text Box 52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3" name="Text Box 52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4" name="Text Box 52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5" name="Text Box 52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6" name="Text Box 52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7" name="Text Box 52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8" name="Text Box 52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29" name="Text Box 52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0" name="Text Box 52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1" name="Text Box 52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2" name="Text Box 52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3" name="Text Box 52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4" name="Text Box 52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5" name="Text Box 52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6" name="Text Box 52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7" name="Text Box 52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8" name="Text Box 52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39" name="Text Box 52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0" name="Text Box 52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1" name="Text Box 52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2" name="Text Box 52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3" name="Text Box 52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4" name="Text Box 52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5" name="Text Box 52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6" name="Text Box 52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7" name="Text Box 52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8" name="Text Box 52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49" name="Text Box 52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0" name="Text Box 52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1" name="Text Box 53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2" name="Text Box 53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3" name="Text Box 53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4" name="Text Box 53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5" name="Text Box 53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6" name="Text Box 53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7" name="Text Box 53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8" name="Text Box 53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59" name="Text Box 530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0" name="Text Box 530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1" name="Text Box 531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2" name="Text Box 531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3" name="Text Box 531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4" name="Text Box 531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5" name="Text Box 531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6" name="Text Box 531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7" name="Text Box 531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8" name="Text Box 531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69" name="Text Box 531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0" name="Text Box 531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1" name="Text Box 532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2" name="Text Box 532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3" name="Text Box 532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4" name="Text Box 532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5" name="Text Box 532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6" name="Text Box 532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7" name="Text Box 532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8" name="Text Box 532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79" name="Text Box 532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0" name="Text Box 532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1" name="Text Box 533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2" name="Text Box 533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3" name="Text Box 533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4" name="Text Box 533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5" name="Text Box 533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6" name="Text Box 533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7" name="Text Box 533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8" name="Text Box 533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89" name="Text Box 533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0" name="Text Box 533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1" name="Text Box 534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2" name="Text Box 534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3" name="Text Box 534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4" name="Text Box 534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5" name="Text Box 534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6" name="Text Box 534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7" name="Text Box 534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8" name="Text Box 534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299" name="Text Box 534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0" name="Text Box 534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1" name="Text Box 535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2" name="Text Box 535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3" name="Text Box 535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4" name="Text Box 535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5" name="Text Box 535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6" name="Text Box 535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7" name="Text Box 535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8" name="Text Box 535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09" name="Text Box 535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0" name="Text Box 535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1" name="Text Box 536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2" name="Text Box 536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3" name="Text Box 536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4" name="Text Box 536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5" name="Text Box 536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6" name="Text Box 536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7" name="Text Box 536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8" name="Text Box 536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19" name="Text Box 536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0" name="Text Box 536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1" name="Text Box 537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2" name="Text Box 537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3" name="Text Box 537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4" name="Text Box 537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5" name="Text Box 537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6" name="Text Box 537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7" name="Text Box 537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8" name="Text Box 537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29" name="Text Box 537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0" name="Text Box 537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1" name="Text Box 538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2" name="Text Box 538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3" name="Text Box 538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4" name="Text Box 538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5" name="Text Box 538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6" name="Text Box 538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7" name="Text Box 538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8" name="Text Box 538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39" name="Text Box 538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0" name="Text Box 538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1" name="Text Box 539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2" name="Text Box 539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3" name="Text Box 539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4" name="Text Box 539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5" name="Text Box 539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6" name="Text Box 539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7" name="Text Box 539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8" name="Text Box 539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49" name="Text Box 5398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50" name="Text Box 5399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51" name="Text Box 5400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52" name="Text Box 5401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53" name="Text Box 5402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54" name="Text Box 5403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55" name="Text Box 5404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56" name="Text Box 5405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57" name="Text Box 5406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85725</xdr:colOff>
      <xdr:row>793</xdr:row>
      <xdr:rowOff>19050</xdr:rowOff>
    </xdr:to>
    <xdr:sp macro="" textlink="">
      <xdr:nvSpPr>
        <xdr:cNvPr id="22358" name="Text Box 5407"/>
        <xdr:cNvSpPr txBox="1">
          <a:spLocks noChangeArrowheads="1"/>
        </xdr:cNvSpPr>
      </xdr:nvSpPr>
      <xdr:spPr bwMode="auto">
        <a:xfrm>
          <a:off x="4686300" y="1508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59" name="Text Box 5427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0" name="Text Box 5428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1" name="Text Box 5429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2" name="Text Box 5430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3" name="Text Box 5431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4" name="Text Box 5432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5" name="Text Box 5433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6" name="Text Box 5434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7" name="Text Box 5435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8" name="Text Box 5436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69" name="Text Box 5437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0" name="Text Box 5438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1" name="Text Box 5439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2" name="Text Box 5440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3" name="Text Box 5441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4" name="Text Box 5442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5" name="Text Box 5443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6" name="Text Box 5444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7" name="Text Box 5445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8" name="Text Box 5446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79" name="Text Box 5447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0" name="Text Box 5448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1" name="Text Box 5449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2" name="Text Box 5450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3" name="Text Box 5451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4" name="Text Box 5452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5" name="Text Box 5453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6" name="Text Box 5454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7" name="Text Box 5455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8" name="Text Box 5456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89" name="Text Box 5457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0" name="Text Box 5458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1" name="Text Box 5459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2" name="Text Box 5460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3" name="Text Box 5461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4" name="Text Box 5462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5" name="Text Box 5463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6" name="Text Box 5464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7" name="Text Box 5465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8" name="Text Box 5466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399" name="Text Box 5467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85725</xdr:colOff>
      <xdr:row>792</xdr:row>
      <xdr:rowOff>19051</xdr:rowOff>
    </xdr:to>
    <xdr:sp macro="" textlink="">
      <xdr:nvSpPr>
        <xdr:cNvPr id="22400" name="Text Box 5468"/>
        <xdr:cNvSpPr txBox="1">
          <a:spLocks noChangeArrowheads="1"/>
        </xdr:cNvSpPr>
      </xdr:nvSpPr>
      <xdr:spPr bwMode="auto">
        <a:xfrm>
          <a:off x="4686300" y="150685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01" name="Text Box 26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02" name="Text Box 26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03" name="Text Box 26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04" name="Text Box 26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05" name="Text Box 26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06" name="Text Box 26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07" name="Text Box 26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08" name="Text Box 26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09" name="Text Box 26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0" name="Text Box 26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1" name="Text Box 26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2" name="Text Box 26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3" name="Text Box 26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4" name="Text Box 26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5" name="Text Box 26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6" name="Text Box 26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7" name="Text Box 26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8" name="Text Box 26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19" name="Text Box 26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0" name="Text Box 26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1" name="Text Box 26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2" name="Text Box 26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3" name="Text Box 26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4" name="Text Box 26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5" name="Text Box 26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6" name="Text Box 26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7" name="Text Box 26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8" name="Text Box 26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29" name="Text Box 26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0" name="Text Box 26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1" name="Text Box 26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2" name="Text Box 26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3" name="Text Box 26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4" name="Text Box 26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5" name="Text Box 26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6" name="Text Box 26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7" name="Text Box 26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8" name="Text Box 26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39" name="Text Box 26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0" name="Text Box 26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1" name="Text Box 26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2" name="Text Box 26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3" name="Text Box 26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4" name="Text Box 26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5" name="Text Box 26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6" name="Text Box 26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7" name="Text Box 26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8" name="Text Box 26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49" name="Text Box 26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0" name="Text Box 26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1" name="Text Box 26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2" name="Text Box 26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3" name="Text Box 26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4" name="Text Box 26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5" name="Text Box 26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6" name="Text Box 26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7" name="Text Box 26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8" name="Text Box 26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59" name="Text Box 27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0" name="Text Box 27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1" name="Text Box 27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2" name="Text Box 27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3" name="Text Box 27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4" name="Text Box 27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5" name="Text Box 27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6" name="Text Box 27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7" name="Text Box 27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8" name="Text Box 27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69" name="Text Box 27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0" name="Text Box 27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1" name="Text Box 27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2" name="Text Box 27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3" name="Text Box 27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4" name="Text Box 27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5" name="Text Box 27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6" name="Text Box 27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7" name="Text Box 27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8" name="Text Box 27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79" name="Text Box 27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0" name="Text Box 27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1" name="Text Box 27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2" name="Text Box 27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3" name="Text Box 27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4" name="Text Box 27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5" name="Text Box 27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6" name="Text Box 27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7" name="Text Box 27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8" name="Text Box 27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89" name="Text Box 27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0" name="Text Box 27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1" name="Text Box 27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2" name="Text Box 27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3" name="Text Box 27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4" name="Text Box 27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5" name="Text Box 27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6" name="Text Box 27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7" name="Text Box 27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8" name="Text Box 27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499" name="Text Box 27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0" name="Text Box 27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1" name="Text Box 27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2" name="Text Box 27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3" name="Text Box 27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4" name="Text Box 27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5" name="Text Box 27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6" name="Text Box 27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7" name="Text Box 27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8" name="Text Box 27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09" name="Text Box 27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0" name="Text Box 27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1" name="Text Box 27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2" name="Text Box 27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3" name="Text Box 27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4" name="Text Box 27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5" name="Text Box 27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6" name="Text Box 27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7" name="Text Box 27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8" name="Text Box 27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19" name="Text Box 27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0" name="Text Box 27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1" name="Text Box 27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2" name="Text Box 27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3" name="Text Box 27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4" name="Text Box 27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5" name="Text Box 27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6" name="Text Box 27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7" name="Text Box 27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8" name="Text Box 27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29" name="Text Box 27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0" name="Text Box 27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1" name="Text Box 27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2" name="Text Box 27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3" name="Text Box 27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4" name="Text Box 27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5" name="Text Box 27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6" name="Text Box 27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7" name="Text Box 27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8" name="Text Box 27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39" name="Text Box 27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0" name="Text Box 27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1" name="Text Box 27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2" name="Text Box 27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3" name="Text Box 27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4" name="Text Box 27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5" name="Text Box 27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6" name="Text Box 27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7" name="Text Box 27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8" name="Text Box 27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49" name="Text Box 27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0" name="Text Box 27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1" name="Text Box 27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2" name="Text Box 27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3" name="Text Box 27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4" name="Text Box 27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5" name="Text Box 27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6" name="Text Box 27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7" name="Text Box 27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8" name="Text Box 27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59" name="Text Box 28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0" name="Text Box 28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1" name="Text Box 28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2" name="Text Box 28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3" name="Text Box 28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4" name="Text Box 28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5" name="Text Box 28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6" name="Text Box 28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7" name="Text Box 28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8" name="Text Box 28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69" name="Text Box 28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0" name="Text Box 28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1" name="Text Box 28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2" name="Text Box 28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3" name="Text Box 28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4" name="Text Box 28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5" name="Text Box 28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6" name="Text Box 28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7" name="Text Box 28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8" name="Text Box 28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79" name="Text Box 28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0" name="Text Box 28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1" name="Text Box 28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2" name="Text Box 28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3" name="Text Box 28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4" name="Text Box 28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5" name="Text Box 28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6" name="Text Box 28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7" name="Text Box 28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8" name="Text Box 28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89" name="Text Box 28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0" name="Text Box 28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1" name="Text Box 28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2" name="Text Box 28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3" name="Text Box 28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4" name="Text Box 28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5" name="Text Box 28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6" name="Text Box 28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7" name="Text Box 28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8" name="Text Box 28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599" name="Text Box 28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0" name="Text Box 28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1" name="Text Box 28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2" name="Text Box 28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3" name="Text Box 28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4" name="Text Box 28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5" name="Text Box 28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6" name="Text Box 28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7" name="Text Box 28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8" name="Text Box 28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09" name="Text Box 28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0" name="Text Box 28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1" name="Text Box 28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2" name="Text Box 28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3" name="Text Box 28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4" name="Text Box 28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5" name="Text Box 28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6" name="Text Box 28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7" name="Text Box 28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8" name="Text Box 28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19" name="Text Box 28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0" name="Text Box 28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1" name="Text Box 28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2" name="Text Box 28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3" name="Text Box 28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4" name="Text Box 28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5" name="Text Box 28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6" name="Text Box 28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7" name="Text Box 28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8" name="Text Box 28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29" name="Text Box 28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0" name="Text Box 28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1" name="Text Box 28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2" name="Text Box 28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3" name="Text Box 28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4" name="Text Box 28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5" name="Text Box 28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6" name="Text Box 28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7" name="Text Box 28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8" name="Text Box 28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39" name="Text Box 28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0" name="Text Box 28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1" name="Text Box 28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2" name="Text Box 28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3" name="Text Box 28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4" name="Text Box 28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5" name="Text Box 28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6" name="Text Box 28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7" name="Text Box 28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8" name="Text Box 28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49" name="Text Box 28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0" name="Text Box 28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1" name="Text Box 28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2" name="Text Box 28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3" name="Text Box 28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4" name="Text Box 28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5" name="Text Box 28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6" name="Text Box 28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7" name="Text Box 28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8" name="Text Box 28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59" name="Text Box 29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0" name="Text Box 29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1" name="Text Box 29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2" name="Text Box 29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3" name="Text Box 29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4" name="Text Box 29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5" name="Text Box 29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6" name="Text Box 29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7" name="Text Box 29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8" name="Text Box 29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69" name="Text Box 29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0" name="Text Box 29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1" name="Text Box 29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2" name="Text Box 29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3" name="Text Box 29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4" name="Text Box 29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5" name="Text Box 29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6" name="Text Box 29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7" name="Text Box 29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8" name="Text Box 29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79" name="Text Box 29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0" name="Text Box 29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1" name="Text Box 29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2" name="Text Box 29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3" name="Text Box 29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4" name="Text Box 29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5" name="Text Box 29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6" name="Text Box 29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7" name="Text Box 29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8" name="Text Box 29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89" name="Text Box 29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0" name="Text Box 29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1" name="Text Box 29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2" name="Text Box 29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3" name="Text Box 29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4" name="Text Box 29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5" name="Text Box 29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6" name="Text Box 29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7" name="Text Box 29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8" name="Text Box 29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699" name="Text Box 29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0" name="Text Box 29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1" name="Text Box 29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2" name="Text Box 29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3" name="Text Box 29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4" name="Text Box 29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5" name="Text Box 29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6" name="Text Box 29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7" name="Text Box 29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8" name="Text Box 29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09" name="Text Box 29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0" name="Text Box 29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1" name="Text Box 29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2" name="Text Box 29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3" name="Text Box 29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4" name="Text Box 29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5" name="Text Box 29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6" name="Text Box 29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7" name="Text Box 29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8" name="Text Box 29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19" name="Text Box 29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0" name="Text Box 29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1" name="Text Box 29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2" name="Text Box 29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3" name="Text Box 29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4" name="Text Box 29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5" name="Text Box 29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6" name="Text Box 29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7" name="Text Box 29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8" name="Text Box 29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29" name="Text Box 29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0" name="Text Box 29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1" name="Text Box 29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2" name="Text Box 29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3" name="Text Box 29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4" name="Text Box 29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5" name="Text Box 29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6" name="Text Box 29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7" name="Text Box 29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8" name="Text Box 29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39" name="Text Box 29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0" name="Text Box 29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1" name="Text Box 29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2" name="Text Box 29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3" name="Text Box 29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4" name="Text Box 29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5" name="Text Box 29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6" name="Text Box 29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7" name="Text Box 29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8" name="Text Box 29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49" name="Text Box 29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0" name="Text Box 29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1" name="Text Box 29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2" name="Text Box 29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3" name="Text Box 29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4" name="Text Box 29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5" name="Text Box 29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6" name="Text Box 29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7" name="Text Box 29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8" name="Text Box 29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59" name="Text Box 30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0" name="Text Box 30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1" name="Text Box 30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2" name="Text Box 30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3" name="Text Box 30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4" name="Text Box 30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5" name="Text Box 30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6" name="Text Box 30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7" name="Text Box 30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8" name="Text Box 30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69" name="Text Box 30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0" name="Text Box 30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1" name="Text Box 30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2" name="Text Box 30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3" name="Text Box 30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4" name="Text Box 30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5" name="Text Box 30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6" name="Text Box 30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7" name="Text Box 30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8" name="Text Box 30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79" name="Text Box 30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0" name="Text Box 30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1" name="Text Box 30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2" name="Text Box 30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3" name="Text Box 30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4" name="Text Box 30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5" name="Text Box 30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6" name="Text Box 30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7" name="Text Box 30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8" name="Text Box 30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89" name="Text Box 30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0" name="Text Box 30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1" name="Text Box 30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2" name="Text Box 30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3" name="Text Box 30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4" name="Text Box 30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5" name="Text Box 30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6" name="Text Box 30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7" name="Text Box 30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8" name="Text Box 30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799" name="Text Box 30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0" name="Text Box 30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1" name="Text Box 30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2" name="Text Box 30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3" name="Text Box 30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4" name="Text Box 30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5" name="Text Box 30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6" name="Text Box 30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7" name="Text Box 30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8" name="Text Box 30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09" name="Text Box 30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0" name="Text Box 30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1" name="Text Box 30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2" name="Text Box 30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3" name="Text Box 30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4" name="Text Box 30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5" name="Text Box 30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6" name="Text Box 30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7" name="Text Box 30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8" name="Text Box 30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19" name="Text Box 30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0" name="Text Box 30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1" name="Text Box 30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2" name="Text Box 30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3" name="Text Box 30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4" name="Text Box 30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5" name="Text Box 30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6" name="Text Box 30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7" name="Text Box 30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8" name="Text Box 30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29" name="Text Box 30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0" name="Text Box 30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1" name="Text Box 30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2" name="Text Box 30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3" name="Text Box 30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4" name="Text Box 30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5" name="Text Box 30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6" name="Text Box 30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7" name="Text Box 30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8" name="Text Box 30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39" name="Text Box 30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0" name="Text Box 30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1" name="Text Box 30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2" name="Text Box 30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3" name="Text Box 30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4" name="Text Box 30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5" name="Text Box 30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6" name="Text Box 30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7" name="Text Box 30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8" name="Text Box 30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49" name="Text Box 30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0" name="Text Box 30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1" name="Text Box 30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2" name="Text Box 30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3" name="Text Box 30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4" name="Text Box 30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5" name="Text Box 30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6" name="Text Box 30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7" name="Text Box 30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8" name="Text Box 30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59" name="Text Box 31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0" name="Text Box 31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1" name="Text Box 31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2" name="Text Box 31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3" name="Text Box 31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4" name="Text Box 31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5" name="Text Box 31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6" name="Text Box 31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7" name="Text Box 31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8" name="Text Box 31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69" name="Text Box 31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0" name="Text Box 31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1" name="Text Box 31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2" name="Text Box 31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3" name="Text Box 31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4" name="Text Box 31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5" name="Text Box 31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6" name="Text Box 31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7" name="Text Box 31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8" name="Text Box 31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79" name="Text Box 31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0" name="Text Box 31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1" name="Text Box 31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2" name="Text Box 31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3" name="Text Box 31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4" name="Text Box 31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5" name="Text Box 31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6" name="Text Box 31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7" name="Text Box 31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8" name="Text Box 31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89" name="Text Box 31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0" name="Text Box 31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1" name="Text Box 31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2" name="Text Box 31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3" name="Text Box 31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4" name="Text Box 31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5" name="Text Box 31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6" name="Text Box 31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7" name="Text Box 31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8" name="Text Box 31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899" name="Text Box 31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0" name="Text Box 31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1" name="Text Box 31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2" name="Text Box 31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3" name="Text Box 31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4" name="Text Box 31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5" name="Text Box 31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6" name="Text Box 31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7" name="Text Box 31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8" name="Text Box 31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09" name="Text Box 31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0" name="Text Box 31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1" name="Text Box 31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2" name="Text Box 31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3" name="Text Box 31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4" name="Text Box 31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5" name="Text Box 31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6" name="Text Box 31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7" name="Text Box 31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8" name="Text Box 31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19" name="Text Box 31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0" name="Text Box 31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1" name="Text Box 31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2" name="Text Box 31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3" name="Text Box 31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4" name="Text Box 31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5" name="Text Box 31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6" name="Text Box 31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7" name="Text Box 31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8" name="Text Box 31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29" name="Text Box 31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0" name="Text Box 31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1" name="Text Box 31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2" name="Text Box 31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3" name="Text Box 31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4" name="Text Box 31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5" name="Text Box 31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6" name="Text Box 31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7" name="Text Box 31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8" name="Text Box 31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39" name="Text Box 31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0" name="Text Box 31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1" name="Text Box 31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2" name="Text Box 31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3" name="Text Box 31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4" name="Text Box 31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5" name="Text Box 31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6" name="Text Box 31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7" name="Text Box 31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8" name="Text Box 31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49" name="Text Box 31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0" name="Text Box 31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1" name="Text Box 31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2" name="Text Box 31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3" name="Text Box 31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4" name="Text Box 31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5" name="Text Box 31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6" name="Text Box 31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7" name="Text Box 31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8" name="Text Box 31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59" name="Text Box 32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0" name="Text Box 32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1" name="Text Box 32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2" name="Text Box 32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3" name="Text Box 32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4" name="Text Box 32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5" name="Text Box 32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6" name="Text Box 32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7" name="Text Box 32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8" name="Text Box 32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69" name="Text Box 32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0" name="Text Box 32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1" name="Text Box 32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2" name="Text Box 32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3" name="Text Box 32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4" name="Text Box 32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5" name="Text Box 32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6" name="Text Box 32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7" name="Text Box 32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8" name="Text Box 32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79" name="Text Box 32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0" name="Text Box 32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1" name="Text Box 32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2" name="Text Box 32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3" name="Text Box 32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4" name="Text Box 32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5" name="Text Box 32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6" name="Text Box 32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7" name="Text Box 32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8" name="Text Box 32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89" name="Text Box 32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0" name="Text Box 32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1" name="Text Box 32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2" name="Text Box 32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3" name="Text Box 32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4" name="Text Box 32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5" name="Text Box 32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6" name="Text Box 32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7" name="Text Box 32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8" name="Text Box 32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2999" name="Text Box 32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0" name="Text Box 32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1" name="Text Box 32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2" name="Text Box 32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3" name="Text Box 32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4" name="Text Box 32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5" name="Text Box 32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6" name="Text Box 32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7" name="Text Box 32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8" name="Text Box 32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09" name="Text Box 32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0" name="Text Box 32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1" name="Text Box 32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2" name="Text Box 32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3" name="Text Box 32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4" name="Text Box 32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5" name="Text Box 32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6" name="Text Box 32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7" name="Text Box 32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8" name="Text Box 32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19" name="Text Box 32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0" name="Text Box 32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1" name="Text Box 32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2" name="Text Box 32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3" name="Text Box 32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4" name="Text Box 32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5" name="Text Box 32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6" name="Text Box 32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7" name="Text Box 32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8" name="Text Box 32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29" name="Text Box 32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0" name="Text Box 32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1" name="Text Box 32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2" name="Text Box 32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3" name="Text Box 32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4" name="Text Box 32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5" name="Text Box 32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6" name="Text Box 32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7" name="Text Box 32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8" name="Text Box 32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39" name="Text Box 32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0" name="Text Box 32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1" name="Text Box 32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2" name="Text Box 32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3" name="Text Box 32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4" name="Text Box 32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5" name="Text Box 32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6" name="Text Box 32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7" name="Text Box 32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8" name="Text Box 32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49" name="Text Box 32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0" name="Text Box 32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1" name="Text Box 32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2" name="Text Box 32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3" name="Text Box 32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4" name="Text Box 32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5" name="Text Box 32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6" name="Text Box 32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7" name="Text Box 32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8" name="Text Box 32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59" name="Text Box 33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0" name="Text Box 33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1" name="Text Box 33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2" name="Text Box 33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3" name="Text Box 33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4" name="Text Box 33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5" name="Text Box 33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6" name="Text Box 33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7" name="Text Box 33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8" name="Text Box 33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69" name="Text Box 33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0" name="Text Box 33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1" name="Text Box 33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2" name="Text Box 33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3" name="Text Box 33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4" name="Text Box 33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5" name="Text Box 33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6" name="Text Box 33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7" name="Text Box 33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8" name="Text Box 33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79" name="Text Box 33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0" name="Text Box 33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1" name="Text Box 33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2" name="Text Box 33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3" name="Text Box 33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4" name="Text Box 33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5" name="Text Box 33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6" name="Text Box 33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7" name="Text Box 33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8" name="Text Box 33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89" name="Text Box 33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0" name="Text Box 33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1" name="Text Box 33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2" name="Text Box 33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3" name="Text Box 33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4" name="Text Box 33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5" name="Text Box 33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6" name="Text Box 33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7" name="Text Box 33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8" name="Text Box 33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099" name="Text Box 33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0" name="Text Box 33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1" name="Text Box 33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2" name="Text Box 33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3" name="Text Box 33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4" name="Text Box 33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5" name="Text Box 33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6" name="Text Box 33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7" name="Text Box 33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8" name="Text Box 33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09" name="Text Box 33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0" name="Text Box 33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1" name="Text Box 33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2" name="Text Box 33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3" name="Text Box 33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4" name="Text Box 33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5" name="Text Box 33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6" name="Text Box 33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7" name="Text Box 33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8" name="Text Box 33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19" name="Text Box 33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0" name="Text Box 33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1" name="Text Box 33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2" name="Text Box 33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3" name="Text Box 33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4" name="Text Box 33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5" name="Text Box 33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6" name="Text Box 33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7" name="Text Box 33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8" name="Text Box 33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29" name="Text Box 33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0" name="Text Box 33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1" name="Text Box 33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2" name="Text Box 33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3" name="Text Box 33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4" name="Text Box 33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5" name="Text Box 33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6" name="Text Box 33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7" name="Text Box 33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8" name="Text Box 33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39" name="Text Box 33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0" name="Text Box 33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1" name="Text Box 33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2" name="Text Box 33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3" name="Text Box 33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4" name="Text Box 33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5" name="Text Box 33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6" name="Text Box 33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7" name="Text Box 33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8" name="Text Box 33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49" name="Text Box 33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0" name="Text Box 33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1" name="Text Box 33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2" name="Text Box 33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3" name="Text Box 33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4" name="Text Box 33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5" name="Text Box 33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6" name="Text Box 33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7" name="Text Box 33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8" name="Text Box 33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59" name="Text Box 34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0" name="Text Box 34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1" name="Text Box 34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2" name="Text Box 34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3" name="Text Box 34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4" name="Text Box 34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5" name="Text Box 34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6" name="Text Box 34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7" name="Text Box 34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8" name="Text Box 34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69" name="Text Box 34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0" name="Text Box 34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1" name="Text Box 34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2" name="Text Box 34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3" name="Text Box 34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4" name="Text Box 34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5" name="Text Box 34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6" name="Text Box 34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7" name="Text Box 34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8" name="Text Box 34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79" name="Text Box 34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0" name="Text Box 34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1" name="Text Box 34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2" name="Text Box 34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3" name="Text Box 34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4" name="Text Box 34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5" name="Text Box 34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6" name="Text Box 34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7" name="Text Box 34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8" name="Text Box 34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89" name="Text Box 34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0" name="Text Box 34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1" name="Text Box 34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2" name="Text Box 34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3" name="Text Box 34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4" name="Text Box 34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5" name="Text Box 34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6" name="Text Box 34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7" name="Text Box 34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8" name="Text Box 34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199" name="Text Box 34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0" name="Text Box 34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1" name="Text Box 34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2" name="Text Box 34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3" name="Text Box 34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4" name="Text Box 34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5" name="Text Box 34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6" name="Text Box 34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7" name="Text Box 34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8" name="Text Box 34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09" name="Text Box 34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0" name="Text Box 34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1" name="Text Box 34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2" name="Text Box 34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3" name="Text Box 34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4" name="Text Box 34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5" name="Text Box 34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6" name="Text Box 34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7" name="Text Box 34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8" name="Text Box 34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19" name="Text Box 34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0" name="Text Box 34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1" name="Text Box 34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2" name="Text Box 34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3" name="Text Box 34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4" name="Text Box 34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5" name="Text Box 34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6" name="Text Box 34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7" name="Text Box 34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8" name="Text Box 34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29" name="Text Box 34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0" name="Text Box 34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1" name="Text Box 34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2" name="Text Box 34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3" name="Text Box 34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4" name="Text Box 34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5" name="Text Box 34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6" name="Text Box 34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7" name="Text Box 34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8" name="Text Box 34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39" name="Text Box 34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0" name="Text Box 34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1" name="Text Box 34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2" name="Text Box 34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3" name="Text Box 34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4" name="Text Box 34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5" name="Text Box 34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6" name="Text Box 34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7" name="Text Box 34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8" name="Text Box 34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49" name="Text Box 34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0" name="Text Box 34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1" name="Text Box 34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2" name="Text Box 34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3" name="Text Box 34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4" name="Text Box 34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5" name="Text Box 34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6" name="Text Box 34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7" name="Text Box 34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8" name="Text Box 34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59" name="Text Box 35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0" name="Text Box 35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1" name="Text Box 35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2" name="Text Box 35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3" name="Text Box 35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4" name="Text Box 35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5" name="Text Box 35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6" name="Text Box 35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7" name="Text Box 35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8" name="Text Box 35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69" name="Text Box 35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0" name="Text Box 35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1" name="Text Box 35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2" name="Text Box 35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3" name="Text Box 35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4" name="Text Box 35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5" name="Text Box 35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6" name="Text Box 35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7" name="Text Box 35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8" name="Text Box 35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79" name="Text Box 35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0" name="Text Box 35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1" name="Text Box 35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2" name="Text Box 35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3" name="Text Box 35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4" name="Text Box 35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5" name="Text Box 35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6" name="Text Box 35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7" name="Text Box 35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8" name="Text Box 35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89" name="Text Box 35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0" name="Text Box 35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1" name="Text Box 35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2" name="Text Box 35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3" name="Text Box 35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4" name="Text Box 35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5" name="Text Box 35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6" name="Text Box 35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7" name="Text Box 35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8" name="Text Box 35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299" name="Text Box 35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0" name="Text Box 35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1" name="Text Box 35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2" name="Text Box 35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3" name="Text Box 35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4" name="Text Box 35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5" name="Text Box 35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6" name="Text Box 35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7" name="Text Box 35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8" name="Text Box 35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09" name="Text Box 35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0" name="Text Box 35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1" name="Text Box 35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2" name="Text Box 35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3" name="Text Box 35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4" name="Text Box 35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5" name="Text Box 35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6" name="Text Box 35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7" name="Text Box 35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8" name="Text Box 35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19" name="Text Box 35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0" name="Text Box 35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1" name="Text Box 35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2" name="Text Box 35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3" name="Text Box 35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4" name="Text Box 35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5" name="Text Box 35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6" name="Text Box 35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7" name="Text Box 35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8" name="Text Box 35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29" name="Text Box 35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0" name="Text Box 35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1" name="Text Box 35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2" name="Text Box 35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3" name="Text Box 35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4" name="Text Box 35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5" name="Text Box 35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6" name="Text Box 35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7" name="Text Box 35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8" name="Text Box 35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39" name="Text Box 35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0" name="Text Box 35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1" name="Text Box 35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2" name="Text Box 35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3" name="Text Box 35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4" name="Text Box 35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5" name="Text Box 35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6" name="Text Box 35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7" name="Text Box 35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8" name="Text Box 35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49" name="Text Box 35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0" name="Text Box 35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1" name="Text Box 35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2" name="Text Box 35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3" name="Text Box 35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4" name="Text Box 35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5" name="Text Box 35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6" name="Text Box 35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7" name="Text Box 35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8" name="Text Box 35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59" name="Text Box 36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0" name="Text Box 36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1" name="Text Box 36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2" name="Text Box 36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3" name="Text Box 36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4" name="Text Box 36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5" name="Text Box 36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6" name="Text Box 36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7" name="Text Box 36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8" name="Text Box 36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69" name="Text Box 36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0" name="Text Box 36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1" name="Text Box 36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2" name="Text Box 36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3" name="Text Box 36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4" name="Text Box 36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5" name="Text Box 36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6" name="Text Box 36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7" name="Text Box 36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8" name="Text Box 36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79" name="Text Box 36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0" name="Text Box 36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1" name="Text Box 36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2" name="Text Box 36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3" name="Text Box 36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4" name="Text Box 36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5" name="Text Box 36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6" name="Text Box 36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7" name="Text Box 36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8" name="Text Box 36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89" name="Text Box 36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0" name="Text Box 36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1" name="Text Box 36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2" name="Text Box 36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3" name="Text Box 36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4" name="Text Box 36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5" name="Text Box 36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6" name="Text Box 36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7" name="Text Box 36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8" name="Text Box 36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399" name="Text Box 36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0" name="Text Box 36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1" name="Text Box 36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2" name="Text Box 36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3" name="Text Box 36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4" name="Text Box 36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5" name="Text Box 36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6" name="Text Box 36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7" name="Text Box 36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8" name="Text Box 36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09" name="Text Box 36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0" name="Text Box 36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1" name="Text Box 36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2" name="Text Box 36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3" name="Text Box 36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4" name="Text Box 36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5" name="Text Box 36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6" name="Text Box 36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7" name="Text Box 36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8" name="Text Box 36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19" name="Text Box 36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0" name="Text Box 36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1" name="Text Box 36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2" name="Text Box 36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3" name="Text Box 36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4" name="Text Box 36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5" name="Text Box 36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6" name="Text Box 36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7" name="Text Box 36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8" name="Text Box 36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29" name="Text Box 36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0" name="Text Box 36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1" name="Text Box 36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2" name="Text Box 36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3" name="Text Box 36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4" name="Text Box 36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5" name="Text Box 36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6" name="Text Box 36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7" name="Text Box 36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8" name="Text Box 36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39" name="Text Box 36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0" name="Text Box 36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1" name="Text Box 36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2" name="Text Box 36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3" name="Text Box 36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4" name="Text Box 36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5" name="Text Box 36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6" name="Text Box 36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7" name="Text Box 36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8" name="Text Box 36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49" name="Text Box 36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0" name="Text Box 36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1" name="Text Box 36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2" name="Text Box 36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3" name="Text Box 36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4" name="Text Box 36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5" name="Text Box 36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6" name="Text Box 36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7" name="Text Box 36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8" name="Text Box 36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59" name="Text Box 37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0" name="Text Box 37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1" name="Text Box 37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2" name="Text Box 37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3" name="Text Box 37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4" name="Text Box 37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5" name="Text Box 37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6" name="Text Box 37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7" name="Text Box 37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8" name="Text Box 37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69" name="Text Box 37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0" name="Text Box 37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1" name="Text Box 37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2" name="Text Box 37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3" name="Text Box 37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4" name="Text Box 37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5" name="Text Box 37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6" name="Text Box 37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7" name="Text Box 37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8" name="Text Box 37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79" name="Text Box 37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0" name="Text Box 37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1" name="Text Box 37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2" name="Text Box 37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3" name="Text Box 37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4" name="Text Box 37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5" name="Text Box 37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6" name="Text Box 37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7" name="Text Box 37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8" name="Text Box 37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89" name="Text Box 37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0" name="Text Box 37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1" name="Text Box 37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2" name="Text Box 37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3" name="Text Box 37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4" name="Text Box 37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5" name="Text Box 37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6" name="Text Box 37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7" name="Text Box 37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8" name="Text Box 37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499" name="Text Box 37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0" name="Text Box 37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1" name="Text Box 37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2" name="Text Box 37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3" name="Text Box 37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4" name="Text Box 37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5" name="Text Box 37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6" name="Text Box 37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7" name="Text Box 37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8" name="Text Box 37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09" name="Text Box 37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0" name="Text Box 37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1" name="Text Box 37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2" name="Text Box 37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3" name="Text Box 37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4" name="Text Box 37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5" name="Text Box 37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6" name="Text Box 37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7" name="Text Box 37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8" name="Text Box 37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19" name="Text Box 37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0" name="Text Box 37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1" name="Text Box 37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2" name="Text Box 37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3" name="Text Box 37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4" name="Text Box 37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5" name="Text Box 37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6" name="Text Box 37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7" name="Text Box 37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8" name="Text Box 37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29" name="Text Box 37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0" name="Text Box 37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1" name="Text Box 37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2" name="Text Box 37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3" name="Text Box 37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4" name="Text Box 37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5" name="Text Box 37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6" name="Text Box 37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7" name="Text Box 37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8" name="Text Box 37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39" name="Text Box 37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0" name="Text Box 37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1" name="Text Box 37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2" name="Text Box 37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3" name="Text Box 37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4" name="Text Box 37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5" name="Text Box 37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6" name="Text Box 37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7" name="Text Box 37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8" name="Text Box 37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49" name="Text Box 37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0" name="Text Box 37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1" name="Text Box 37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2" name="Text Box 37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3" name="Text Box 37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4" name="Text Box 37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5" name="Text Box 37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6" name="Text Box 37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7" name="Text Box 37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8" name="Text Box 37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59" name="Text Box 38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0" name="Text Box 38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1" name="Text Box 38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2" name="Text Box 38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3" name="Text Box 38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4" name="Text Box 38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5" name="Text Box 38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6" name="Text Box 38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7" name="Text Box 38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8" name="Text Box 38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69" name="Text Box 38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0" name="Text Box 38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1" name="Text Box 38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2" name="Text Box 38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3" name="Text Box 38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4" name="Text Box 38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5" name="Text Box 38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6" name="Text Box 38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7" name="Text Box 38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8" name="Text Box 38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79" name="Text Box 38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0" name="Text Box 38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1" name="Text Box 38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2" name="Text Box 38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3" name="Text Box 38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4" name="Text Box 38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5" name="Text Box 38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6" name="Text Box 38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7" name="Text Box 38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8" name="Text Box 38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89" name="Text Box 38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0" name="Text Box 38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1" name="Text Box 38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2" name="Text Box 38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3" name="Text Box 38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4" name="Text Box 38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5" name="Text Box 38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6" name="Text Box 38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7" name="Text Box 38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8" name="Text Box 38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599" name="Text Box 38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0" name="Text Box 38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1" name="Text Box 38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2" name="Text Box 38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3" name="Text Box 38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4" name="Text Box 38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5" name="Text Box 38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6" name="Text Box 38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7" name="Text Box 38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8" name="Text Box 38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09" name="Text Box 38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0" name="Text Box 38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1" name="Text Box 38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2" name="Text Box 38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3" name="Text Box 38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4" name="Text Box 38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5" name="Text Box 38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6" name="Text Box 38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7" name="Text Box 38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8" name="Text Box 38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19" name="Text Box 38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0" name="Text Box 38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1" name="Text Box 38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2" name="Text Box 38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3" name="Text Box 38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4" name="Text Box 38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5" name="Text Box 38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6" name="Text Box 38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7" name="Text Box 38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8" name="Text Box 38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29" name="Text Box 38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0" name="Text Box 38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1" name="Text Box 38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2" name="Text Box 38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3" name="Text Box 38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4" name="Text Box 38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5" name="Text Box 38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6" name="Text Box 38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7" name="Text Box 38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8" name="Text Box 38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39" name="Text Box 38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0" name="Text Box 38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1" name="Text Box 38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2" name="Text Box 38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3" name="Text Box 38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4" name="Text Box 38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5" name="Text Box 38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6" name="Text Box 38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7" name="Text Box 38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8" name="Text Box 38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49" name="Text Box 38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0" name="Text Box 38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1" name="Text Box 38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2" name="Text Box 38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3" name="Text Box 38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4" name="Text Box 38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5" name="Text Box 38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6" name="Text Box 38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7" name="Text Box 38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8" name="Text Box 38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59" name="Text Box 39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0" name="Text Box 39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1" name="Text Box 39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2" name="Text Box 39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3" name="Text Box 39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4" name="Text Box 39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5" name="Text Box 39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6" name="Text Box 39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7" name="Text Box 39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8" name="Text Box 39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69" name="Text Box 39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0" name="Text Box 39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1" name="Text Box 39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2" name="Text Box 39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3" name="Text Box 39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4" name="Text Box 39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5" name="Text Box 39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6" name="Text Box 39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7" name="Text Box 39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8" name="Text Box 39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79" name="Text Box 39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0" name="Text Box 39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1" name="Text Box 39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2" name="Text Box 39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3" name="Text Box 39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4" name="Text Box 39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5" name="Text Box 39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6" name="Text Box 39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7" name="Text Box 39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8" name="Text Box 39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89" name="Text Box 39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0" name="Text Box 39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1" name="Text Box 39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2" name="Text Box 39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3" name="Text Box 39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4" name="Text Box 39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5" name="Text Box 39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6" name="Text Box 39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7" name="Text Box 39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8" name="Text Box 39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699" name="Text Box 39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0" name="Text Box 39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1" name="Text Box 39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2" name="Text Box 39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3" name="Text Box 39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4" name="Text Box 39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5" name="Text Box 39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6" name="Text Box 39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7" name="Text Box 39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8" name="Text Box 39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09" name="Text Box 39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0" name="Text Box 39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1" name="Text Box 39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2" name="Text Box 39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3" name="Text Box 39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4" name="Text Box 39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5" name="Text Box 39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6" name="Text Box 39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7" name="Text Box 39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8" name="Text Box 39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19" name="Text Box 39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0" name="Text Box 39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1" name="Text Box 39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2" name="Text Box 39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3" name="Text Box 39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4" name="Text Box 39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5" name="Text Box 39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6" name="Text Box 39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7" name="Text Box 39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8" name="Text Box 39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29" name="Text Box 39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0" name="Text Box 39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1" name="Text Box 39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2" name="Text Box 39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3" name="Text Box 39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4" name="Text Box 39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5" name="Text Box 39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6" name="Text Box 39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7" name="Text Box 39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8" name="Text Box 39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39" name="Text Box 39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0" name="Text Box 39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1" name="Text Box 39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2" name="Text Box 39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3" name="Text Box 39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4" name="Text Box 39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5" name="Text Box 39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6" name="Text Box 39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7" name="Text Box 39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8" name="Text Box 39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49" name="Text Box 39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0" name="Text Box 39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1" name="Text Box 39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2" name="Text Box 39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3" name="Text Box 39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4" name="Text Box 39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5" name="Text Box 39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6" name="Text Box 39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7" name="Text Box 39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8" name="Text Box 39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59" name="Text Box 40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0" name="Text Box 40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1" name="Text Box 40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2" name="Text Box 40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3" name="Text Box 40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4" name="Text Box 40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5" name="Text Box 40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6" name="Text Box 40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7" name="Text Box 40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8" name="Text Box 40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69" name="Text Box 40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0" name="Text Box 40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1" name="Text Box 40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2" name="Text Box 40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3" name="Text Box 40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4" name="Text Box 40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5" name="Text Box 40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6" name="Text Box 40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7" name="Text Box 40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8" name="Text Box 40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79" name="Text Box 40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0" name="Text Box 40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1" name="Text Box 40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2" name="Text Box 40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3" name="Text Box 40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4" name="Text Box 40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5" name="Text Box 40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6" name="Text Box 40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7" name="Text Box 40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8" name="Text Box 40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89" name="Text Box 40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0" name="Text Box 40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1" name="Text Box 40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2" name="Text Box 40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3" name="Text Box 40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4" name="Text Box 40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5" name="Text Box 40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6" name="Text Box 40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7" name="Text Box 40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8" name="Text Box 40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799" name="Text Box 40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0" name="Text Box 40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1" name="Text Box 40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2" name="Text Box 40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3" name="Text Box 40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4" name="Text Box 40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5" name="Text Box 40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6" name="Text Box 40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7" name="Text Box 40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8" name="Text Box 40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09" name="Text Box 40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0" name="Text Box 40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1" name="Text Box 40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2" name="Text Box 40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3" name="Text Box 40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4" name="Text Box 40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5" name="Text Box 40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6" name="Text Box 40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7" name="Text Box 40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8" name="Text Box 40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19" name="Text Box 40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0" name="Text Box 40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1" name="Text Box 40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2" name="Text Box 40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3" name="Text Box 40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4" name="Text Box 40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5" name="Text Box 40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6" name="Text Box 40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7" name="Text Box 40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8" name="Text Box 40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29" name="Text Box 40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0" name="Text Box 40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1" name="Text Box 40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2" name="Text Box 40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3" name="Text Box 40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4" name="Text Box 40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5" name="Text Box 40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6" name="Text Box 40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7" name="Text Box 40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8" name="Text Box 40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39" name="Text Box 40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0" name="Text Box 40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1" name="Text Box 40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2" name="Text Box 40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3" name="Text Box 40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4" name="Text Box 40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5" name="Text Box 40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6" name="Text Box 40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7" name="Text Box 40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8" name="Text Box 40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49" name="Text Box 40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0" name="Text Box 40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1" name="Text Box 40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2" name="Text Box 40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3" name="Text Box 40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4" name="Text Box 40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5" name="Text Box 40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6" name="Text Box 40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7" name="Text Box 40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8" name="Text Box 40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59" name="Text Box 41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0" name="Text Box 41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1" name="Text Box 41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2" name="Text Box 41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3" name="Text Box 41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4" name="Text Box 41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5" name="Text Box 41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6" name="Text Box 41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7" name="Text Box 41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8" name="Text Box 41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69" name="Text Box 41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0" name="Text Box 41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1" name="Text Box 41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2" name="Text Box 41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3" name="Text Box 41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4" name="Text Box 41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5" name="Text Box 41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6" name="Text Box 41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7" name="Text Box 41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8" name="Text Box 41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79" name="Text Box 41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0" name="Text Box 41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1" name="Text Box 41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2" name="Text Box 41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3" name="Text Box 41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4" name="Text Box 41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5" name="Text Box 41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6" name="Text Box 41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7" name="Text Box 41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8" name="Text Box 41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89" name="Text Box 41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0" name="Text Box 41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1" name="Text Box 41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2" name="Text Box 41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3" name="Text Box 41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4" name="Text Box 41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5" name="Text Box 41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6" name="Text Box 41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7" name="Text Box 41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8" name="Text Box 41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899" name="Text Box 41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0" name="Text Box 41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1" name="Text Box 41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2" name="Text Box 41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3" name="Text Box 41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4" name="Text Box 41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5" name="Text Box 41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6" name="Text Box 41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7" name="Text Box 41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8" name="Text Box 41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09" name="Text Box 41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0" name="Text Box 41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1" name="Text Box 41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2" name="Text Box 41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3" name="Text Box 41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4" name="Text Box 41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5" name="Text Box 41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6" name="Text Box 41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7" name="Text Box 41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8" name="Text Box 41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19" name="Text Box 41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0" name="Text Box 41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1" name="Text Box 41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2" name="Text Box 41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3" name="Text Box 41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4" name="Text Box 41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5" name="Text Box 41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6" name="Text Box 41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7" name="Text Box 41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8" name="Text Box 41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29" name="Text Box 41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0" name="Text Box 41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1" name="Text Box 41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2" name="Text Box 41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3" name="Text Box 41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4" name="Text Box 41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5" name="Text Box 41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6" name="Text Box 41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7" name="Text Box 41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8" name="Text Box 41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39" name="Text Box 41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0" name="Text Box 41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1" name="Text Box 41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2" name="Text Box 41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3" name="Text Box 41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4" name="Text Box 41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5" name="Text Box 41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6" name="Text Box 41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7" name="Text Box 41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8" name="Text Box 41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49" name="Text Box 41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0" name="Text Box 41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1" name="Text Box 41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2" name="Text Box 41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3" name="Text Box 41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4" name="Text Box 41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5" name="Text Box 41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6" name="Text Box 41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7" name="Text Box 41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8" name="Text Box 41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59" name="Text Box 42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0" name="Text Box 42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1" name="Text Box 42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2" name="Text Box 42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3" name="Text Box 42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4" name="Text Box 42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5" name="Text Box 42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6" name="Text Box 42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7" name="Text Box 42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8" name="Text Box 42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69" name="Text Box 42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0" name="Text Box 42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1" name="Text Box 42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2" name="Text Box 42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3" name="Text Box 42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4" name="Text Box 42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5" name="Text Box 42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6" name="Text Box 42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7" name="Text Box 42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8" name="Text Box 42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79" name="Text Box 42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0" name="Text Box 42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1" name="Text Box 42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2" name="Text Box 42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3" name="Text Box 42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4" name="Text Box 42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5" name="Text Box 42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6" name="Text Box 42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7" name="Text Box 42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8" name="Text Box 42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89" name="Text Box 42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0" name="Text Box 42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1" name="Text Box 42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2" name="Text Box 42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3" name="Text Box 42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4" name="Text Box 42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5" name="Text Box 42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6" name="Text Box 42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7" name="Text Box 42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8" name="Text Box 42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3999" name="Text Box 42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0" name="Text Box 42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1" name="Text Box 42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2" name="Text Box 42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3" name="Text Box 42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4" name="Text Box 42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5" name="Text Box 42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6" name="Text Box 42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7" name="Text Box 42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8" name="Text Box 42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09" name="Text Box 42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0" name="Text Box 42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1" name="Text Box 42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2" name="Text Box 42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3" name="Text Box 42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4" name="Text Box 42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5" name="Text Box 42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6" name="Text Box 42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7" name="Text Box 42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8" name="Text Box 42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19" name="Text Box 42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0" name="Text Box 42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1" name="Text Box 42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2" name="Text Box 42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3" name="Text Box 42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4" name="Text Box 42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5" name="Text Box 42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6" name="Text Box 42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7" name="Text Box 42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8" name="Text Box 42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29" name="Text Box 42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0" name="Text Box 42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1" name="Text Box 42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2" name="Text Box 42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3" name="Text Box 42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4" name="Text Box 42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5" name="Text Box 42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6" name="Text Box 42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7" name="Text Box 42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8" name="Text Box 42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39" name="Text Box 42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0" name="Text Box 42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1" name="Text Box 42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2" name="Text Box 42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3" name="Text Box 42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4" name="Text Box 42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5" name="Text Box 42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6" name="Text Box 42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7" name="Text Box 42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8" name="Text Box 42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49" name="Text Box 42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0" name="Text Box 42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1" name="Text Box 42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2" name="Text Box 42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3" name="Text Box 42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4" name="Text Box 42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5" name="Text Box 42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6" name="Text Box 42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7" name="Text Box 42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8" name="Text Box 42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59" name="Text Box 43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0" name="Text Box 43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1" name="Text Box 43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2" name="Text Box 43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3" name="Text Box 43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4" name="Text Box 43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5" name="Text Box 43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6" name="Text Box 43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7" name="Text Box 43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8" name="Text Box 43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69" name="Text Box 43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0" name="Text Box 43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1" name="Text Box 43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2" name="Text Box 43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3" name="Text Box 43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4" name="Text Box 43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5" name="Text Box 43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6" name="Text Box 43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7" name="Text Box 43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8" name="Text Box 43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79" name="Text Box 43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0" name="Text Box 43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1" name="Text Box 43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2" name="Text Box 43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3" name="Text Box 43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4" name="Text Box 43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5" name="Text Box 43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6" name="Text Box 43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7" name="Text Box 43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8" name="Text Box 43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89" name="Text Box 43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0" name="Text Box 43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1" name="Text Box 43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2" name="Text Box 43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3" name="Text Box 43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4" name="Text Box 43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5" name="Text Box 43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6" name="Text Box 43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7" name="Text Box 43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8" name="Text Box 43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099" name="Text Box 43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0" name="Text Box 43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1" name="Text Box 43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2" name="Text Box 43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3" name="Text Box 43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4" name="Text Box 43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5" name="Text Box 43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6" name="Text Box 43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7" name="Text Box 43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8" name="Text Box 43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09" name="Text Box 43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0" name="Text Box 43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1" name="Text Box 43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2" name="Text Box 43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3" name="Text Box 43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4" name="Text Box 43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5" name="Text Box 43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6" name="Text Box 43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7" name="Text Box 43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8" name="Text Box 43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19" name="Text Box 43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0" name="Text Box 43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1" name="Text Box 43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2" name="Text Box 43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3" name="Text Box 43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4" name="Text Box 43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5" name="Text Box 43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6" name="Text Box 43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7" name="Text Box 43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8" name="Text Box 43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29" name="Text Box 43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0" name="Text Box 43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1" name="Text Box 43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2" name="Text Box 43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3" name="Text Box 43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4" name="Text Box 43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5" name="Text Box 43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6" name="Text Box 43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7" name="Text Box 43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8" name="Text Box 43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39" name="Text Box 43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0" name="Text Box 43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1" name="Text Box 43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2" name="Text Box 43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3" name="Text Box 43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4" name="Text Box 43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5" name="Text Box 43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6" name="Text Box 43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7" name="Text Box 43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8" name="Text Box 43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49" name="Text Box 43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0" name="Text Box 43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1" name="Text Box 43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2" name="Text Box 43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3" name="Text Box 43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4" name="Text Box 43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5" name="Text Box 43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6" name="Text Box 43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7" name="Text Box 43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8" name="Text Box 43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59" name="Text Box 44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0" name="Text Box 44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1" name="Text Box 44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2" name="Text Box 44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3" name="Text Box 44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4" name="Text Box 44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5" name="Text Box 44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6" name="Text Box 44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7" name="Text Box 44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8" name="Text Box 44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69" name="Text Box 44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0" name="Text Box 44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1" name="Text Box 44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2" name="Text Box 44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3" name="Text Box 44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4" name="Text Box 44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5" name="Text Box 44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6" name="Text Box 44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7" name="Text Box 44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8" name="Text Box 44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79" name="Text Box 44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0" name="Text Box 44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1" name="Text Box 44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2" name="Text Box 44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3" name="Text Box 44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4" name="Text Box 44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5" name="Text Box 44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6" name="Text Box 44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7" name="Text Box 44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8" name="Text Box 44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89" name="Text Box 44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0" name="Text Box 44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1" name="Text Box 44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2" name="Text Box 44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3" name="Text Box 44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4" name="Text Box 44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5" name="Text Box 44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6" name="Text Box 44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7" name="Text Box 44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8" name="Text Box 44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199" name="Text Box 44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0" name="Text Box 44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1" name="Text Box 44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2" name="Text Box 44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3" name="Text Box 44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4" name="Text Box 44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5" name="Text Box 44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6" name="Text Box 44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7" name="Text Box 44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8" name="Text Box 44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09" name="Text Box 44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0" name="Text Box 44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1" name="Text Box 44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2" name="Text Box 44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3" name="Text Box 44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4" name="Text Box 44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5" name="Text Box 44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6" name="Text Box 44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7" name="Text Box 44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8" name="Text Box 44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19" name="Text Box 44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0" name="Text Box 44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1" name="Text Box 44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2" name="Text Box 44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3" name="Text Box 44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4" name="Text Box 44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5" name="Text Box 44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6" name="Text Box 44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7" name="Text Box 44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8" name="Text Box 44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29" name="Text Box 44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0" name="Text Box 44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1" name="Text Box 44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2" name="Text Box 44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3" name="Text Box 44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4" name="Text Box 44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5" name="Text Box 44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6" name="Text Box 44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7" name="Text Box 44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8" name="Text Box 44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39" name="Text Box 44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0" name="Text Box 44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1" name="Text Box 44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2" name="Text Box 44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3" name="Text Box 44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4" name="Text Box 44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5" name="Text Box 44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6" name="Text Box 44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7" name="Text Box 44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8" name="Text Box 44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49" name="Text Box 44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0" name="Text Box 44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1" name="Text Box 44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2" name="Text Box 44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3" name="Text Box 44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4" name="Text Box 44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5" name="Text Box 44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6" name="Text Box 44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7" name="Text Box 44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8" name="Text Box 44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59" name="Text Box 45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0" name="Text Box 45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1" name="Text Box 45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2" name="Text Box 45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3" name="Text Box 45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4" name="Text Box 45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5" name="Text Box 45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6" name="Text Box 45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7" name="Text Box 45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8" name="Text Box 45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69" name="Text Box 45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0" name="Text Box 45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1" name="Text Box 45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2" name="Text Box 45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3" name="Text Box 45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4" name="Text Box 45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5" name="Text Box 45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6" name="Text Box 45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7" name="Text Box 45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8" name="Text Box 45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79" name="Text Box 45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0" name="Text Box 45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1" name="Text Box 45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2" name="Text Box 45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3" name="Text Box 45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4" name="Text Box 45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5" name="Text Box 45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6" name="Text Box 45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7" name="Text Box 45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8" name="Text Box 45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89" name="Text Box 45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0" name="Text Box 45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1" name="Text Box 45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2" name="Text Box 45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3" name="Text Box 45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4" name="Text Box 45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5" name="Text Box 45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6" name="Text Box 45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7" name="Text Box 45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8" name="Text Box 45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299" name="Text Box 45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0" name="Text Box 45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1" name="Text Box 45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2" name="Text Box 45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3" name="Text Box 45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4" name="Text Box 45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5" name="Text Box 45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6" name="Text Box 45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7" name="Text Box 45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8" name="Text Box 45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09" name="Text Box 45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0" name="Text Box 45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1" name="Text Box 45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2" name="Text Box 45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3" name="Text Box 45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4" name="Text Box 45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5" name="Text Box 45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6" name="Text Box 45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7" name="Text Box 45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8" name="Text Box 45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19" name="Text Box 45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0" name="Text Box 45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1" name="Text Box 45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2" name="Text Box 45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3" name="Text Box 45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4" name="Text Box 45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5" name="Text Box 45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6" name="Text Box 45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7" name="Text Box 45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8" name="Text Box 45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29" name="Text Box 45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0" name="Text Box 45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1" name="Text Box 45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2" name="Text Box 45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3" name="Text Box 45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4" name="Text Box 45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5" name="Text Box 45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6" name="Text Box 45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7" name="Text Box 45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8" name="Text Box 45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39" name="Text Box 45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0" name="Text Box 45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1" name="Text Box 45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2" name="Text Box 45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3" name="Text Box 45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4" name="Text Box 45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5" name="Text Box 45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6" name="Text Box 45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7" name="Text Box 45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8" name="Text Box 45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49" name="Text Box 45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0" name="Text Box 45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1" name="Text Box 45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2" name="Text Box 45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3" name="Text Box 45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4" name="Text Box 45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5" name="Text Box 45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6" name="Text Box 45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7" name="Text Box 45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8" name="Text Box 45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59" name="Text Box 46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0" name="Text Box 46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1" name="Text Box 46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2" name="Text Box 46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3" name="Text Box 46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4" name="Text Box 46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5" name="Text Box 46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6" name="Text Box 46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7" name="Text Box 46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8" name="Text Box 46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69" name="Text Box 46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0" name="Text Box 46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1" name="Text Box 46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2" name="Text Box 46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3" name="Text Box 46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4" name="Text Box 46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5" name="Text Box 46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6" name="Text Box 46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7" name="Text Box 46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8" name="Text Box 46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79" name="Text Box 46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0" name="Text Box 46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1" name="Text Box 46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2" name="Text Box 46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3" name="Text Box 46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4" name="Text Box 46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5" name="Text Box 46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6" name="Text Box 46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7" name="Text Box 46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8" name="Text Box 46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89" name="Text Box 46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0" name="Text Box 46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1" name="Text Box 46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2" name="Text Box 46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3" name="Text Box 46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4" name="Text Box 46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5" name="Text Box 46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6" name="Text Box 46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7" name="Text Box 46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8" name="Text Box 46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399" name="Text Box 46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0" name="Text Box 46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1" name="Text Box 46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2" name="Text Box 46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3" name="Text Box 46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4" name="Text Box 46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5" name="Text Box 46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6" name="Text Box 46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7" name="Text Box 46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8" name="Text Box 46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09" name="Text Box 46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0" name="Text Box 46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1" name="Text Box 46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2" name="Text Box 46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3" name="Text Box 46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4" name="Text Box 46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5" name="Text Box 46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6" name="Text Box 46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7" name="Text Box 46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8" name="Text Box 46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19" name="Text Box 46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0" name="Text Box 46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1" name="Text Box 46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2" name="Text Box 46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3" name="Text Box 46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4" name="Text Box 46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5" name="Text Box 46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6" name="Text Box 46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7" name="Text Box 46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8" name="Text Box 46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29" name="Text Box 46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0" name="Text Box 46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1" name="Text Box 46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2" name="Text Box 46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3" name="Text Box 46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4" name="Text Box 46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5" name="Text Box 46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6" name="Text Box 46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7" name="Text Box 46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8" name="Text Box 46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39" name="Text Box 46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0" name="Text Box 46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1" name="Text Box 46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2" name="Text Box 46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3" name="Text Box 46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4" name="Text Box 46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5" name="Text Box 46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6" name="Text Box 46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7" name="Text Box 46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8" name="Text Box 46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49" name="Text Box 46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0" name="Text Box 46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1" name="Text Box 46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2" name="Text Box 46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3" name="Text Box 46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4" name="Text Box 46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5" name="Text Box 46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6" name="Text Box 46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7" name="Text Box 46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8" name="Text Box 46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59" name="Text Box 47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0" name="Text Box 47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1" name="Text Box 47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2" name="Text Box 47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3" name="Text Box 47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4" name="Text Box 47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5" name="Text Box 47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6" name="Text Box 47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7" name="Text Box 47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8" name="Text Box 47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69" name="Text Box 47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0" name="Text Box 47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1" name="Text Box 47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2" name="Text Box 47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3" name="Text Box 47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4" name="Text Box 47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5" name="Text Box 47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6" name="Text Box 47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7" name="Text Box 47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8" name="Text Box 47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79" name="Text Box 47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0" name="Text Box 47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1" name="Text Box 47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2" name="Text Box 47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3" name="Text Box 47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4" name="Text Box 47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5" name="Text Box 47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6" name="Text Box 47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7" name="Text Box 47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8" name="Text Box 47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89" name="Text Box 47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0" name="Text Box 47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1" name="Text Box 47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2" name="Text Box 47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3" name="Text Box 47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4" name="Text Box 47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5" name="Text Box 47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6" name="Text Box 47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7" name="Text Box 47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8" name="Text Box 47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499" name="Text Box 47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0" name="Text Box 47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1" name="Text Box 47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2" name="Text Box 47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3" name="Text Box 47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4" name="Text Box 47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5" name="Text Box 47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6" name="Text Box 47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7" name="Text Box 47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8" name="Text Box 47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09" name="Text Box 47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0" name="Text Box 47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1" name="Text Box 47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2" name="Text Box 47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3" name="Text Box 47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4" name="Text Box 47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5" name="Text Box 47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6" name="Text Box 47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7" name="Text Box 47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8" name="Text Box 47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19" name="Text Box 47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0" name="Text Box 47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1" name="Text Box 47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2" name="Text Box 47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3" name="Text Box 47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4" name="Text Box 47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5" name="Text Box 47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6" name="Text Box 47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7" name="Text Box 47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8" name="Text Box 47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29" name="Text Box 47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0" name="Text Box 47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1" name="Text Box 47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2" name="Text Box 47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3" name="Text Box 47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4" name="Text Box 47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5" name="Text Box 47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6" name="Text Box 47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7" name="Text Box 47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8" name="Text Box 47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39" name="Text Box 47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0" name="Text Box 47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1" name="Text Box 47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2" name="Text Box 47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3" name="Text Box 47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4" name="Text Box 47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5" name="Text Box 47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6" name="Text Box 47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7" name="Text Box 47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8" name="Text Box 47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49" name="Text Box 47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0" name="Text Box 47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1" name="Text Box 47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2" name="Text Box 47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3" name="Text Box 47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4" name="Text Box 47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5" name="Text Box 47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6" name="Text Box 47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7" name="Text Box 47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8" name="Text Box 47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59" name="Text Box 48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0" name="Text Box 48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1" name="Text Box 48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2" name="Text Box 48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3" name="Text Box 48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4" name="Text Box 48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5" name="Text Box 48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6" name="Text Box 48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7" name="Text Box 48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8" name="Text Box 48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69" name="Text Box 48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0" name="Text Box 48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1" name="Text Box 48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2" name="Text Box 48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3" name="Text Box 48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4" name="Text Box 48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5" name="Text Box 48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6" name="Text Box 48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7" name="Text Box 48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8" name="Text Box 48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79" name="Text Box 48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0" name="Text Box 48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1" name="Text Box 48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2" name="Text Box 48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3" name="Text Box 48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4" name="Text Box 48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5" name="Text Box 48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6" name="Text Box 48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7" name="Text Box 48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8" name="Text Box 48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89" name="Text Box 48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0" name="Text Box 48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1" name="Text Box 48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2" name="Text Box 48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3" name="Text Box 48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4" name="Text Box 48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5" name="Text Box 48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6" name="Text Box 48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7" name="Text Box 48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8" name="Text Box 48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599" name="Text Box 48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0" name="Text Box 48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1" name="Text Box 48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2" name="Text Box 48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3" name="Text Box 48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4" name="Text Box 48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5" name="Text Box 48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6" name="Text Box 48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7" name="Text Box 48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8" name="Text Box 48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09" name="Text Box 48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0" name="Text Box 48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1" name="Text Box 48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2" name="Text Box 48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3" name="Text Box 48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4" name="Text Box 48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5" name="Text Box 48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6" name="Text Box 48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7" name="Text Box 48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8" name="Text Box 48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19" name="Text Box 48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0" name="Text Box 48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1" name="Text Box 48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2" name="Text Box 48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3" name="Text Box 48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4" name="Text Box 48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5" name="Text Box 48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6" name="Text Box 48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7" name="Text Box 48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8" name="Text Box 48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29" name="Text Box 48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0" name="Text Box 48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1" name="Text Box 48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2" name="Text Box 48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3" name="Text Box 48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4" name="Text Box 48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5" name="Text Box 48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6" name="Text Box 48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7" name="Text Box 48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8" name="Text Box 48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39" name="Text Box 48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0" name="Text Box 48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1" name="Text Box 48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2" name="Text Box 48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3" name="Text Box 48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4" name="Text Box 48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5" name="Text Box 48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6" name="Text Box 48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7" name="Text Box 48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8" name="Text Box 48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49" name="Text Box 48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0" name="Text Box 48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1" name="Text Box 48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2" name="Text Box 48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3" name="Text Box 48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4" name="Text Box 48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5" name="Text Box 48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6" name="Text Box 48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7" name="Text Box 48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8" name="Text Box 48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59" name="Text Box 49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0" name="Text Box 49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1" name="Text Box 49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2" name="Text Box 49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3" name="Text Box 49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4" name="Text Box 49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5" name="Text Box 49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6" name="Text Box 49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7" name="Text Box 49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8" name="Text Box 49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69" name="Text Box 49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0" name="Text Box 49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1" name="Text Box 49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2" name="Text Box 49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3" name="Text Box 49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4" name="Text Box 49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5" name="Text Box 49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6" name="Text Box 49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7" name="Text Box 49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8" name="Text Box 49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79" name="Text Box 49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0" name="Text Box 49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1" name="Text Box 49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2" name="Text Box 49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3" name="Text Box 49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4" name="Text Box 49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5" name="Text Box 49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6" name="Text Box 49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7" name="Text Box 49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8" name="Text Box 49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89" name="Text Box 49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0" name="Text Box 49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1" name="Text Box 49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2" name="Text Box 49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3" name="Text Box 49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4" name="Text Box 49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5" name="Text Box 49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6" name="Text Box 49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7" name="Text Box 49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8" name="Text Box 49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699" name="Text Box 49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0" name="Text Box 49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1" name="Text Box 49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2" name="Text Box 49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3" name="Text Box 49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4" name="Text Box 49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5" name="Text Box 49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6" name="Text Box 49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7" name="Text Box 49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8" name="Text Box 49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09" name="Text Box 49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0" name="Text Box 49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1" name="Text Box 49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2" name="Text Box 49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3" name="Text Box 49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4" name="Text Box 49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5" name="Text Box 49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6" name="Text Box 49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7" name="Text Box 49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8" name="Text Box 49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19" name="Text Box 49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0" name="Text Box 49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1" name="Text Box 49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2" name="Text Box 49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3" name="Text Box 49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4" name="Text Box 49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5" name="Text Box 49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6" name="Text Box 49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7" name="Text Box 49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8" name="Text Box 49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29" name="Text Box 49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0" name="Text Box 49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1" name="Text Box 49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2" name="Text Box 49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3" name="Text Box 49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4" name="Text Box 49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5" name="Text Box 49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6" name="Text Box 49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7" name="Text Box 49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8" name="Text Box 49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39" name="Text Box 49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0" name="Text Box 49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1" name="Text Box 49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2" name="Text Box 49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3" name="Text Box 49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4" name="Text Box 49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5" name="Text Box 49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6" name="Text Box 49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7" name="Text Box 49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8" name="Text Box 49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49" name="Text Box 49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0" name="Text Box 49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1" name="Text Box 49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2" name="Text Box 49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3" name="Text Box 49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4" name="Text Box 49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5" name="Text Box 49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6" name="Text Box 49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7" name="Text Box 49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8" name="Text Box 49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59" name="Text Box 50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0" name="Text Box 50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1" name="Text Box 50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2" name="Text Box 50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3" name="Text Box 50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4" name="Text Box 50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5" name="Text Box 50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6" name="Text Box 50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7" name="Text Box 50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8" name="Text Box 50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69" name="Text Box 50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0" name="Text Box 50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1" name="Text Box 50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2" name="Text Box 50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3" name="Text Box 50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4" name="Text Box 50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5" name="Text Box 50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6" name="Text Box 50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7" name="Text Box 50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8" name="Text Box 50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79" name="Text Box 50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0" name="Text Box 50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1" name="Text Box 50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2" name="Text Box 50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3" name="Text Box 50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4" name="Text Box 50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5" name="Text Box 50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6" name="Text Box 50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7" name="Text Box 50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8" name="Text Box 50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89" name="Text Box 50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0" name="Text Box 50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1" name="Text Box 50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2" name="Text Box 50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3" name="Text Box 50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4" name="Text Box 50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5" name="Text Box 50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6" name="Text Box 50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7" name="Text Box 50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8" name="Text Box 50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799" name="Text Box 50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0" name="Text Box 50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1" name="Text Box 50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2" name="Text Box 50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3" name="Text Box 50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4" name="Text Box 50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5" name="Text Box 50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6" name="Text Box 50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7" name="Text Box 50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8" name="Text Box 50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09" name="Text Box 50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0" name="Text Box 50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1" name="Text Box 50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2" name="Text Box 50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3" name="Text Box 50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4" name="Text Box 50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5" name="Text Box 50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6" name="Text Box 50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7" name="Text Box 50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8" name="Text Box 50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19" name="Text Box 50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0" name="Text Box 50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1" name="Text Box 50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2" name="Text Box 50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3" name="Text Box 50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4" name="Text Box 50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5" name="Text Box 50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6" name="Text Box 50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7" name="Text Box 50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8" name="Text Box 50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29" name="Text Box 50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0" name="Text Box 50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1" name="Text Box 50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2" name="Text Box 50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3" name="Text Box 50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4" name="Text Box 50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5" name="Text Box 50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6" name="Text Box 50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7" name="Text Box 50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8" name="Text Box 50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39" name="Text Box 50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0" name="Text Box 50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1" name="Text Box 50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2" name="Text Box 50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3" name="Text Box 50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4" name="Text Box 50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5" name="Text Box 50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6" name="Text Box 50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7" name="Text Box 50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8" name="Text Box 50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49" name="Text Box 50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0" name="Text Box 50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1" name="Text Box 50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2" name="Text Box 50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3" name="Text Box 50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4" name="Text Box 50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5" name="Text Box 50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6" name="Text Box 50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7" name="Text Box 50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8" name="Text Box 50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59" name="Text Box 51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0" name="Text Box 51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1" name="Text Box 51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2" name="Text Box 51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3" name="Text Box 51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4" name="Text Box 51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5" name="Text Box 51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6" name="Text Box 51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7" name="Text Box 51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8" name="Text Box 51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69" name="Text Box 51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0" name="Text Box 51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1" name="Text Box 51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2" name="Text Box 51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3" name="Text Box 51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4" name="Text Box 51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5" name="Text Box 51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6" name="Text Box 51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7" name="Text Box 51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8" name="Text Box 51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79" name="Text Box 51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0" name="Text Box 51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1" name="Text Box 51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2" name="Text Box 51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3" name="Text Box 51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4" name="Text Box 51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5" name="Text Box 51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6" name="Text Box 51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7" name="Text Box 51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8" name="Text Box 51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89" name="Text Box 51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0" name="Text Box 51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1" name="Text Box 51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2" name="Text Box 51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3" name="Text Box 51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4" name="Text Box 51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5" name="Text Box 51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6" name="Text Box 51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7" name="Text Box 51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8" name="Text Box 51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899" name="Text Box 51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0" name="Text Box 51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1" name="Text Box 51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2" name="Text Box 51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3" name="Text Box 51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4" name="Text Box 51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5" name="Text Box 51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6" name="Text Box 51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7" name="Text Box 51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8" name="Text Box 51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09" name="Text Box 51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0" name="Text Box 51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1" name="Text Box 51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2" name="Text Box 515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3" name="Text Box 515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4" name="Text Box 515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5" name="Text Box 515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6" name="Text Box 515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7" name="Text Box 515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8" name="Text Box 515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19" name="Text Box 516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0" name="Text Box 516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1" name="Text Box 516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2" name="Text Box 516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3" name="Text Box 516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4" name="Text Box 516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5" name="Text Box 516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6" name="Text Box 516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7" name="Text Box 516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8" name="Text Box 516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29" name="Text Box 517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0" name="Text Box 517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1" name="Text Box 517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2" name="Text Box 517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3" name="Text Box 517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4" name="Text Box 517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5" name="Text Box 517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6" name="Text Box 517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7" name="Text Box 517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8" name="Text Box 517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39" name="Text Box 518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0" name="Text Box 518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1" name="Text Box 518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2" name="Text Box 518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3" name="Text Box 518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4" name="Text Box 518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5" name="Text Box 518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6" name="Text Box 518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7" name="Text Box 518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8" name="Text Box 518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49" name="Text Box 519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0" name="Text Box 519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1" name="Text Box 519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2" name="Text Box 519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3" name="Text Box 519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4" name="Text Box 519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5" name="Text Box 519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6" name="Text Box 519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7" name="Text Box 519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8" name="Text Box 519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59" name="Text Box 520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0" name="Text Box 520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1" name="Text Box 520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2" name="Text Box 520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3" name="Text Box 520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4" name="Text Box 520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5" name="Text Box 520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6" name="Text Box 520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7" name="Text Box 520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8" name="Text Box 520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69" name="Text Box 521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0" name="Text Box 521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1" name="Text Box 521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2" name="Text Box 521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3" name="Text Box 521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4" name="Text Box 521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5" name="Text Box 521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6" name="Text Box 521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7" name="Text Box 521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8" name="Text Box 521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79" name="Text Box 522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0" name="Text Box 522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1" name="Text Box 522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2" name="Text Box 522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3" name="Text Box 522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4" name="Text Box 522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5" name="Text Box 522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6" name="Text Box 522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7" name="Text Box 522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8" name="Text Box 522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89" name="Text Box 523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0" name="Text Box 523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1" name="Text Box 523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2" name="Text Box 523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3" name="Text Box 523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4" name="Text Box 523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5" name="Text Box 523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6" name="Text Box 523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7" name="Text Box 523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8" name="Text Box 523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4999" name="Text Box 524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0" name="Text Box 524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1" name="Text Box 524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2" name="Text Box 5243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3" name="Text Box 5244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4" name="Text Box 5245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5" name="Text Box 5246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6" name="Text Box 5247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7" name="Text Box 5248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8" name="Text Box 5249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09" name="Text Box 5250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10" name="Text Box 5251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1182</xdr:row>
      <xdr:rowOff>0</xdr:rowOff>
    </xdr:from>
    <xdr:ext cx="85725" cy="205410"/>
    <xdr:sp macro="" textlink="">
      <xdr:nvSpPr>
        <xdr:cNvPr id="25011" name="Text Box 5252"/>
        <xdr:cNvSpPr txBox="1">
          <a:spLocks noChangeArrowheads="1"/>
        </xdr:cNvSpPr>
      </xdr:nvSpPr>
      <xdr:spPr bwMode="auto">
        <a:xfrm>
          <a:off x="4686300" y="225171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12" name="Text Box 26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13" name="Text Box 26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14" name="Text Box 26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15" name="Text Box 26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16" name="Text Box 26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17" name="Text Box 26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18" name="Text Box 26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19" name="Text Box 26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0" name="Text Box 26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1" name="Text Box 26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2" name="Text Box 26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3" name="Text Box 26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4" name="Text Box 26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5" name="Text Box 26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6" name="Text Box 26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7" name="Text Box 26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8" name="Text Box 26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29" name="Text Box 26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0" name="Text Box 26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1" name="Text Box 26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2" name="Text Box 26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3" name="Text Box 26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4" name="Text Box 26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5" name="Text Box 26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6" name="Text Box 26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7" name="Text Box 26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8" name="Text Box 26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39" name="Text Box 26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0" name="Text Box 26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1" name="Text Box 26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2" name="Text Box 26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3" name="Text Box 26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4" name="Text Box 26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5" name="Text Box 26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6" name="Text Box 26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7" name="Text Box 26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8" name="Text Box 26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49" name="Text Box 26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0" name="Text Box 26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1" name="Text Box 26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2" name="Text Box 26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3" name="Text Box 26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4" name="Text Box 26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5" name="Text Box 26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6" name="Text Box 26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7" name="Text Box 26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8" name="Text Box 26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59" name="Text Box 26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0" name="Text Box 26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1" name="Text Box 26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2" name="Text Box 26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3" name="Text Box 26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4" name="Text Box 26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5" name="Text Box 26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6" name="Text Box 26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7" name="Text Box 26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8" name="Text Box 26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69" name="Text Box 26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0" name="Text Box 27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1" name="Text Box 27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2" name="Text Box 27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3" name="Text Box 27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4" name="Text Box 27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5" name="Text Box 27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6" name="Text Box 27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7" name="Text Box 27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8" name="Text Box 27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79" name="Text Box 27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0" name="Text Box 27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1" name="Text Box 27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2" name="Text Box 27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3" name="Text Box 27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4" name="Text Box 27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5" name="Text Box 27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6" name="Text Box 27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7" name="Text Box 27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8" name="Text Box 27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89" name="Text Box 27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0" name="Text Box 27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1" name="Text Box 27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2" name="Text Box 27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3" name="Text Box 27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4" name="Text Box 27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5" name="Text Box 27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6" name="Text Box 27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7" name="Text Box 27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8" name="Text Box 27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099" name="Text Box 27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0" name="Text Box 27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1" name="Text Box 27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2" name="Text Box 27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3" name="Text Box 27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4" name="Text Box 27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5" name="Text Box 27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6" name="Text Box 27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7" name="Text Box 27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8" name="Text Box 27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09" name="Text Box 27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0" name="Text Box 27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1" name="Text Box 27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2" name="Text Box 27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3" name="Text Box 27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4" name="Text Box 27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5" name="Text Box 27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6" name="Text Box 27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7" name="Text Box 27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8" name="Text Box 27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19" name="Text Box 27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0" name="Text Box 27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1" name="Text Box 27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2" name="Text Box 27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3" name="Text Box 27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4" name="Text Box 27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5" name="Text Box 27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6" name="Text Box 27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7" name="Text Box 27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8" name="Text Box 27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29" name="Text Box 27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0" name="Text Box 27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1" name="Text Box 27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2" name="Text Box 27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3" name="Text Box 27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4" name="Text Box 27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5" name="Text Box 27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6" name="Text Box 27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7" name="Text Box 27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8" name="Text Box 27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39" name="Text Box 27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0" name="Text Box 27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1" name="Text Box 27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2" name="Text Box 27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3" name="Text Box 27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4" name="Text Box 27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5" name="Text Box 27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6" name="Text Box 27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7" name="Text Box 27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8" name="Text Box 27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49" name="Text Box 27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0" name="Text Box 27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1" name="Text Box 27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2" name="Text Box 27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3" name="Text Box 27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4" name="Text Box 27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5" name="Text Box 27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6" name="Text Box 27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7" name="Text Box 27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8" name="Text Box 27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59" name="Text Box 27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0" name="Text Box 27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1" name="Text Box 27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2" name="Text Box 27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3" name="Text Box 27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4" name="Text Box 27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5" name="Text Box 27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6" name="Text Box 27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7" name="Text Box 27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8" name="Text Box 27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69" name="Text Box 27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0" name="Text Box 28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1" name="Text Box 28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2" name="Text Box 28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3" name="Text Box 28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4" name="Text Box 28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5" name="Text Box 28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6" name="Text Box 28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7" name="Text Box 28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8" name="Text Box 28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79" name="Text Box 28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0" name="Text Box 28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1" name="Text Box 28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2" name="Text Box 28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3" name="Text Box 28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4" name="Text Box 28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5" name="Text Box 28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6" name="Text Box 28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7" name="Text Box 28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8" name="Text Box 28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89" name="Text Box 28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0" name="Text Box 28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1" name="Text Box 28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2" name="Text Box 28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3" name="Text Box 28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4" name="Text Box 28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5" name="Text Box 28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6" name="Text Box 28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7" name="Text Box 28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8" name="Text Box 28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199" name="Text Box 28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0" name="Text Box 28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1" name="Text Box 28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2" name="Text Box 28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3" name="Text Box 28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4" name="Text Box 28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5" name="Text Box 28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6" name="Text Box 28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7" name="Text Box 28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8" name="Text Box 28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09" name="Text Box 28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0" name="Text Box 28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1" name="Text Box 28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2" name="Text Box 28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3" name="Text Box 28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4" name="Text Box 28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5" name="Text Box 28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6" name="Text Box 28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7" name="Text Box 28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8" name="Text Box 28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19" name="Text Box 28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0" name="Text Box 28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1" name="Text Box 28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2" name="Text Box 28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3" name="Text Box 28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4" name="Text Box 28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5" name="Text Box 28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6" name="Text Box 28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7" name="Text Box 28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8" name="Text Box 28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29" name="Text Box 28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0" name="Text Box 28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1" name="Text Box 28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2" name="Text Box 28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3" name="Text Box 28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4" name="Text Box 28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5" name="Text Box 28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6" name="Text Box 28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7" name="Text Box 28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8" name="Text Box 28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39" name="Text Box 28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0" name="Text Box 28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1" name="Text Box 28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2" name="Text Box 28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3" name="Text Box 28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4" name="Text Box 28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5" name="Text Box 28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6" name="Text Box 28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7" name="Text Box 28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8" name="Text Box 28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49" name="Text Box 28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0" name="Text Box 28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1" name="Text Box 28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2" name="Text Box 28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3" name="Text Box 28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4" name="Text Box 28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5" name="Text Box 28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6" name="Text Box 28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7" name="Text Box 28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8" name="Text Box 28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59" name="Text Box 28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0" name="Text Box 28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1" name="Text Box 28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2" name="Text Box 28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3" name="Text Box 28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4" name="Text Box 28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5" name="Text Box 28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6" name="Text Box 28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7" name="Text Box 28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8" name="Text Box 28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69" name="Text Box 28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0" name="Text Box 29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1" name="Text Box 29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2" name="Text Box 29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3" name="Text Box 29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4" name="Text Box 29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5" name="Text Box 29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6" name="Text Box 29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7" name="Text Box 29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8" name="Text Box 29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79" name="Text Box 29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0" name="Text Box 29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1" name="Text Box 29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2" name="Text Box 29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3" name="Text Box 29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4" name="Text Box 29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5" name="Text Box 29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6" name="Text Box 29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7" name="Text Box 29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8" name="Text Box 29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89" name="Text Box 29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0" name="Text Box 29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1" name="Text Box 29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2" name="Text Box 29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3" name="Text Box 29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4" name="Text Box 29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5" name="Text Box 29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6" name="Text Box 29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7" name="Text Box 29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8" name="Text Box 29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299" name="Text Box 29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0" name="Text Box 29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1" name="Text Box 29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2" name="Text Box 29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3" name="Text Box 29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4" name="Text Box 29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5" name="Text Box 29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6" name="Text Box 29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7" name="Text Box 29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8" name="Text Box 29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09" name="Text Box 29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0" name="Text Box 29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1" name="Text Box 29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2" name="Text Box 29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3" name="Text Box 29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4" name="Text Box 29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5" name="Text Box 29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6" name="Text Box 29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7" name="Text Box 29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8" name="Text Box 29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19" name="Text Box 29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0" name="Text Box 29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1" name="Text Box 29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2" name="Text Box 29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3" name="Text Box 29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4" name="Text Box 29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5" name="Text Box 29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6" name="Text Box 29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7" name="Text Box 29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8" name="Text Box 29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29" name="Text Box 29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0" name="Text Box 29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1" name="Text Box 29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2" name="Text Box 29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3" name="Text Box 29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4" name="Text Box 29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5" name="Text Box 29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6" name="Text Box 29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7" name="Text Box 29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8" name="Text Box 29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39" name="Text Box 29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0" name="Text Box 29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1" name="Text Box 29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2" name="Text Box 29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3" name="Text Box 29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4" name="Text Box 29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5" name="Text Box 29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6" name="Text Box 29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7" name="Text Box 29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8" name="Text Box 29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49" name="Text Box 29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0" name="Text Box 29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1" name="Text Box 29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2" name="Text Box 29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3" name="Text Box 29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4" name="Text Box 29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5" name="Text Box 29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6" name="Text Box 29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7" name="Text Box 29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8" name="Text Box 29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59" name="Text Box 29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0" name="Text Box 29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1" name="Text Box 29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2" name="Text Box 29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3" name="Text Box 29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4" name="Text Box 29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5" name="Text Box 29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6" name="Text Box 29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7" name="Text Box 29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8" name="Text Box 29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69" name="Text Box 29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0" name="Text Box 30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1" name="Text Box 30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2" name="Text Box 30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3" name="Text Box 30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4" name="Text Box 30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5" name="Text Box 30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6" name="Text Box 30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7" name="Text Box 30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8" name="Text Box 30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79" name="Text Box 30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0" name="Text Box 30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1" name="Text Box 30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2" name="Text Box 30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3" name="Text Box 30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4" name="Text Box 30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5" name="Text Box 30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6" name="Text Box 30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7" name="Text Box 30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8" name="Text Box 30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89" name="Text Box 30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0" name="Text Box 30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1" name="Text Box 30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2" name="Text Box 30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3" name="Text Box 30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4" name="Text Box 30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5" name="Text Box 30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6" name="Text Box 30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7" name="Text Box 30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8" name="Text Box 30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399" name="Text Box 30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0" name="Text Box 30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1" name="Text Box 30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2" name="Text Box 30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3" name="Text Box 30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4" name="Text Box 30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5" name="Text Box 30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6" name="Text Box 30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7" name="Text Box 30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8" name="Text Box 30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09" name="Text Box 30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0" name="Text Box 30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1" name="Text Box 30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2" name="Text Box 30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3" name="Text Box 30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4" name="Text Box 30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5" name="Text Box 30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6" name="Text Box 30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7" name="Text Box 30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8" name="Text Box 30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19" name="Text Box 30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0" name="Text Box 30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1" name="Text Box 30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2" name="Text Box 30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3" name="Text Box 30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4" name="Text Box 30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5" name="Text Box 30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6" name="Text Box 30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7" name="Text Box 30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8" name="Text Box 30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29" name="Text Box 30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0" name="Text Box 30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1" name="Text Box 30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2" name="Text Box 30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3" name="Text Box 30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4" name="Text Box 30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5" name="Text Box 30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6" name="Text Box 30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7" name="Text Box 30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8" name="Text Box 30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39" name="Text Box 30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0" name="Text Box 30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1" name="Text Box 30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2" name="Text Box 30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3" name="Text Box 30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4" name="Text Box 30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5" name="Text Box 30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6" name="Text Box 30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7" name="Text Box 30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8" name="Text Box 30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49" name="Text Box 30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0" name="Text Box 30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1" name="Text Box 30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2" name="Text Box 30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3" name="Text Box 30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4" name="Text Box 30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5" name="Text Box 30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6" name="Text Box 30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7" name="Text Box 30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8" name="Text Box 30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59" name="Text Box 30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0" name="Text Box 30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1" name="Text Box 30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2" name="Text Box 30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3" name="Text Box 30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4" name="Text Box 30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5" name="Text Box 30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6" name="Text Box 30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7" name="Text Box 30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8" name="Text Box 30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69" name="Text Box 30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0" name="Text Box 31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1" name="Text Box 31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2" name="Text Box 31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3" name="Text Box 31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4" name="Text Box 31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5" name="Text Box 31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6" name="Text Box 31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7" name="Text Box 31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8" name="Text Box 31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79" name="Text Box 31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0" name="Text Box 31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1" name="Text Box 31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2" name="Text Box 31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3" name="Text Box 31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4" name="Text Box 31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5" name="Text Box 31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6" name="Text Box 31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7" name="Text Box 31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8" name="Text Box 31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89" name="Text Box 31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0" name="Text Box 31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1" name="Text Box 31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2" name="Text Box 31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3" name="Text Box 31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4" name="Text Box 31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5" name="Text Box 31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6" name="Text Box 31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7" name="Text Box 31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8" name="Text Box 31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499" name="Text Box 31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0" name="Text Box 31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1" name="Text Box 31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2" name="Text Box 31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3" name="Text Box 31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4" name="Text Box 31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5" name="Text Box 31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6" name="Text Box 31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7" name="Text Box 31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8" name="Text Box 31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09" name="Text Box 31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0" name="Text Box 31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1" name="Text Box 31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2" name="Text Box 31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3" name="Text Box 31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4" name="Text Box 31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5" name="Text Box 31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6" name="Text Box 31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7" name="Text Box 31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8" name="Text Box 31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19" name="Text Box 31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0" name="Text Box 31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1" name="Text Box 31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2" name="Text Box 31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3" name="Text Box 31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4" name="Text Box 31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5" name="Text Box 31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6" name="Text Box 31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7" name="Text Box 31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8" name="Text Box 31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29" name="Text Box 31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0" name="Text Box 31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1" name="Text Box 31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2" name="Text Box 31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3" name="Text Box 31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4" name="Text Box 31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5" name="Text Box 31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6" name="Text Box 31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7" name="Text Box 31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8" name="Text Box 31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39" name="Text Box 31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0" name="Text Box 31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1" name="Text Box 31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2" name="Text Box 31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3" name="Text Box 31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4" name="Text Box 31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5" name="Text Box 31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6" name="Text Box 31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7" name="Text Box 31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8" name="Text Box 31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49" name="Text Box 31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0" name="Text Box 31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1" name="Text Box 31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2" name="Text Box 31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3" name="Text Box 31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4" name="Text Box 31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5" name="Text Box 31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6" name="Text Box 31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7" name="Text Box 31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8" name="Text Box 31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59" name="Text Box 31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0" name="Text Box 31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1" name="Text Box 31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2" name="Text Box 31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3" name="Text Box 31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4" name="Text Box 31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5" name="Text Box 31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6" name="Text Box 31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7" name="Text Box 31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8" name="Text Box 31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69" name="Text Box 31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0" name="Text Box 32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1" name="Text Box 32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2" name="Text Box 32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3" name="Text Box 32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4" name="Text Box 32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5" name="Text Box 32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6" name="Text Box 32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7" name="Text Box 32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8" name="Text Box 32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79" name="Text Box 32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0" name="Text Box 32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1" name="Text Box 32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2" name="Text Box 32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3" name="Text Box 32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4" name="Text Box 32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5" name="Text Box 32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6" name="Text Box 32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7" name="Text Box 32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8" name="Text Box 32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89" name="Text Box 32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0" name="Text Box 32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1" name="Text Box 32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2" name="Text Box 32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3" name="Text Box 32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4" name="Text Box 32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5" name="Text Box 32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6" name="Text Box 32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7" name="Text Box 32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8" name="Text Box 32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599" name="Text Box 32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0" name="Text Box 32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1" name="Text Box 32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2" name="Text Box 32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3" name="Text Box 32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4" name="Text Box 32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5" name="Text Box 32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6" name="Text Box 32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7" name="Text Box 32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8" name="Text Box 32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09" name="Text Box 32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0" name="Text Box 32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1" name="Text Box 32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2" name="Text Box 32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3" name="Text Box 32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4" name="Text Box 32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5" name="Text Box 32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6" name="Text Box 32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7" name="Text Box 32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8" name="Text Box 32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19" name="Text Box 32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0" name="Text Box 32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1" name="Text Box 32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2" name="Text Box 32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3" name="Text Box 32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4" name="Text Box 32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5" name="Text Box 32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6" name="Text Box 32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7" name="Text Box 32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8" name="Text Box 32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29" name="Text Box 32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0" name="Text Box 32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1" name="Text Box 32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2" name="Text Box 32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3" name="Text Box 32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4" name="Text Box 32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5" name="Text Box 32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6" name="Text Box 32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7" name="Text Box 32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8" name="Text Box 32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39" name="Text Box 32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0" name="Text Box 32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1" name="Text Box 32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2" name="Text Box 32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3" name="Text Box 32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4" name="Text Box 32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5" name="Text Box 32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6" name="Text Box 32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7" name="Text Box 32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8" name="Text Box 32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49" name="Text Box 32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0" name="Text Box 32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1" name="Text Box 32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2" name="Text Box 32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3" name="Text Box 32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4" name="Text Box 32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5" name="Text Box 32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6" name="Text Box 32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7" name="Text Box 32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8" name="Text Box 32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59" name="Text Box 32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0" name="Text Box 32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1" name="Text Box 32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2" name="Text Box 32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3" name="Text Box 32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4" name="Text Box 32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5" name="Text Box 32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6" name="Text Box 32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7" name="Text Box 32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8" name="Text Box 32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69" name="Text Box 32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0" name="Text Box 33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1" name="Text Box 33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2" name="Text Box 33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3" name="Text Box 33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4" name="Text Box 33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5" name="Text Box 33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6" name="Text Box 33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7" name="Text Box 33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8" name="Text Box 33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79" name="Text Box 33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0" name="Text Box 33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1" name="Text Box 33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2" name="Text Box 33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3" name="Text Box 33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4" name="Text Box 33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5" name="Text Box 33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6" name="Text Box 33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7" name="Text Box 33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8" name="Text Box 33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89" name="Text Box 33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0" name="Text Box 33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1" name="Text Box 33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2" name="Text Box 33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3" name="Text Box 33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4" name="Text Box 33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5" name="Text Box 33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6" name="Text Box 33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7" name="Text Box 33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8" name="Text Box 33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699" name="Text Box 33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0" name="Text Box 33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1" name="Text Box 33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2" name="Text Box 33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3" name="Text Box 33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4" name="Text Box 33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5" name="Text Box 33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6" name="Text Box 33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7" name="Text Box 33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8" name="Text Box 33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09" name="Text Box 33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0" name="Text Box 33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1" name="Text Box 33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2" name="Text Box 33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3" name="Text Box 33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4" name="Text Box 33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5" name="Text Box 33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6" name="Text Box 33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7" name="Text Box 33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8" name="Text Box 33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19" name="Text Box 33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0" name="Text Box 33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1" name="Text Box 33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2" name="Text Box 33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3" name="Text Box 33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4" name="Text Box 33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5" name="Text Box 33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6" name="Text Box 33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7" name="Text Box 33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8" name="Text Box 33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29" name="Text Box 33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0" name="Text Box 33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1" name="Text Box 33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2" name="Text Box 33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3" name="Text Box 33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4" name="Text Box 33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5" name="Text Box 33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6" name="Text Box 33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7" name="Text Box 33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8" name="Text Box 33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39" name="Text Box 33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0" name="Text Box 33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1" name="Text Box 33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2" name="Text Box 33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3" name="Text Box 33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4" name="Text Box 33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5" name="Text Box 33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6" name="Text Box 33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7" name="Text Box 33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8" name="Text Box 33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49" name="Text Box 33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0" name="Text Box 33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1" name="Text Box 33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2" name="Text Box 33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3" name="Text Box 33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4" name="Text Box 33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5" name="Text Box 33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6" name="Text Box 33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7" name="Text Box 33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8" name="Text Box 33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59" name="Text Box 33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0" name="Text Box 33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1" name="Text Box 33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2" name="Text Box 33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3" name="Text Box 33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4" name="Text Box 33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5" name="Text Box 33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6" name="Text Box 33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7" name="Text Box 33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8" name="Text Box 33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69" name="Text Box 33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0" name="Text Box 34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1" name="Text Box 34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2" name="Text Box 34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3" name="Text Box 34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4" name="Text Box 34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5" name="Text Box 34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6" name="Text Box 34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7" name="Text Box 34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8" name="Text Box 34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79" name="Text Box 34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0" name="Text Box 34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1" name="Text Box 34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2" name="Text Box 34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3" name="Text Box 34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4" name="Text Box 34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5" name="Text Box 34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6" name="Text Box 34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7" name="Text Box 34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8" name="Text Box 34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89" name="Text Box 34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0" name="Text Box 34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1" name="Text Box 34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2" name="Text Box 34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3" name="Text Box 34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4" name="Text Box 34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5" name="Text Box 34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6" name="Text Box 34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7" name="Text Box 34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8" name="Text Box 34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799" name="Text Box 34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0" name="Text Box 34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1" name="Text Box 34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2" name="Text Box 34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3" name="Text Box 34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4" name="Text Box 34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5" name="Text Box 34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6" name="Text Box 34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7" name="Text Box 34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8" name="Text Box 34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09" name="Text Box 34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0" name="Text Box 34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1" name="Text Box 34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2" name="Text Box 34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3" name="Text Box 34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4" name="Text Box 34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5" name="Text Box 34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6" name="Text Box 34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7" name="Text Box 34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8" name="Text Box 34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19" name="Text Box 34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0" name="Text Box 34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1" name="Text Box 34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2" name="Text Box 34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3" name="Text Box 34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4" name="Text Box 34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5" name="Text Box 34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6" name="Text Box 34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7" name="Text Box 34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8" name="Text Box 34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29" name="Text Box 34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0" name="Text Box 34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1" name="Text Box 34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2" name="Text Box 34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3" name="Text Box 34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4" name="Text Box 34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5" name="Text Box 34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6" name="Text Box 34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7" name="Text Box 34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8" name="Text Box 34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39" name="Text Box 34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0" name="Text Box 34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1" name="Text Box 34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2" name="Text Box 34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3" name="Text Box 34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4" name="Text Box 34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5" name="Text Box 34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6" name="Text Box 34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7" name="Text Box 34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8" name="Text Box 34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49" name="Text Box 34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0" name="Text Box 34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1" name="Text Box 34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2" name="Text Box 34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3" name="Text Box 34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4" name="Text Box 34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5" name="Text Box 34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6" name="Text Box 34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7" name="Text Box 34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8" name="Text Box 34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59" name="Text Box 34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0" name="Text Box 34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1" name="Text Box 34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2" name="Text Box 34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3" name="Text Box 34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4" name="Text Box 34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5" name="Text Box 34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6" name="Text Box 34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7" name="Text Box 34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8" name="Text Box 34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69" name="Text Box 34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0" name="Text Box 35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1" name="Text Box 35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2" name="Text Box 35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3" name="Text Box 35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4" name="Text Box 35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5" name="Text Box 35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6" name="Text Box 35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7" name="Text Box 35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8" name="Text Box 35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79" name="Text Box 35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0" name="Text Box 35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1" name="Text Box 35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2" name="Text Box 35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3" name="Text Box 35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4" name="Text Box 35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5" name="Text Box 35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6" name="Text Box 35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7" name="Text Box 35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8" name="Text Box 35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89" name="Text Box 35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0" name="Text Box 35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1" name="Text Box 35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2" name="Text Box 35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3" name="Text Box 35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4" name="Text Box 35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5" name="Text Box 35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6" name="Text Box 35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7" name="Text Box 35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8" name="Text Box 35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899" name="Text Box 35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0" name="Text Box 35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1" name="Text Box 35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2" name="Text Box 35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3" name="Text Box 35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4" name="Text Box 35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5" name="Text Box 35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6" name="Text Box 35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7" name="Text Box 35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8" name="Text Box 35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09" name="Text Box 35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0" name="Text Box 35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1" name="Text Box 35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2" name="Text Box 35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3" name="Text Box 35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4" name="Text Box 35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5" name="Text Box 35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6" name="Text Box 35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7" name="Text Box 35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8" name="Text Box 35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19" name="Text Box 35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0" name="Text Box 35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1" name="Text Box 35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2" name="Text Box 35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3" name="Text Box 35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4" name="Text Box 35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5" name="Text Box 35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6" name="Text Box 35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7" name="Text Box 35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8" name="Text Box 35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29" name="Text Box 35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0" name="Text Box 35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1" name="Text Box 35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2" name="Text Box 35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3" name="Text Box 35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4" name="Text Box 35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5" name="Text Box 35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6" name="Text Box 35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7" name="Text Box 35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8" name="Text Box 35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39" name="Text Box 35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0" name="Text Box 35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1" name="Text Box 35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2" name="Text Box 35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3" name="Text Box 35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4" name="Text Box 35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5" name="Text Box 35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6" name="Text Box 35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7" name="Text Box 35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8" name="Text Box 35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49" name="Text Box 35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0" name="Text Box 35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1" name="Text Box 35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2" name="Text Box 35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3" name="Text Box 35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4" name="Text Box 35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5" name="Text Box 35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6" name="Text Box 35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7" name="Text Box 35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8" name="Text Box 35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59" name="Text Box 35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0" name="Text Box 35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1" name="Text Box 35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2" name="Text Box 35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3" name="Text Box 35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4" name="Text Box 35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5" name="Text Box 35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6" name="Text Box 35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7" name="Text Box 35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8" name="Text Box 35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69" name="Text Box 35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0" name="Text Box 36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1" name="Text Box 36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2" name="Text Box 36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3" name="Text Box 36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4" name="Text Box 36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5" name="Text Box 36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6" name="Text Box 36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7" name="Text Box 36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8" name="Text Box 36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79" name="Text Box 36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0" name="Text Box 36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1" name="Text Box 36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2" name="Text Box 36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3" name="Text Box 36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4" name="Text Box 36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5" name="Text Box 36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6" name="Text Box 36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7" name="Text Box 36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8" name="Text Box 36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89" name="Text Box 36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0" name="Text Box 36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1" name="Text Box 36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2" name="Text Box 36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3" name="Text Box 36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4" name="Text Box 36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5" name="Text Box 36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6" name="Text Box 36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7" name="Text Box 36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8" name="Text Box 36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5999" name="Text Box 36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0" name="Text Box 36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1" name="Text Box 36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2" name="Text Box 36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3" name="Text Box 36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4" name="Text Box 36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5" name="Text Box 36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6" name="Text Box 36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7" name="Text Box 36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8" name="Text Box 36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09" name="Text Box 36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0" name="Text Box 36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1" name="Text Box 36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2" name="Text Box 36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3" name="Text Box 36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4" name="Text Box 36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5" name="Text Box 36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6" name="Text Box 36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7" name="Text Box 36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8" name="Text Box 36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19" name="Text Box 36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0" name="Text Box 36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1" name="Text Box 36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2" name="Text Box 36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3" name="Text Box 36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4" name="Text Box 36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5" name="Text Box 36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6" name="Text Box 36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7" name="Text Box 36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8" name="Text Box 36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29" name="Text Box 36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0" name="Text Box 36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1" name="Text Box 36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2" name="Text Box 36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3" name="Text Box 36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4" name="Text Box 36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5" name="Text Box 36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6" name="Text Box 36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7" name="Text Box 36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8" name="Text Box 36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39" name="Text Box 36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0" name="Text Box 36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1" name="Text Box 36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2" name="Text Box 36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3" name="Text Box 36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4" name="Text Box 36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5" name="Text Box 36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6" name="Text Box 36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7" name="Text Box 36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8" name="Text Box 36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49" name="Text Box 36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0" name="Text Box 36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1" name="Text Box 36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2" name="Text Box 36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3" name="Text Box 36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4" name="Text Box 36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5" name="Text Box 36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6" name="Text Box 36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7" name="Text Box 36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8" name="Text Box 36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59" name="Text Box 36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0" name="Text Box 36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1" name="Text Box 36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2" name="Text Box 36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3" name="Text Box 36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4" name="Text Box 36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5" name="Text Box 36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6" name="Text Box 36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7" name="Text Box 36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8" name="Text Box 36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69" name="Text Box 36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0" name="Text Box 37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1" name="Text Box 37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2" name="Text Box 37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3" name="Text Box 37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4" name="Text Box 37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5" name="Text Box 37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6" name="Text Box 37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7" name="Text Box 37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8" name="Text Box 37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79" name="Text Box 37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0" name="Text Box 37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1" name="Text Box 37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2" name="Text Box 37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3" name="Text Box 37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4" name="Text Box 37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5" name="Text Box 37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6" name="Text Box 37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7" name="Text Box 37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8" name="Text Box 37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89" name="Text Box 37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0" name="Text Box 37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1" name="Text Box 37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2" name="Text Box 37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3" name="Text Box 37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4" name="Text Box 37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5" name="Text Box 37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6" name="Text Box 37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7" name="Text Box 37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8" name="Text Box 37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099" name="Text Box 37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0" name="Text Box 37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1" name="Text Box 37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2" name="Text Box 37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3" name="Text Box 37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4" name="Text Box 37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5" name="Text Box 37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6" name="Text Box 37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7" name="Text Box 37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8" name="Text Box 37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09" name="Text Box 37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0" name="Text Box 37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1" name="Text Box 37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2" name="Text Box 37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3" name="Text Box 37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4" name="Text Box 37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5" name="Text Box 37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6" name="Text Box 37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7" name="Text Box 37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8" name="Text Box 37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19" name="Text Box 37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0" name="Text Box 37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1" name="Text Box 37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2" name="Text Box 37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3" name="Text Box 37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4" name="Text Box 37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5" name="Text Box 37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6" name="Text Box 37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7" name="Text Box 37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8" name="Text Box 37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29" name="Text Box 37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0" name="Text Box 37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1" name="Text Box 37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2" name="Text Box 37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3" name="Text Box 37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4" name="Text Box 37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5" name="Text Box 37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6" name="Text Box 37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7" name="Text Box 37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8" name="Text Box 37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39" name="Text Box 37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0" name="Text Box 37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1" name="Text Box 37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2" name="Text Box 37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3" name="Text Box 37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4" name="Text Box 37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5" name="Text Box 37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6" name="Text Box 37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7" name="Text Box 37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8" name="Text Box 37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49" name="Text Box 37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0" name="Text Box 37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1" name="Text Box 37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2" name="Text Box 37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3" name="Text Box 37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4" name="Text Box 37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5" name="Text Box 37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6" name="Text Box 37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7" name="Text Box 37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8" name="Text Box 37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59" name="Text Box 37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0" name="Text Box 37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1" name="Text Box 37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2" name="Text Box 37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3" name="Text Box 37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4" name="Text Box 37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5" name="Text Box 37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6" name="Text Box 37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7" name="Text Box 37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8" name="Text Box 37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69" name="Text Box 37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0" name="Text Box 38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1" name="Text Box 38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2" name="Text Box 38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3" name="Text Box 38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4" name="Text Box 38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5" name="Text Box 38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6" name="Text Box 38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7" name="Text Box 38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8" name="Text Box 38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79" name="Text Box 38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0" name="Text Box 38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1" name="Text Box 38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2" name="Text Box 38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3" name="Text Box 38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4" name="Text Box 38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5" name="Text Box 38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6" name="Text Box 38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7" name="Text Box 38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8" name="Text Box 38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89" name="Text Box 38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0" name="Text Box 38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1" name="Text Box 38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2" name="Text Box 38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3" name="Text Box 38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4" name="Text Box 38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5" name="Text Box 38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6" name="Text Box 38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7" name="Text Box 38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8" name="Text Box 38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199" name="Text Box 38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0" name="Text Box 38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1" name="Text Box 38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2" name="Text Box 38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3" name="Text Box 38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4" name="Text Box 38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5" name="Text Box 38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6" name="Text Box 38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7" name="Text Box 38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8" name="Text Box 38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09" name="Text Box 38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0" name="Text Box 38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1" name="Text Box 38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2" name="Text Box 38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3" name="Text Box 38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4" name="Text Box 38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5" name="Text Box 38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6" name="Text Box 38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7" name="Text Box 38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8" name="Text Box 38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19" name="Text Box 38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0" name="Text Box 38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1" name="Text Box 38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2" name="Text Box 38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3" name="Text Box 38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4" name="Text Box 38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5" name="Text Box 38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6" name="Text Box 38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7" name="Text Box 38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8" name="Text Box 38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29" name="Text Box 38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0" name="Text Box 38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1" name="Text Box 38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2" name="Text Box 38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3" name="Text Box 38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4" name="Text Box 38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5" name="Text Box 38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6" name="Text Box 38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7" name="Text Box 38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8" name="Text Box 38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39" name="Text Box 38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0" name="Text Box 38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1" name="Text Box 38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2" name="Text Box 38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3" name="Text Box 38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4" name="Text Box 38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5" name="Text Box 38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6" name="Text Box 38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7" name="Text Box 38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8" name="Text Box 38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49" name="Text Box 38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0" name="Text Box 38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1" name="Text Box 38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2" name="Text Box 38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3" name="Text Box 38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4" name="Text Box 38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5" name="Text Box 38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6" name="Text Box 38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7" name="Text Box 38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8" name="Text Box 38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59" name="Text Box 38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0" name="Text Box 38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1" name="Text Box 38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2" name="Text Box 38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3" name="Text Box 38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4" name="Text Box 38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5" name="Text Box 38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6" name="Text Box 38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7" name="Text Box 38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8" name="Text Box 38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69" name="Text Box 38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0" name="Text Box 39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1" name="Text Box 39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2" name="Text Box 39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3" name="Text Box 39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4" name="Text Box 39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5" name="Text Box 39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6" name="Text Box 39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7" name="Text Box 39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8" name="Text Box 39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79" name="Text Box 39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0" name="Text Box 39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1" name="Text Box 39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2" name="Text Box 39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3" name="Text Box 39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4" name="Text Box 39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5" name="Text Box 39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6" name="Text Box 39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7" name="Text Box 39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8" name="Text Box 39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89" name="Text Box 39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0" name="Text Box 39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1" name="Text Box 39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2" name="Text Box 39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3" name="Text Box 39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4" name="Text Box 39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5" name="Text Box 39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6" name="Text Box 39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7" name="Text Box 39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8" name="Text Box 39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299" name="Text Box 39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0" name="Text Box 39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1" name="Text Box 39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2" name="Text Box 39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3" name="Text Box 39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4" name="Text Box 39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5" name="Text Box 39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6" name="Text Box 39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7" name="Text Box 39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8" name="Text Box 39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09" name="Text Box 39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0" name="Text Box 39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1" name="Text Box 39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2" name="Text Box 39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3" name="Text Box 39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4" name="Text Box 39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5" name="Text Box 39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6" name="Text Box 39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7" name="Text Box 39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8" name="Text Box 39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19" name="Text Box 39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0" name="Text Box 39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1" name="Text Box 39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2" name="Text Box 39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3" name="Text Box 39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4" name="Text Box 39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5" name="Text Box 39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6" name="Text Box 39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7" name="Text Box 39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8" name="Text Box 39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29" name="Text Box 39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0" name="Text Box 39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1" name="Text Box 39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2" name="Text Box 39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3" name="Text Box 39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4" name="Text Box 39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5" name="Text Box 39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6" name="Text Box 39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7" name="Text Box 39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8" name="Text Box 39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39" name="Text Box 39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0" name="Text Box 39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1" name="Text Box 39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2" name="Text Box 39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3" name="Text Box 39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4" name="Text Box 39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5" name="Text Box 39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6" name="Text Box 39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7" name="Text Box 39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8" name="Text Box 39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49" name="Text Box 39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0" name="Text Box 39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1" name="Text Box 39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2" name="Text Box 39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3" name="Text Box 39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4" name="Text Box 39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5" name="Text Box 39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6" name="Text Box 39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7" name="Text Box 39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8" name="Text Box 39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59" name="Text Box 39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0" name="Text Box 39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1" name="Text Box 39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2" name="Text Box 39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3" name="Text Box 39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4" name="Text Box 39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5" name="Text Box 39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6" name="Text Box 39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7" name="Text Box 39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8" name="Text Box 39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69" name="Text Box 39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0" name="Text Box 40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1" name="Text Box 40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2" name="Text Box 40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3" name="Text Box 40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4" name="Text Box 40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5" name="Text Box 40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6" name="Text Box 40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7" name="Text Box 40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8" name="Text Box 40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79" name="Text Box 40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0" name="Text Box 40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1" name="Text Box 40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2" name="Text Box 40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3" name="Text Box 40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4" name="Text Box 40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5" name="Text Box 40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6" name="Text Box 40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7" name="Text Box 40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8" name="Text Box 40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89" name="Text Box 40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0" name="Text Box 40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1" name="Text Box 40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2" name="Text Box 40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3" name="Text Box 40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4" name="Text Box 40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5" name="Text Box 40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6" name="Text Box 40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7" name="Text Box 40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8" name="Text Box 40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399" name="Text Box 40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0" name="Text Box 40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1" name="Text Box 40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2" name="Text Box 40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3" name="Text Box 40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4" name="Text Box 40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5" name="Text Box 40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6" name="Text Box 40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7" name="Text Box 40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8" name="Text Box 40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09" name="Text Box 40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0" name="Text Box 40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1" name="Text Box 40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2" name="Text Box 40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3" name="Text Box 40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4" name="Text Box 40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5" name="Text Box 40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6" name="Text Box 40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7" name="Text Box 40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8" name="Text Box 40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19" name="Text Box 40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0" name="Text Box 40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1" name="Text Box 40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2" name="Text Box 40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3" name="Text Box 40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4" name="Text Box 40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5" name="Text Box 40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6" name="Text Box 40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7" name="Text Box 40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8" name="Text Box 40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29" name="Text Box 40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0" name="Text Box 40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1" name="Text Box 40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2" name="Text Box 40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3" name="Text Box 40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4" name="Text Box 40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5" name="Text Box 40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6" name="Text Box 40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7" name="Text Box 40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8" name="Text Box 40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39" name="Text Box 40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0" name="Text Box 40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1" name="Text Box 40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2" name="Text Box 40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3" name="Text Box 40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4" name="Text Box 40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5" name="Text Box 40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6" name="Text Box 40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7" name="Text Box 40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8" name="Text Box 40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49" name="Text Box 40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0" name="Text Box 40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1" name="Text Box 40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2" name="Text Box 40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3" name="Text Box 40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4" name="Text Box 40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5" name="Text Box 40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6" name="Text Box 40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7" name="Text Box 40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8" name="Text Box 40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59" name="Text Box 40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0" name="Text Box 40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1" name="Text Box 40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2" name="Text Box 40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3" name="Text Box 40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4" name="Text Box 40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5" name="Text Box 40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6" name="Text Box 40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7" name="Text Box 40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8" name="Text Box 40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69" name="Text Box 40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0" name="Text Box 41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1" name="Text Box 41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2" name="Text Box 41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3" name="Text Box 41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4" name="Text Box 41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5" name="Text Box 41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6" name="Text Box 41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7" name="Text Box 41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8" name="Text Box 41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79" name="Text Box 41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0" name="Text Box 41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1" name="Text Box 41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2" name="Text Box 41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3" name="Text Box 41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4" name="Text Box 41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5" name="Text Box 41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6" name="Text Box 41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7" name="Text Box 41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8" name="Text Box 41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89" name="Text Box 41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0" name="Text Box 41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1" name="Text Box 41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2" name="Text Box 41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3" name="Text Box 41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4" name="Text Box 41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5" name="Text Box 41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6" name="Text Box 41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7" name="Text Box 41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8" name="Text Box 41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499" name="Text Box 41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0" name="Text Box 41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1" name="Text Box 41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2" name="Text Box 41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3" name="Text Box 41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4" name="Text Box 41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5" name="Text Box 41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6" name="Text Box 41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7" name="Text Box 41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8" name="Text Box 41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09" name="Text Box 41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0" name="Text Box 41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1" name="Text Box 41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2" name="Text Box 41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3" name="Text Box 41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4" name="Text Box 41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5" name="Text Box 41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6" name="Text Box 41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7" name="Text Box 41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8" name="Text Box 41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19" name="Text Box 41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0" name="Text Box 41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1" name="Text Box 41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2" name="Text Box 41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3" name="Text Box 41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4" name="Text Box 41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5" name="Text Box 41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6" name="Text Box 41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7" name="Text Box 41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8" name="Text Box 41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29" name="Text Box 41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0" name="Text Box 41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1" name="Text Box 41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2" name="Text Box 41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3" name="Text Box 41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4" name="Text Box 41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5" name="Text Box 41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6" name="Text Box 41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7" name="Text Box 41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8" name="Text Box 41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39" name="Text Box 41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0" name="Text Box 41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1" name="Text Box 41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2" name="Text Box 41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3" name="Text Box 41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4" name="Text Box 41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5" name="Text Box 41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6" name="Text Box 41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7" name="Text Box 41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8" name="Text Box 41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49" name="Text Box 41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0" name="Text Box 41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1" name="Text Box 41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2" name="Text Box 41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3" name="Text Box 41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4" name="Text Box 41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5" name="Text Box 41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6" name="Text Box 41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7" name="Text Box 41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8" name="Text Box 41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59" name="Text Box 41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0" name="Text Box 41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1" name="Text Box 41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2" name="Text Box 41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3" name="Text Box 41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4" name="Text Box 41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5" name="Text Box 41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6" name="Text Box 41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7" name="Text Box 41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8" name="Text Box 41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69" name="Text Box 41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0" name="Text Box 42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1" name="Text Box 42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2" name="Text Box 42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3" name="Text Box 42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4" name="Text Box 42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5" name="Text Box 42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6" name="Text Box 42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7" name="Text Box 42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8" name="Text Box 42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79" name="Text Box 42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0" name="Text Box 42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1" name="Text Box 42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2" name="Text Box 42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3" name="Text Box 42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4" name="Text Box 42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5" name="Text Box 42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6" name="Text Box 42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7" name="Text Box 42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8" name="Text Box 42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89" name="Text Box 42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0" name="Text Box 42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1" name="Text Box 42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2" name="Text Box 42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3" name="Text Box 42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4" name="Text Box 42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5" name="Text Box 42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6" name="Text Box 42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7" name="Text Box 42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8" name="Text Box 42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599" name="Text Box 42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0" name="Text Box 42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1" name="Text Box 42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2" name="Text Box 42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3" name="Text Box 42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4" name="Text Box 42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5" name="Text Box 42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6" name="Text Box 42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7" name="Text Box 42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8" name="Text Box 42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09" name="Text Box 42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0" name="Text Box 42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1" name="Text Box 42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2" name="Text Box 42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3" name="Text Box 42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4" name="Text Box 42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5" name="Text Box 42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6" name="Text Box 42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7" name="Text Box 42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8" name="Text Box 42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19" name="Text Box 42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0" name="Text Box 42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1" name="Text Box 42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2" name="Text Box 42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3" name="Text Box 42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4" name="Text Box 42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5" name="Text Box 42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6" name="Text Box 42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7" name="Text Box 42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8" name="Text Box 42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29" name="Text Box 42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0" name="Text Box 42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1" name="Text Box 42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2" name="Text Box 42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3" name="Text Box 42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4" name="Text Box 42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5" name="Text Box 42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6" name="Text Box 42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7" name="Text Box 42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8" name="Text Box 42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39" name="Text Box 42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0" name="Text Box 42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1" name="Text Box 42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2" name="Text Box 42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3" name="Text Box 42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4" name="Text Box 42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5" name="Text Box 42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6" name="Text Box 42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7" name="Text Box 42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8" name="Text Box 42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49" name="Text Box 42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0" name="Text Box 42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1" name="Text Box 42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2" name="Text Box 42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3" name="Text Box 42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4" name="Text Box 42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5" name="Text Box 42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6" name="Text Box 42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7" name="Text Box 42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8" name="Text Box 42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59" name="Text Box 42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0" name="Text Box 42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1" name="Text Box 42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2" name="Text Box 42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3" name="Text Box 42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4" name="Text Box 42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5" name="Text Box 42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6" name="Text Box 42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7" name="Text Box 42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8" name="Text Box 42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69" name="Text Box 42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0" name="Text Box 43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1" name="Text Box 43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2" name="Text Box 43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3" name="Text Box 43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4" name="Text Box 43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5" name="Text Box 43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6" name="Text Box 43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7" name="Text Box 43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8" name="Text Box 43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79" name="Text Box 43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0" name="Text Box 43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1" name="Text Box 43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2" name="Text Box 43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3" name="Text Box 43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4" name="Text Box 43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5" name="Text Box 43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6" name="Text Box 43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7" name="Text Box 43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8" name="Text Box 43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89" name="Text Box 43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0" name="Text Box 43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1" name="Text Box 43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2" name="Text Box 43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3" name="Text Box 43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4" name="Text Box 43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5" name="Text Box 43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6" name="Text Box 43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7" name="Text Box 43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8" name="Text Box 43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699" name="Text Box 43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0" name="Text Box 43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1" name="Text Box 43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2" name="Text Box 43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3" name="Text Box 43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4" name="Text Box 43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5" name="Text Box 43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6" name="Text Box 43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7" name="Text Box 43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8" name="Text Box 43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09" name="Text Box 43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0" name="Text Box 43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1" name="Text Box 43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2" name="Text Box 43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3" name="Text Box 43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4" name="Text Box 43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5" name="Text Box 43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6" name="Text Box 43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7" name="Text Box 43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8" name="Text Box 43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19" name="Text Box 43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0" name="Text Box 43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1" name="Text Box 43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2" name="Text Box 43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3" name="Text Box 43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4" name="Text Box 43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5" name="Text Box 43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6" name="Text Box 43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7" name="Text Box 43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8" name="Text Box 43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29" name="Text Box 43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0" name="Text Box 43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1" name="Text Box 43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2" name="Text Box 43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3" name="Text Box 43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4" name="Text Box 43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5" name="Text Box 43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6" name="Text Box 43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7" name="Text Box 43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8" name="Text Box 43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39" name="Text Box 43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0" name="Text Box 43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1" name="Text Box 43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2" name="Text Box 43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3" name="Text Box 43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4" name="Text Box 43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5" name="Text Box 43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6" name="Text Box 43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7" name="Text Box 43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8" name="Text Box 43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49" name="Text Box 43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0" name="Text Box 43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1" name="Text Box 43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2" name="Text Box 43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3" name="Text Box 43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4" name="Text Box 43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5" name="Text Box 43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6" name="Text Box 43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7" name="Text Box 43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8" name="Text Box 43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59" name="Text Box 43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0" name="Text Box 43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1" name="Text Box 43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2" name="Text Box 43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3" name="Text Box 43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4" name="Text Box 43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5" name="Text Box 43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6" name="Text Box 43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7" name="Text Box 43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8" name="Text Box 43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69" name="Text Box 43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0" name="Text Box 44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1" name="Text Box 44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2" name="Text Box 44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3" name="Text Box 44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4" name="Text Box 44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5" name="Text Box 44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6" name="Text Box 44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7" name="Text Box 44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8" name="Text Box 44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79" name="Text Box 44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0" name="Text Box 44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1" name="Text Box 44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2" name="Text Box 44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3" name="Text Box 44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4" name="Text Box 44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5" name="Text Box 44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6" name="Text Box 44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7" name="Text Box 44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8" name="Text Box 44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89" name="Text Box 44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0" name="Text Box 44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1" name="Text Box 44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2" name="Text Box 44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3" name="Text Box 44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4" name="Text Box 44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5" name="Text Box 44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6" name="Text Box 44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7" name="Text Box 44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8" name="Text Box 44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799" name="Text Box 44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0" name="Text Box 44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1" name="Text Box 44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2" name="Text Box 44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3" name="Text Box 44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4" name="Text Box 44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5" name="Text Box 44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6" name="Text Box 44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7" name="Text Box 44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8" name="Text Box 44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09" name="Text Box 44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0" name="Text Box 44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1" name="Text Box 44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2" name="Text Box 44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3" name="Text Box 44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4" name="Text Box 44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5" name="Text Box 44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6" name="Text Box 44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7" name="Text Box 44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8" name="Text Box 44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19" name="Text Box 44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0" name="Text Box 44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1" name="Text Box 44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2" name="Text Box 44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3" name="Text Box 44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4" name="Text Box 44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5" name="Text Box 44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6" name="Text Box 44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7" name="Text Box 44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8" name="Text Box 44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29" name="Text Box 44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0" name="Text Box 44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1" name="Text Box 44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2" name="Text Box 44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3" name="Text Box 44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4" name="Text Box 44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5" name="Text Box 44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6" name="Text Box 44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7" name="Text Box 44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8" name="Text Box 44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39" name="Text Box 44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0" name="Text Box 44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1" name="Text Box 44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2" name="Text Box 44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3" name="Text Box 44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4" name="Text Box 44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5" name="Text Box 44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6" name="Text Box 44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7" name="Text Box 44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8" name="Text Box 44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49" name="Text Box 44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0" name="Text Box 44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1" name="Text Box 44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2" name="Text Box 44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3" name="Text Box 44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4" name="Text Box 44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5" name="Text Box 44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6" name="Text Box 44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7" name="Text Box 44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8" name="Text Box 44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59" name="Text Box 44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0" name="Text Box 44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1" name="Text Box 44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2" name="Text Box 44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3" name="Text Box 44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4" name="Text Box 44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5" name="Text Box 44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6" name="Text Box 44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7" name="Text Box 44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8" name="Text Box 44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69" name="Text Box 44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0" name="Text Box 45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1" name="Text Box 45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2" name="Text Box 45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3" name="Text Box 45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4" name="Text Box 45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5" name="Text Box 45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6" name="Text Box 45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7" name="Text Box 45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8" name="Text Box 45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79" name="Text Box 45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0" name="Text Box 45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1" name="Text Box 45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2" name="Text Box 45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3" name="Text Box 45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4" name="Text Box 45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5" name="Text Box 45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6" name="Text Box 45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7" name="Text Box 45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8" name="Text Box 45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89" name="Text Box 45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0" name="Text Box 45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1" name="Text Box 45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2" name="Text Box 45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3" name="Text Box 45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4" name="Text Box 45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5" name="Text Box 45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6" name="Text Box 45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7" name="Text Box 45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8" name="Text Box 45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899" name="Text Box 45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0" name="Text Box 45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1" name="Text Box 45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2" name="Text Box 45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3" name="Text Box 45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4" name="Text Box 45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5" name="Text Box 45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6" name="Text Box 45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7" name="Text Box 45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8" name="Text Box 45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09" name="Text Box 45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0" name="Text Box 45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1" name="Text Box 45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2" name="Text Box 45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3" name="Text Box 45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4" name="Text Box 45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5" name="Text Box 45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6" name="Text Box 45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7" name="Text Box 45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8" name="Text Box 45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19" name="Text Box 45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0" name="Text Box 45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1" name="Text Box 45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2" name="Text Box 45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3" name="Text Box 45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4" name="Text Box 45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5" name="Text Box 45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6" name="Text Box 45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7" name="Text Box 45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8" name="Text Box 45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29" name="Text Box 45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0" name="Text Box 45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1" name="Text Box 45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2" name="Text Box 45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3" name="Text Box 45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4" name="Text Box 45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5" name="Text Box 45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6" name="Text Box 45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7" name="Text Box 45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8" name="Text Box 45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39" name="Text Box 45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0" name="Text Box 45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1" name="Text Box 45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2" name="Text Box 45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3" name="Text Box 45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4" name="Text Box 45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5" name="Text Box 45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6" name="Text Box 45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7" name="Text Box 45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8" name="Text Box 45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49" name="Text Box 45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0" name="Text Box 45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1" name="Text Box 45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2" name="Text Box 45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3" name="Text Box 45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4" name="Text Box 45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5" name="Text Box 45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6" name="Text Box 45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7" name="Text Box 45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8" name="Text Box 45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59" name="Text Box 45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0" name="Text Box 45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1" name="Text Box 45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2" name="Text Box 45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3" name="Text Box 45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4" name="Text Box 45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5" name="Text Box 45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6" name="Text Box 45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7" name="Text Box 45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8" name="Text Box 45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69" name="Text Box 45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0" name="Text Box 46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1" name="Text Box 46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2" name="Text Box 46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3" name="Text Box 46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4" name="Text Box 46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5" name="Text Box 46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6" name="Text Box 46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7" name="Text Box 46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8" name="Text Box 46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79" name="Text Box 46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0" name="Text Box 46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1" name="Text Box 46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2" name="Text Box 46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3" name="Text Box 46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4" name="Text Box 46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5" name="Text Box 46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6" name="Text Box 46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7" name="Text Box 46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8" name="Text Box 46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89" name="Text Box 46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0" name="Text Box 46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1" name="Text Box 46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2" name="Text Box 46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3" name="Text Box 46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4" name="Text Box 46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5" name="Text Box 46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6" name="Text Box 46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7" name="Text Box 46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8" name="Text Box 46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6999" name="Text Box 46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0" name="Text Box 46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1" name="Text Box 46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2" name="Text Box 46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3" name="Text Box 46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4" name="Text Box 46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5" name="Text Box 46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6" name="Text Box 46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7" name="Text Box 46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8" name="Text Box 46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09" name="Text Box 46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0" name="Text Box 46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1" name="Text Box 46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2" name="Text Box 46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3" name="Text Box 46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4" name="Text Box 46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5" name="Text Box 46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6" name="Text Box 46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7" name="Text Box 46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8" name="Text Box 46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19" name="Text Box 46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0" name="Text Box 46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1" name="Text Box 46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2" name="Text Box 46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3" name="Text Box 46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4" name="Text Box 46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5" name="Text Box 46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6" name="Text Box 46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7" name="Text Box 46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8" name="Text Box 46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29" name="Text Box 46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0" name="Text Box 46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1" name="Text Box 46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2" name="Text Box 46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3" name="Text Box 46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4" name="Text Box 46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5" name="Text Box 46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6" name="Text Box 46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7" name="Text Box 46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8" name="Text Box 46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39" name="Text Box 46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0" name="Text Box 46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1" name="Text Box 46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2" name="Text Box 46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3" name="Text Box 46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4" name="Text Box 46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5" name="Text Box 46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6" name="Text Box 46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7" name="Text Box 46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8" name="Text Box 46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49" name="Text Box 46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0" name="Text Box 46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1" name="Text Box 46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2" name="Text Box 46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3" name="Text Box 46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4" name="Text Box 46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5" name="Text Box 46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6" name="Text Box 46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7" name="Text Box 46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8" name="Text Box 46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59" name="Text Box 46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0" name="Text Box 46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1" name="Text Box 46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2" name="Text Box 46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3" name="Text Box 46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4" name="Text Box 46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5" name="Text Box 46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6" name="Text Box 46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7" name="Text Box 46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8" name="Text Box 46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69" name="Text Box 46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0" name="Text Box 47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1" name="Text Box 47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2" name="Text Box 47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3" name="Text Box 47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4" name="Text Box 47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5" name="Text Box 47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6" name="Text Box 47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7" name="Text Box 47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8" name="Text Box 47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79" name="Text Box 47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0" name="Text Box 47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1" name="Text Box 47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2" name="Text Box 47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3" name="Text Box 47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4" name="Text Box 47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5" name="Text Box 47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6" name="Text Box 47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7" name="Text Box 47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8" name="Text Box 47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89" name="Text Box 47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0" name="Text Box 47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1" name="Text Box 47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2" name="Text Box 47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3" name="Text Box 47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4" name="Text Box 47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5" name="Text Box 47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6" name="Text Box 47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7" name="Text Box 47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8" name="Text Box 47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099" name="Text Box 47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0" name="Text Box 47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1" name="Text Box 47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2" name="Text Box 47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3" name="Text Box 47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4" name="Text Box 47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5" name="Text Box 47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6" name="Text Box 47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7" name="Text Box 47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8" name="Text Box 47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09" name="Text Box 47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0" name="Text Box 47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1" name="Text Box 47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2" name="Text Box 47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3" name="Text Box 47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4" name="Text Box 47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5" name="Text Box 47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6" name="Text Box 47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7" name="Text Box 47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8" name="Text Box 47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19" name="Text Box 47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0" name="Text Box 47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1" name="Text Box 47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2" name="Text Box 47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3" name="Text Box 47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4" name="Text Box 47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5" name="Text Box 47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6" name="Text Box 47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7" name="Text Box 47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8" name="Text Box 47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29" name="Text Box 47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0" name="Text Box 47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1" name="Text Box 47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2" name="Text Box 47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3" name="Text Box 47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4" name="Text Box 47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5" name="Text Box 47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6" name="Text Box 47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7" name="Text Box 47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8" name="Text Box 47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39" name="Text Box 47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0" name="Text Box 47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1" name="Text Box 47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2" name="Text Box 47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3" name="Text Box 47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4" name="Text Box 47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5" name="Text Box 47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6" name="Text Box 47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7" name="Text Box 47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8" name="Text Box 47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49" name="Text Box 47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0" name="Text Box 47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1" name="Text Box 47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2" name="Text Box 47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3" name="Text Box 47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4" name="Text Box 47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5" name="Text Box 47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6" name="Text Box 47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7" name="Text Box 47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8" name="Text Box 47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59" name="Text Box 47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0" name="Text Box 47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1" name="Text Box 47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2" name="Text Box 47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3" name="Text Box 47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4" name="Text Box 47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5" name="Text Box 47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6" name="Text Box 47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7" name="Text Box 47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8" name="Text Box 47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69" name="Text Box 47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0" name="Text Box 48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1" name="Text Box 48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2" name="Text Box 48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3" name="Text Box 48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4" name="Text Box 48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5" name="Text Box 48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6" name="Text Box 48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7" name="Text Box 48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8" name="Text Box 48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79" name="Text Box 48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0" name="Text Box 48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1" name="Text Box 48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2" name="Text Box 48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3" name="Text Box 48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4" name="Text Box 48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5" name="Text Box 48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6" name="Text Box 48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7" name="Text Box 48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8" name="Text Box 48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89" name="Text Box 48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0" name="Text Box 48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1" name="Text Box 48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2" name="Text Box 48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3" name="Text Box 48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4" name="Text Box 48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5" name="Text Box 48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6" name="Text Box 48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7" name="Text Box 48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8" name="Text Box 48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199" name="Text Box 48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0" name="Text Box 48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1" name="Text Box 48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2" name="Text Box 48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3" name="Text Box 48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4" name="Text Box 48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5" name="Text Box 48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6" name="Text Box 48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7" name="Text Box 48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8" name="Text Box 48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09" name="Text Box 48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0" name="Text Box 48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1" name="Text Box 48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2" name="Text Box 48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3" name="Text Box 48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4" name="Text Box 48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5" name="Text Box 48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6" name="Text Box 48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7" name="Text Box 48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8" name="Text Box 48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19" name="Text Box 48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0" name="Text Box 48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1" name="Text Box 48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2" name="Text Box 48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3" name="Text Box 48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4" name="Text Box 48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5" name="Text Box 48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6" name="Text Box 48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7" name="Text Box 48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8" name="Text Box 48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29" name="Text Box 48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0" name="Text Box 48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1" name="Text Box 48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2" name="Text Box 48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3" name="Text Box 48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4" name="Text Box 48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5" name="Text Box 48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6" name="Text Box 48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7" name="Text Box 48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8" name="Text Box 48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39" name="Text Box 48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0" name="Text Box 48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1" name="Text Box 48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2" name="Text Box 48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3" name="Text Box 48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4" name="Text Box 48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5" name="Text Box 48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6" name="Text Box 48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7" name="Text Box 48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8" name="Text Box 48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49" name="Text Box 48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0" name="Text Box 48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1" name="Text Box 48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2" name="Text Box 48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3" name="Text Box 48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4" name="Text Box 48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5" name="Text Box 48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6" name="Text Box 48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7" name="Text Box 48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8" name="Text Box 48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59" name="Text Box 48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0" name="Text Box 48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1" name="Text Box 48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2" name="Text Box 48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3" name="Text Box 48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4" name="Text Box 48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5" name="Text Box 48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6" name="Text Box 48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7" name="Text Box 48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8" name="Text Box 48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69" name="Text Box 48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0" name="Text Box 49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1" name="Text Box 49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2" name="Text Box 49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3" name="Text Box 49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4" name="Text Box 49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5" name="Text Box 49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6" name="Text Box 49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7" name="Text Box 49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8" name="Text Box 49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79" name="Text Box 49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0" name="Text Box 49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1" name="Text Box 49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2" name="Text Box 49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3" name="Text Box 49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4" name="Text Box 49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5" name="Text Box 49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6" name="Text Box 49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7" name="Text Box 49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8" name="Text Box 49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89" name="Text Box 49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0" name="Text Box 49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1" name="Text Box 49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2" name="Text Box 49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3" name="Text Box 49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4" name="Text Box 49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5" name="Text Box 49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6" name="Text Box 49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7" name="Text Box 49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8" name="Text Box 49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299" name="Text Box 49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0" name="Text Box 49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1" name="Text Box 49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2" name="Text Box 49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3" name="Text Box 49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4" name="Text Box 49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5" name="Text Box 49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6" name="Text Box 49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7" name="Text Box 49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8" name="Text Box 49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09" name="Text Box 49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0" name="Text Box 49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1" name="Text Box 49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2" name="Text Box 49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3" name="Text Box 49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4" name="Text Box 49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5" name="Text Box 49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6" name="Text Box 49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7" name="Text Box 49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8" name="Text Box 49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19" name="Text Box 49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0" name="Text Box 49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1" name="Text Box 49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2" name="Text Box 49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3" name="Text Box 49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4" name="Text Box 49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5" name="Text Box 49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6" name="Text Box 49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7" name="Text Box 49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8" name="Text Box 49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29" name="Text Box 49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0" name="Text Box 49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1" name="Text Box 49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2" name="Text Box 49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3" name="Text Box 49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4" name="Text Box 49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5" name="Text Box 49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6" name="Text Box 49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7" name="Text Box 49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8" name="Text Box 49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39" name="Text Box 49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0" name="Text Box 49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1" name="Text Box 49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2" name="Text Box 49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3" name="Text Box 49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4" name="Text Box 49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5" name="Text Box 49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6" name="Text Box 49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7" name="Text Box 49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8" name="Text Box 49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49" name="Text Box 49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0" name="Text Box 49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1" name="Text Box 49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2" name="Text Box 49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3" name="Text Box 49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4" name="Text Box 49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5" name="Text Box 49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6" name="Text Box 49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7" name="Text Box 49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8" name="Text Box 49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59" name="Text Box 49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0" name="Text Box 49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1" name="Text Box 49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2" name="Text Box 49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3" name="Text Box 49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4" name="Text Box 49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5" name="Text Box 49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6" name="Text Box 49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7" name="Text Box 49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8" name="Text Box 49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69" name="Text Box 49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0" name="Text Box 50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1" name="Text Box 50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2" name="Text Box 50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3" name="Text Box 50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4" name="Text Box 50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5" name="Text Box 50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6" name="Text Box 50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7" name="Text Box 50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8" name="Text Box 50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79" name="Text Box 50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0" name="Text Box 50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1" name="Text Box 50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2" name="Text Box 50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3" name="Text Box 50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4" name="Text Box 50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5" name="Text Box 50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6" name="Text Box 50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7" name="Text Box 50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8" name="Text Box 50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89" name="Text Box 50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0" name="Text Box 50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1" name="Text Box 50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2" name="Text Box 50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3" name="Text Box 50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4" name="Text Box 50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5" name="Text Box 50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6" name="Text Box 50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7" name="Text Box 50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8" name="Text Box 50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399" name="Text Box 50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0" name="Text Box 50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1" name="Text Box 50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2" name="Text Box 50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3" name="Text Box 50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4" name="Text Box 50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5" name="Text Box 50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6" name="Text Box 50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7" name="Text Box 50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8" name="Text Box 50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09" name="Text Box 50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0" name="Text Box 50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1" name="Text Box 50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2" name="Text Box 50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3" name="Text Box 50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4" name="Text Box 50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5" name="Text Box 50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6" name="Text Box 50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7" name="Text Box 50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8" name="Text Box 50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19" name="Text Box 50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0" name="Text Box 50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1" name="Text Box 50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2" name="Text Box 50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3" name="Text Box 50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4" name="Text Box 50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5" name="Text Box 50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6" name="Text Box 50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7" name="Text Box 50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8" name="Text Box 50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29" name="Text Box 50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0" name="Text Box 50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1" name="Text Box 50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2" name="Text Box 50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3" name="Text Box 50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4" name="Text Box 50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5" name="Text Box 50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6" name="Text Box 50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7" name="Text Box 50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8" name="Text Box 50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39" name="Text Box 50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0" name="Text Box 50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1" name="Text Box 50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2" name="Text Box 50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3" name="Text Box 50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4" name="Text Box 50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5" name="Text Box 50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6" name="Text Box 50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7" name="Text Box 50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8" name="Text Box 50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49" name="Text Box 50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0" name="Text Box 50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1" name="Text Box 50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2" name="Text Box 50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3" name="Text Box 50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4" name="Text Box 50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5" name="Text Box 50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6" name="Text Box 50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7" name="Text Box 50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8" name="Text Box 50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59" name="Text Box 50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0" name="Text Box 50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1" name="Text Box 50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2" name="Text Box 50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3" name="Text Box 50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4" name="Text Box 50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5" name="Text Box 50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6" name="Text Box 50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7" name="Text Box 50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8" name="Text Box 50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69" name="Text Box 50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0" name="Text Box 51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1" name="Text Box 51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2" name="Text Box 51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3" name="Text Box 51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4" name="Text Box 51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5" name="Text Box 51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6" name="Text Box 51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7" name="Text Box 51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8" name="Text Box 51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79" name="Text Box 51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0" name="Text Box 51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1" name="Text Box 51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2" name="Text Box 51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3" name="Text Box 51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4" name="Text Box 51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5" name="Text Box 51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6" name="Text Box 51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7" name="Text Box 51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8" name="Text Box 51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89" name="Text Box 51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0" name="Text Box 51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1" name="Text Box 51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2" name="Text Box 51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3" name="Text Box 51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4" name="Text Box 51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5" name="Text Box 51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6" name="Text Box 51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7" name="Text Box 51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8" name="Text Box 51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499" name="Text Box 51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0" name="Text Box 51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1" name="Text Box 51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2" name="Text Box 51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3" name="Text Box 51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4" name="Text Box 51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5" name="Text Box 51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6" name="Text Box 51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7" name="Text Box 51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8" name="Text Box 51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09" name="Text Box 51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0" name="Text Box 51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1" name="Text Box 51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2" name="Text Box 51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3" name="Text Box 51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4" name="Text Box 51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5" name="Text Box 51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6" name="Text Box 51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7" name="Text Box 51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8" name="Text Box 51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19" name="Text Box 51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0" name="Text Box 51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1" name="Text Box 51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2" name="Text Box 51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3" name="Text Box 515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4" name="Text Box 515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5" name="Text Box 515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6" name="Text Box 515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7" name="Text Box 515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8" name="Text Box 515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29" name="Text Box 515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0" name="Text Box 516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1" name="Text Box 516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2" name="Text Box 516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3" name="Text Box 516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4" name="Text Box 516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5" name="Text Box 516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6" name="Text Box 516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7" name="Text Box 516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8" name="Text Box 516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39" name="Text Box 516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0" name="Text Box 517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1" name="Text Box 517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2" name="Text Box 517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3" name="Text Box 517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4" name="Text Box 517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5" name="Text Box 517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6" name="Text Box 517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7" name="Text Box 517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8" name="Text Box 517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49" name="Text Box 517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0" name="Text Box 518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1" name="Text Box 518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2" name="Text Box 518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3" name="Text Box 518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4" name="Text Box 518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5" name="Text Box 518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6" name="Text Box 518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7" name="Text Box 518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8" name="Text Box 518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59" name="Text Box 518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0" name="Text Box 519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1" name="Text Box 519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2" name="Text Box 519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3" name="Text Box 519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4" name="Text Box 519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5" name="Text Box 519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6" name="Text Box 519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7" name="Text Box 519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8" name="Text Box 519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69" name="Text Box 519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0" name="Text Box 520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1" name="Text Box 520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2" name="Text Box 520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3" name="Text Box 520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4" name="Text Box 520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5" name="Text Box 520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6" name="Text Box 520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7" name="Text Box 520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8" name="Text Box 520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79" name="Text Box 520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0" name="Text Box 521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1" name="Text Box 521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2" name="Text Box 521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3" name="Text Box 521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4" name="Text Box 521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5" name="Text Box 521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6" name="Text Box 521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7" name="Text Box 521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8" name="Text Box 521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89" name="Text Box 521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0" name="Text Box 522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1" name="Text Box 522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2" name="Text Box 522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3" name="Text Box 522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4" name="Text Box 522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5" name="Text Box 522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6" name="Text Box 522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7" name="Text Box 522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8" name="Text Box 522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599" name="Text Box 522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0" name="Text Box 523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1" name="Text Box 523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2" name="Text Box 523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3" name="Text Box 523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4" name="Text Box 523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5" name="Text Box 523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6" name="Text Box 523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7" name="Text Box 523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8" name="Text Box 523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09" name="Text Box 523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0" name="Text Box 524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1" name="Text Box 524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2" name="Text Box 524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3" name="Text Box 5243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4" name="Text Box 5244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5" name="Text Box 5245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6" name="Text Box 5246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7" name="Text Box 5247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8" name="Text Box 5248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19" name="Text Box 5249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20" name="Text Box 5250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21" name="Text Box 5251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1208</xdr:row>
      <xdr:rowOff>0</xdr:rowOff>
    </xdr:from>
    <xdr:ext cx="85725" cy="205410"/>
    <xdr:sp macro="" textlink="">
      <xdr:nvSpPr>
        <xdr:cNvPr id="27622" name="Text Box 5252"/>
        <xdr:cNvSpPr txBox="1">
          <a:spLocks noChangeArrowheads="1"/>
        </xdr:cNvSpPr>
      </xdr:nvSpPr>
      <xdr:spPr bwMode="auto">
        <a:xfrm>
          <a:off x="4686300" y="230124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23" name="Text Box 377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24" name="Text Box 378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25" name="Text Box 379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26" name="Text Box 380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27" name="Text Box 381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28" name="Text Box 382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29" name="Text Box 383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30" name="Text Box 384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31" name="Text Box 385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32" name="Text Box 386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33" name="Text Box 387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330</xdr:rowOff>
    </xdr:to>
    <xdr:sp macro="" textlink="">
      <xdr:nvSpPr>
        <xdr:cNvPr id="27634" name="Text Box 388"/>
        <xdr:cNvSpPr txBox="1">
          <a:spLocks noChangeArrowheads="1"/>
        </xdr:cNvSpPr>
      </xdr:nvSpPr>
      <xdr:spPr bwMode="auto">
        <a:xfrm>
          <a:off x="4686300" y="6972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35" name="Text Box 389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36" name="Text Box 390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37" name="Text Box 391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38" name="Text Box 392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39" name="Text Box 393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40" name="Text Box 394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41" name="Text Box 395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42" name="Text Box 396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43" name="Text Box 397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85725</xdr:colOff>
      <xdr:row>368</xdr:row>
      <xdr:rowOff>332</xdr:rowOff>
    </xdr:to>
    <xdr:sp macro="" textlink="">
      <xdr:nvSpPr>
        <xdr:cNvPr id="27644" name="Text Box 398"/>
        <xdr:cNvSpPr txBox="1">
          <a:spLocks noChangeArrowheads="1"/>
        </xdr:cNvSpPr>
      </xdr:nvSpPr>
      <xdr:spPr bwMode="auto">
        <a:xfrm>
          <a:off x="4686300" y="69913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3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5" t="s">
        <v>34</v>
      </c>
    </row>
    <row r="2" spans="1:5" ht="15" customHeight="1" x14ac:dyDescent="0.2">
      <c r="A2" s="36" t="s">
        <v>35</v>
      </c>
      <c r="B2" s="36"/>
      <c r="C2" s="36"/>
      <c r="D2" s="36"/>
      <c r="E2" s="36"/>
    </row>
    <row r="3" spans="1:5" ht="15" customHeight="1" x14ac:dyDescent="0.2">
      <c r="A3" s="36" t="s">
        <v>36</v>
      </c>
      <c r="B3" s="36"/>
      <c r="C3" s="36"/>
      <c r="D3" s="36"/>
      <c r="E3" s="36"/>
    </row>
    <row r="4" spans="1:5" ht="15" customHeight="1" x14ac:dyDescent="0.2">
      <c r="A4" s="37" t="s">
        <v>37</v>
      </c>
      <c r="B4" s="37"/>
      <c r="C4" s="37"/>
      <c r="D4" s="37"/>
      <c r="E4" s="37"/>
    </row>
    <row r="5" spans="1:5" ht="15" customHeight="1" x14ac:dyDescent="0.2">
      <c r="A5" s="37"/>
      <c r="B5" s="37"/>
      <c r="C5" s="37"/>
      <c r="D5" s="37"/>
      <c r="E5" s="37"/>
    </row>
    <row r="6" spans="1:5" ht="15" customHeight="1" x14ac:dyDescent="0.2">
      <c r="A6" s="37"/>
      <c r="B6" s="37"/>
      <c r="C6" s="37"/>
      <c r="D6" s="37"/>
      <c r="E6" s="37"/>
    </row>
    <row r="7" spans="1:5" ht="15" customHeight="1" x14ac:dyDescent="0.2">
      <c r="A7" s="37"/>
      <c r="B7" s="37"/>
      <c r="C7" s="37"/>
      <c r="D7" s="37"/>
      <c r="E7" s="37"/>
    </row>
    <row r="8" spans="1:5" ht="15" customHeight="1" x14ac:dyDescent="0.2">
      <c r="A8" s="37"/>
      <c r="B8" s="37"/>
      <c r="C8" s="37"/>
      <c r="D8" s="37"/>
      <c r="E8" s="37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5">
      <c r="A10" s="39" t="s">
        <v>1</v>
      </c>
      <c r="B10" s="40"/>
      <c r="C10" s="40"/>
      <c r="D10" s="40"/>
      <c r="E10" s="40"/>
    </row>
    <row r="11" spans="1:5" ht="15" customHeight="1" x14ac:dyDescent="0.2">
      <c r="A11" s="41" t="s">
        <v>38</v>
      </c>
      <c r="B11" s="40"/>
      <c r="C11" s="40"/>
      <c r="D11" s="40"/>
      <c r="E11" s="42" t="s">
        <v>39</v>
      </c>
    </row>
    <row r="12" spans="1:5" ht="15" customHeight="1" x14ac:dyDescent="0.25">
      <c r="A12" s="43"/>
      <c r="B12" s="39"/>
      <c r="C12" s="40"/>
      <c r="D12" s="40"/>
      <c r="E12" s="44"/>
    </row>
    <row r="13" spans="1:5" ht="15" customHeight="1" x14ac:dyDescent="0.2">
      <c r="B13" s="45" t="s">
        <v>40</v>
      </c>
      <c r="C13" s="45" t="s">
        <v>41</v>
      </c>
      <c r="D13" s="46" t="s">
        <v>42</v>
      </c>
      <c r="E13" s="47" t="s">
        <v>43</v>
      </c>
    </row>
    <row r="14" spans="1:5" ht="15" customHeight="1" x14ac:dyDescent="0.2">
      <c r="B14" s="48">
        <v>33040</v>
      </c>
      <c r="C14" s="49"/>
      <c r="D14" s="50" t="s">
        <v>44</v>
      </c>
      <c r="E14" s="51">
        <v>627661</v>
      </c>
    </row>
    <row r="15" spans="1:5" ht="15" customHeight="1" x14ac:dyDescent="0.2">
      <c r="B15" s="52"/>
      <c r="C15" s="53" t="s">
        <v>45</v>
      </c>
      <c r="D15" s="54"/>
      <c r="E15" s="55">
        <f>SUM(E14:E14)</f>
        <v>627661</v>
      </c>
    </row>
    <row r="16" spans="1:5" ht="15" customHeight="1" x14ac:dyDescent="0.25">
      <c r="A16" s="56"/>
      <c r="B16" s="57"/>
      <c r="C16" s="57"/>
      <c r="D16" s="57"/>
      <c r="E16" s="57"/>
    </row>
    <row r="17" spans="1:5" ht="15" customHeight="1" x14ac:dyDescent="0.25">
      <c r="A17" s="39" t="s">
        <v>16</v>
      </c>
      <c r="B17" s="40"/>
      <c r="C17" s="40"/>
      <c r="D17" s="40"/>
      <c r="E17" s="43"/>
    </row>
    <row r="18" spans="1:5" ht="15" customHeight="1" x14ac:dyDescent="0.2">
      <c r="A18" s="41" t="s">
        <v>38</v>
      </c>
      <c r="B18" s="40"/>
      <c r="C18" s="40"/>
      <c r="D18" s="40"/>
      <c r="E18" s="42" t="s">
        <v>39</v>
      </c>
    </row>
    <row r="19" spans="1:5" ht="15" customHeight="1" x14ac:dyDescent="0.2"/>
    <row r="20" spans="1:5" ht="15" customHeight="1" x14ac:dyDescent="0.2">
      <c r="C20" s="45" t="s">
        <v>41</v>
      </c>
      <c r="D20" s="58" t="s">
        <v>46</v>
      </c>
      <c r="E20" s="45" t="s">
        <v>43</v>
      </c>
    </row>
    <row r="21" spans="1:5" ht="15" customHeight="1" x14ac:dyDescent="0.2">
      <c r="C21" s="59">
        <v>3146</v>
      </c>
      <c r="D21" s="60" t="s">
        <v>47</v>
      </c>
      <c r="E21" s="61">
        <v>73902</v>
      </c>
    </row>
    <row r="22" spans="1:5" ht="15" customHeight="1" x14ac:dyDescent="0.2">
      <c r="C22" s="53" t="s">
        <v>45</v>
      </c>
      <c r="D22" s="62"/>
      <c r="E22" s="63">
        <f>SUM(E21:E21)</f>
        <v>73902</v>
      </c>
    </row>
    <row r="23" spans="1:5" ht="15" customHeight="1" x14ac:dyDescent="0.2"/>
    <row r="24" spans="1:5" ht="15" customHeight="1" x14ac:dyDescent="0.25">
      <c r="A24" s="39" t="s">
        <v>16</v>
      </c>
      <c r="B24" s="40"/>
      <c r="C24" s="40"/>
      <c r="D24" s="40"/>
      <c r="E24" s="43"/>
    </row>
    <row r="25" spans="1:5" ht="15" customHeight="1" x14ac:dyDescent="0.2">
      <c r="A25" s="41" t="s">
        <v>38</v>
      </c>
      <c r="B25" s="40"/>
      <c r="C25" s="40"/>
      <c r="D25" s="40"/>
      <c r="E25" s="42" t="s">
        <v>39</v>
      </c>
    </row>
    <row r="26" spans="1:5" ht="15" customHeight="1" x14ac:dyDescent="0.2"/>
    <row r="27" spans="1:5" ht="15" customHeight="1" x14ac:dyDescent="0.2">
      <c r="B27" s="45" t="s">
        <v>40</v>
      </c>
      <c r="C27" s="64" t="s">
        <v>41</v>
      </c>
      <c r="D27" s="65" t="s">
        <v>42</v>
      </c>
      <c r="E27" s="47" t="s">
        <v>43</v>
      </c>
    </row>
    <row r="28" spans="1:5" ht="15" customHeight="1" x14ac:dyDescent="0.2">
      <c r="B28" s="48">
        <v>33040</v>
      </c>
      <c r="C28" s="66"/>
      <c r="D28" s="67" t="s">
        <v>48</v>
      </c>
      <c r="E28" s="51">
        <f>40000+470660+43099</f>
        <v>553759</v>
      </c>
    </row>
    <row r="29" spans="1:5" ht="15" customHeight="1" x14ac:dyDescent="0.2">
      <c r="B29" s="68"/>
      <c r="C29" s="69" t="s">
        <v>45</v>
      </c>
      <c r="D29" s="70"/>
      <c r="E29" s="71">
        <f>SUM(E28:E28)</f>
        <v>553759</v>
      </c>
    </row>
    <row r="30" spans="1:5" ht="15" customHeight="1" x14ac:dyDescent="0.2"/>
    <row r="31" spans="1:5" ht="15" customHeight="1" x14ac:dyDescent="0.2"/>
    <row r="32" spans="1:5" ht="15" customHeight="1" x14ac:dyDescent="0.25">
      <c r="A32" s="35" t="s">
        <v>49</v>
      </c>
    </row>
    <row r="33" spans="1:5" ht="15" customHeight="1" x14ac:dyDescent="0.2">
      <c r="A33" s="36" t="s">
        <v>35</v>
      </c>
      <c r="B33" s="36"/>
      <c r="C33" s="36"/>
      <c r="D33" s="36"/>
      <c r="E33" s="36"/>
    </row>
    <row r="34" spans="1:5" ht="15" customHeight="1" x14ac:dyDescent="0.2">
      <c r="A34" s="36" t="s">
        <v>36</v>
      </c>
      <c r="B34" s="36"/>
      <c r="C34" s="36"/>
      <c r="D34" s="36"/>
      <c r="E34" s="36"/>
    </row>
    <row r="35" spans="1:5" ht="15" customHeight="1" x14ac:dyDescent="0.2">
      <c r="A35" s="37" t="s">
        <v>50</v>
      </c>
      <c r="B35" s="37"/>
      <c r="C35" s="37"/>
      <c r="D35" s="37"/>
      <c r="E35" s="37"/>
    </row>
    <row r="36" spans="1:5" ht="15" customHeight="1" x14ac:dyDescent="0.2">
      <c r="A36" s="37"/>
      <c r="B36" s="37"/>
      <c r="C36" s="37"/>
      <c r="D36" s="37"/>
      <c r="E36" s="37"/>
    </row>
    <row r="37" spans="1:5" ht="15" customHeight="1" x14ac:dyDescent="0.2">
      <c r="A37" s="37"/>
      <c r="B37" s="37"/>
      <c r="C37" s="37"/>
      <c r="D37" s="37"/>
      <c r="E37" s="37"/>
    </row>
    <row r="38" spans="1:5" ht="15" customHeight="1" x14ac:dyDescent="0.2">
      <c r="A38" s="37"/>
      <c r="B38" s="37"/>
      <c r="C38" s="37"/>
      <c r="D38" s="37"/>
      <c r="E38" s="37"/>
    </row>
    <row r="39" spans="1:5" ht="15" customHeight="1" x14ac:dyDescent="0.2">
      <c r="A39" s="37"/>
      <c r="B39" s="37"/>
      <c r="C39" s="37"/>
      <c r="D39" s="37"/>
      <c r="E39" s="37"/>
    </row>
    <row r="40" spans="1:5" ht="15" customHeight="1" x14ac:dyDescent="0.2">
      <c r="A40" s="38"/>
      <c r="B40" s="38"/>
      <c r="C40" s="38"/>
      <c r="D40" s="38"/>
      <c r="E40" s="38"/>
    </row>
    <row r="41" spans="1:5" ht="15" customHeight="1" x14ac:dyDescent="0.25">
      <c r="A41" s="39" t="s">
        <v>1</v>
      </c>
      <c r="B41" s="40"/>
      <c r="C41" s="40"/>
      <c r="D41" s="40"/>
      <c r="E41" s="40"/>
    </row>
    <row r="42" spans="1:5" ht="15" customHeight="1" x14ac:dyDescent="0.2">
      <c r="A42" s="41" t="s">
        <v>38</v>
      </c>
      <c r="B42" s="40"/>
      <c r="C42" s="40"/>
      <c r="D42" s="40"/>
      <c r="E42" s="42" t="s">
        <v>39</v>
      </c>
    </row>
    <row r="43" spans="1:5" ht="15" customHeight="1" x14ac:dyDescent="0.25">
      <c r="A43" s="43"/>
      <c r="B43" s="39"/>
      <c r="C43" s="40"/>
      <c r="D43" s="40"/>
      <c r="E43" s="44"/>
    </row>
    <row r="44" spans="1:5" ht="15" customHeight="1" x14ac:dyDescent="0.2">
      <c r="B44" s="45" t="s">
        <v>40</v>
      </c>
      <c r="C44" s="45" t="s">
        <v>41</v>
      </c>
      <c r="D44" s="46" t="s">
        <v>42</v>
      </c>
      <c r="E44" s="47" t="s">
        <v>43</v>
      </c>
    </row>
    <row r="45" spans="1:5" ht="15" customHeight="1" x14ac:dyDescent="0.2">
      <c r="B45" s="48">
        <v>33070</v>
      </c>
      <c r="C45" s="49"/>
      <c r="D45" s="50" t="s">
        <v>44</v>
      </c>
      <c r="E45" s="51">
        <v>4099769</v>
      </c>
    </row>
    <row r="46" spans="1:5" ht="15" customHeight="1" x14ac:dyDescent="0.2">
      <c r="B46" s="52"/>
      <c r="C46" s="53" t="s">
        <v>45</v>
      </c>
      <c r="D46" s="54"/>
      <c r="E46" s="55">
        <f>SUM(E45:E45)</f>
        <v>4099769</v>
      </c>
    </row>
    <row r="47" spans="1:5" ht="15" customHeight="1" x14ac:dyDescent="0.25">
      <c r="A47" s="56"/>
      <c r="B47" s="57"/>
      <c r="C47" s="57"/>
      <c r="D47" s="57"/>
      <c r="E47" s="57"/>
    </row>
    <row r="48" spans="1:5" ht="15" customHeight="1" x14ac:dyDescent="0.25">
      <c r="A48" s="56"/>
      <c r="B48" s="57"/>
      <c r="C48" s="57"/>
      <c r="D48" s="57"/>
      <c r="E48" s="57"/>
    </row>
    <row r="49" spans="1:5" ht="15" customHeight="1" x14ac:dyDescent="0.25">
      <c r="A49" s="56"/>
      <c r="B49" s="57"/>
      <c r="C49" s="57"/>
      <c r="D49" s="57"/>
      <c r="E49" s="57"/>
    </row>
    <row r="50" spans="1:5" ht="15" customHeight="1" x14ac:dyDescent="0.25">
      <c r="A50" s="56"/>
      <c r="B50" s="57"/>
      <c r="C50" s="57"/>
      <c r="D50" s="57"/>
      <c r="E50" s="57"/>
    </row>
    <row r="51" spans="1:5" ht="15" customHeight="1" x14ac:dyDescent="0.25">
      <c r="A51" s="56"/>
      <c r="B51" s="57"/>
      <c r="C51" s="57"/>
      <c r="D51" s="57"/>
      <c r="E51" s="57"/>
    </row>
    <row r="52" spans="1:5" ht="15" customHeight="1" x14ac:dyDescent="0.25">
      <c r="A52" s="56"/>
      <c r="B52" s="57"/>
      <c r="C52" s="57"/>
      <c r="D52" s="57"/>
      <c r="E52" s="57"/>
    </row>
    <row r="53" spans="1:5" ht="15" customHeight="1" x14ac:dyDescent="0.25">
      <c r="A53" s="56"/>
      <c r="B53" s="57"/>
      <c r="C53" s="57"/>
      <c r="D53" s="57"/>
      <c r="E53" s="57"/>
    </row>
    <row r="54" spans="1:5" ht="15" customHeight="1" x14ac:dyDescent="0.25">
      <c r="A54" s="39" t="s">
        <v>16</v>
      </c>
      <c r="B54" s="40"/>
      <c r="C54" s="40"/>
      <c r="D54" s="40"/>
      <c r="E54" s="43"/>
    </row>
    <row r="55" spans="1:5" ht="15" customHeight="1" x14ac:dyDescent="0.2">
      <c r="A55" s="41" t="s">
        <v>38</v>
      </c>
      <c r="B55" s="40"/>
      <c r="C55" s="40"/>
      <c r="D55" s="40"/>
      <c r="E55" s="42" t="s">
        <v>39</v>
      </c>
    </row>
    <row r="56" spans="1:5" ht="15" customHeight="1" x14ac:dyDescent="0.2"/>
    <row r="57" spans="1:5" ht="15" customHeight="1" x14ac:dyDescent="0.2">
      <c r="B57" s="45" t="s">
        <v>40</v>
      </c>
      <c r="C57" s="45" t="s">
        <v>41</v>
      </c>
      <c r="D57" s="72" t="s">
        <v>42</v>
      </c>
      <c r="E57" s="45" t="s">
        <v>43</v>
      </c>
    </row>
    <row r="58" spans="1:5" ht="15" customHeight="1" x14ac:dyDescent="0.2">
      <c r="B58" s="48">
        <v>33070</v>
      </c>
      <c r="C58" s="49"/>
      <c r="D58" s="67" t="s">
        <v>51</v>
      </c>
      <c r="E58" s="51">
        <v>60950</v>
      </c>
    </row>
    <row r="59" spans="1:5" ht="15" customHeight="1" x14ac:dyDescent="0.2">
      <c r="A59" s="73"/>
      <c r="B59" s="74"/>
      <c r="C59" s="53" t="s">
        <v>45</v>
      </c>
      <c r="D59" s="62"/>
      <c r="E59" s="63">
        <f>SUM(E58:E58)</f>
        <v>60950</v>
      </c>
    </row>
    <row r="60" spans="1:5" ht="15" customHeight="1" x14ac:dyDescent="0.2"/>
    <row r="61" spans="1:5" ht="15" customHeight="1" x14ac:dyDescent="0.2">
      <c r="C61" s="45" t="s">
        <v>41</v>
      </c>
      <c r="D61" s="58" t="s">
        <v>46</v>
      </c>
      <c r="E61" s="45" t="s">
        <v>43</v>
      </c>
    </row>
    <row r="62" spans="1:5" ht="15" customHeight="1" x14ac:dyDescent="0.2">
      <c r="C62" s="59">
        <v>3114</v>
      </c>
      <c r="D62" s="50" t="s">
        <v>52</v>
      </c>
      <c r="E62" s="61">
        <v>11025</v>
      </c>
    </row>
    <row r="63" spans="1:5" ht="15" customHeight="1" x14ac:dyDescent="0.2">
      <c r="C63" s="59">
        <v>3113</v>
      </c>
      <c r="D63" s="75" t="s">
        <v>53</v>
      </c>
      <c r="E63" s="61">
        <v>2735537</v>
      </c>
    </row>
    <row r="64" spans="1:5" ht="15" customHeight="1" x14ac:dyDescent="0.2">
      <c r="C64" s="59">
        <v>3117</v>
      </c>
      <c r="D64" s="75" t="s">
        <v>53</v>
      </c>
      <c r="E64" s="61">
        <v>1292257</v>
      </c>
    </row>
    <row r="65" spans="1:5" ht="15" customHeight="1" x14ac:dyDescent="0.2">
      <c r="C65" s="53" t="s">
        <v>45</v>
      </c>
      <c r="D65" s="62"/>
      <c r="E65" s="63">
        <f>SUM(E62:E64)</f>
        <v>4038819</v>
      </c>
    </row>
    <row r="66" spans="1:5" ht="15" customHeight="1" x14ac:dyDescent="0.2"/>
    <row r="67" spans="1:5" ht="15" customHeight="1" x14ac:dyDescent="0.2"/>
    <row r="68" spans="1:5" ht="15" customHeight="1" x14ac:dyDescent="0.25">
      <c r="A68" s="35" t="s">
        <v>54</v>
      </c>
    </row>
    <row r="69" spans="1:5" ht="15" customHeight="1" x14ac:dyDescent="0.2">
      <c r="A69" s="36" t="s">
        <v>35</v>
      </c>
      <c r="B69" s="36"/>
      <c r="C69" s="36"/>
      <c r="D69" s="36"/>
      <c r="E69" s="36"/>
    </row>
    <row r="70" spans="1:5" ht="15" customHeight="1" x14ac:dyDescent="0.2">
      <c r="A70" s="36" t="s">
        <v>55</v>
      </c>
      <c r="B70" s="36"/>
      <c r="C70" s="36"/>
      <c r="D70" s="36"/>
      <c r="E70" s="36"/>
    </row>
    <row r="71" spans="1:5" ht="15" customHeight="1" x14ac:dyDescent="0.2">
      <c r="A71" s="37" t="s">
        <v>56</v>
      </c>
      <c r="B71" s="37"/>
      <c r="C71" s="37"/>
      <c r="D71" s="37"/>
      <c r="E71" s="37"/>
    </row>
    <row r="72" spans="1:5" ht="15" customHeight="1" x14ac:dyDescent="0.2">
      <c r="A72" s="37"/>
      <c r="B72" s="37"/>
      <c r="C72" s="37"/>
      <c r="D72" s="37"/>
      <c r="E72" s="37"/>
    </row>
    <row r="73" spans="1:5" ht="15" customHeight="1" x14ac:dyDescent="0.2">
      <c r="A73" s="37"/>
      <c r="B73" s="37"/>
      <c r="C73" s="37"/>
      <c r="D73" s="37"/>
      <c r="E73" s="37"/>
    </row>
    <row r="74" spans="1:5" ht="15" customHeight="1" x14ac:dyDescent="0.2">
      <c r="A74" s="37"/>
      <c r="B74" s="37"/>
      <c r="C74" s="37"/>
      <c r="D74" s="37"/>
      <c r="E74" s="37"/>
    </row>
    <row r="75" spans="1:5" ht="15" customHeight="1" x14ac:dyDescent="0.2">
      <c r="A75" s="37"/>
      <c r="B75" s="37"/>
      <c r="C75" s="37"/>
      <c r="D75" s="37"/>
      <c r="E75" s="37"/>
    </row>
    <row r="76" spans="1:5" ht="15" customHeight="1" x14ac:dyDescent="0.2">
      <c r="A76" s="37"/>
      <c r="B76" s="37"/>
      <c r="C76" s="37"/>
      <c r="D76" s="37"/>
      <c r="E76" s="37"/>
    </row>
    <row r="77" spans="1:5" ht="15" customHeight="1" x14ac:dyDescent="0.2">
      <c r="A77" s="76"/>
      <c r="B77" s="76"/>
      <c r="C77" s="76"/>
      <c r="D77" s="76"/>
      <c r="E77" s="76"/>
    </row>
    <row r="78" spans="1:5" ht="15" customHeight="1" x14ac:dyDescent="0.25">
      <c r="A78" s="39" t="s">
        <v>1</v>
      </c>
      <c r="B78" s="40"/>
      <c r="C78" s="40"/>
      <c r="D78" s="40"/>
      <c r="E78" s="40"/>
    </row>
    <row r="79" spans="1:5" ht="15" customHeight="1" x14ac:dyDescent="0.2">
      <c r="A79" s="77" t="s">
        <v>57</v>
      </c>
      <c r="B79" s="40"/>
      <c r="C79" s="40"/>
      <c r="D79" s="40"/>
      <c r="E79" s="42" t="s">
        <v>58</v>
      </c>
    </row>
    <row r="80" spans="1:5" ht="15" customHeight="1" x14ac:dyDescent="0.25">
      <c r="A80" s="78"/>
      <c r="B80" s="79"/>
      <c r="C80" s="80"/>
      <c r="D80" s="80"/>
      <c r="E80" s="81"/>
    </row>
    <row r="81" spans="1:5" ht="15" customHeight="1" x14ac:dyDescent="0.2">
      <c r="B81" s="64" t="s">
        <v>40</v>
      </c>
      <c r="C81" s="64" t="s">
        <v>41</v>
      </c>
      <c r="D81" s="82" t="s">
        <v>42</v>
      </c>
      <c r="E81" s="47" t="s">
        <v>43</v>
      </c>
    </row>
    <row r="82" spans="1:5" ht="15" customHeight="1" x14ac:dyDescent="0.2">
      <c r="B82" s="83">
        <v>98278</v>
      </c>
      <c r="C82" s="49"/>
      <c r="D82" s="50" t="s">
        <v>59</v>
      </c>
      <c r="E82" s="51">
        <v>1294160</v>
      </c>
    </row>
    <row r="83" spans="1:5" ht="15" customHeight="1" x14ac:dyDescent="0.2">
      <c r="B83" s="68"/>
      <c r="C83" s="69" t="s">
        <v>45</v>
      </c>
      <c r="D83" s="84"/>
      <c r="E83" s="85">
        <f>SUM(E82:E82)</f>
        <v>1294160</v>
      </c>
    </row>
    <row r="84" spans="1:5" ht="15" customHeight="1" x14ac:dyDescent="0.25">
      <c r="A84" s="56"/>
      <c r="B84" s="57"/>
      <c r="C84" s="57"/>
      <c r="D84" s="57"/>
      <c r="E84" s="57"/>
    </row>
    <row r="85" spans="1:5" ht="15" customHeight="1" x14ac:dyDescent="0.25">
      <c r="A85" s="39" t="s">
        <v>16</v>
      </c>
      <c r="B85" s="40"/>
      <c r="C85" s="40"/>
    </row>
    <row r="86" spans="1:5" ht="15" customHeight="1" x14ac:dyDescent="0.2">
      <c r="A86" s="77" t="s">
        <v>60</v>
      </c>
      <c r="B86" s="80"/>
      <c r="C86" s="80"/>
      <c r="D86" s="80"/>
      <c r="E86" s="86" t="s">
        <v>61</v>
      </c>
    </row>
    <row r="87" spans="1:5" ht="15" customHeight="1" x14ac:dyDescent="0.2">
      <c r="A87" s="43"/>
      <c r="B87" s="87"/>
      <c r="C87" s="40"/>
      <c r="D87" s="57"/>
      <c r="E87" s="88"/>
    </row>
    <row r="88" spans="1:5" ht="15" customHeight="1" x14ac:dyDescent="0.2">
      <c r="C88" s="45" t="s">
        <v>41</v>
      </c>
      <c r="D88" s="89" t="s">
        <v>46</v>
      </c>
      <c r="E88" s="47" t="s">
        <v>43</v>
      </c>
    </row>
    <row r="89" spans="1:5" ht="15" customHeight="1" x14ac:dyDescent="0.2">
      <c r="C89" s="90">
        <v>3769</v>
      </c>
      <c r="D89" s="91" t="s">
        <v>62</v>
      </c>
      <c r="E89" s="51">
        <v>1294160</v>
      </c>
    </row>
    <row r="90" spans="1:5" ht="15" customHeight="1" x14ac:dyDescent="0.2">
      <c r="C90" s="53" t="s">
        <v>45</v>
      </c>
      <c r="D90" s="62"/>
      <c r="E90" s="63">
        <f>SUM(E89:E89)</f>
        <v>1294160</v>
      </c>
    </row>
    <row r="91" spans="1:5" ht="15" customHeight="1" x14ac:dyDescent="0.2"/>
    <row r="92" spans="1:5" ht="15" customHeight="1" x14ac:dyDescent="0.2"/>
    <row r="93" spans="1:5" ht="15" customHeight="1" x14ac:dyDescent="0.25">
      <c r="A93" s="35" t="s">
        <v>63</v>
      </c>
    </row>
    <row r="94" spans="1:5" ht="15" customHeight="1" x14ac:dyDescent="0.2">
      <c r="A94" s="36" t="s">
        <v>35</v>
      </c>
      <c r="B94" s="36"/>
      <c r="C94" s="36"/>
      <c r="D94" s="36"/>
      <c r="E94" s="36"/>
    </row>
    <row r="95" spans="1:5" ht="15" customHeight="1" x14ac:dyDescent="0.2">
      <c r="A95" s="36" t="s">
        <v>55</v>
      </c>
      <c r="B95" s="36"/>
      <c r="C95" s="36"/>
      <c r="D95" s="36"/>
      <c r="E95" s="36"/>
    </row>
    <row r="96" spans="1:5" ht="15" customHeight="1" x14ac:dyDescent="0.2">
      <c r="A96" s="37" t="s">
        <v>64</v>
      </c>
      <c r="B96" s="37"/>
      <c r="C96" s="37"/>
      <c r="D96" s="37"/>
      <c r="E96" s="37"/>
    </row>
    <row r="97" spans="1:5" ht="15" customHeight="1" x14ac:dyDescent="0.2">
      <c r="A97" s="37"/>
      <c r="B97" s="37"/>
      <c r="C97" s="37"/>
      <c r="D97" s="37"/>
      <c r="E97" s="37"/>
    </row>
    <row r="98" spans="1:5" ht="15" customHeight="1" x14ac:dyDescent="0.2">
      <c r="A98" s="37"/>
      <c r="B98" s="37"/>
      <c r="C98" s="37"/>
      <c r="D98" s="37"/>
      <c r="E98" s="37"/>
    </row>
    <row r="99" spans="1:5" ht="15" customHeight="1" x14ac:dyDescent="0.2">
      <c r="A99" s="37"/>
      <c r="B99" s="37"/>
      <c r="C99" s="37"/>
      <c r="D99" s="37"/>
      <c r="E99" s="37"/>
    </row>
    <row r="100" spans="1:5" ht="15" customHeight="1" x14ac:dyDescent="0.2">
      <c r="A100" s="37"/>
      <c r="B100" s="37"/>
      <c r="C100" s="37"/>
      <c r="D100" s="37"/>
      <c r="E100" s="37"/>
    </row>
    <row r="101" spans="1:5" ht="15" customHeight="1" x14ac:dyDescent="0.2">
      <c r="A101" s="37"/>
      <c r="B101" s="37"/>
      <c r="C101" s="37"/>
      <c r="D101" s="37"/>
      <c r="E101" s="37"/>
    </row>
    <row r="102" spans="1:5" ht="15" customHeight="1" x14ac:dyDescent="0.2">
      <c r="A102" s="76"/>
      <c r="B102" s="76"/>
      <c r="C102" s="76"/>
      <c r="D102" s="76"/>
      <c r="E102" s="76"/>
    </row>
    <row r="103" spans="1:5" ht="15" customHeight="1" x14ac:dyDescent="0.2">
      <c r="A103" s="76"/>
      <c r="B103" s="76"/>
      <c r="C103" s="76"/>
      <c r="D103" s="76"/>
      <c r="E103" s="76"/>
    </row>
    <row r="104" spans="1:5" ht="15" customHeight="1" x14ac:dyDescent="0.2">
      <c r="A104" s="76"/>
      <c r="B104" s="76"/>
      <c r="C104" s="76"/>
      <c r="D104" s="76"/>
      <c r="E104" s="76"/>
    </row>
    <row r="105" spans="1:5" ht="15" customHeight="1" x14ac:dyDescent="0.2">
      <c r="A105" s="76"/>
      <c r="B105" s="76"/>
      <c r="C105" s="76"/>
      <c r="D105" s="76"/>
      <c r="E105" s="76"/>
    </row>
    <row r="106" spans="1:5" ht="15" customHeight="1" x14ac:dyDescent="0.25">
      <c r="A106" s="39" t="s">
        <v>1</v>
      </c>
      <c r="B106" s="40"/>
      <c r="C106" s="40"/>
      <c r="D106" s="40"/>
      <c r="E106" s="40"/>
    </row>
    <row r="107" spans="1:5" ht="15" customHeight="1" x14ac:dyDescent="0.2">
      <c r="A107" s="77" t="s">
        <v>57</v>
      </c>
      <c r="B107" s="40"/>
      <c r="C107" s="40"/>
      <c r="D107" s="40"/>
      <c r="E107" s="42" t="s">
        <v>58</v>
      </c>
    </row>
    <row r="108" spans="1:5" ht="15" customHeight="1" x14ac:dyDescent="0.25">
      <c r="A108" s="78"/>
      <c r="B108" s="79"/>
      <c r="C108" s="80"/>
      <c r="D108" s="80"/>
      <c r="E108" s="81"/>
    </row>
    <row r="109" spans="1:5" ht="15" customHeight="1" x14ac:dyDescent="0.2">
      <c r="B109" s="64" t="s">
        <v>40</v>
      </c>
      <c r="C109" s="64" t="s">
        <v>41</v>
      </c>
      <c r="D109" s="82" t="s">
        <v>42</v>
      </c>
      <c r="E109" s="47" t="s">
        <v>43</v>
      </c>
    </row>
    <row r="110" spans="1:5" ht="15" customHeight="1" x14ac:dyDescent="0.2">
      <c r="B110" s="83">
        <v>98278</v>
      </c>
      <c r="C110" s="49"/>
      <c r="D110" s="50" t="s">
        <v>59</v>
      </c>
      <c r="E110" s="51">
        <v>894975</v>
      </c>
    </row>
    <row r="111" spans="1:5" ht="15" customHeight="1" x14ac:dyDescent="0.2">
      <c r="B111" s="68"/>
      <c r="C111" s="69" t="s">
        <v>45</v>
      </c>
      <c r="D111" s="84"/>
      <c r="E111" s="85">
        <f>SUM(E110:E110)</f>
        <v>894975</v>
      </c>
    </row>
    <row r="112" spans="1:5" ht="15" customHeight="1" x14ac:dyDescent="0.25">
      <c r="A112" s="56"/>
      <c r="B112" s="57"/>
      <c r="C112" s="57"/>
      <c r="D112" s="57"/>
      <c r="E112" s="57"/>
    </row>
    <row r="113" spans="1:5" ht="15" customHeight="1" x14ac:dyDescent="0.25">
      <c r="A113" s="39" t="s">
        <v>16</v>
      </c>
      <c r="B113" s="40"/>
      <c r="C113" s="40"/>
    </row>
    <row r="114" spans="1:5" ht="15" customHeight="1" x14ac:dyDescent="0.2">
      <c r="A114" s="77" t="s">
        <v>60</v>
      </c>
      <c r="B114" s="80"/>
      <c r="C114" s="80"/>
      <c r="D114" s="80"/>
      <c r="E114" s="86" t="s">
        <v>61</v>
      </c>
    </row>
    <row r="115" spans="1:5" ht="15" customHeight="1" x14ac:dyDescent="0.2">
      <c r="A115" s="43"/>
      <c r="B115" s="87"/>
      <c r="C115" s="40"/>
      <c r="D115" s="57"/>
      <c r="E115" s="88"/>
    </row>
    <row r="116" spans="1:5" ht="15" customHeight="1" x14ac:dyDescent="0.2">
      <c r="C116" s="45" t="s">
        <v>41</v>
      </c>
      <c r="D116" s="89" t="s">
        <v>46</v>
      </c>
      <c r="E116" s="47" t="s">
        <v>43</v>
      </c>
    </row>
    <row r="117" spans="1:5" ht="15" customHeight="1" x14ac:dyDescent="0.2">
      <c r="C117" s="90">
        <v>3769</v>
      </c>
      <c r="D117" s="91" t="s">
        <v>62</v>
      </c>
      <c r="E117" s="51">
        <v>894975</v>
      </c>
    </row>
    <row r="118" spans="1:5" ht="15" customHeight="1" x14ac:dyDescent="0.2">
      <c r="C118" s="53" t="s">
        <v>45</v>
      </c>
      <c r="D118" s="62"/>
      <c r="E118" s="63">
        <f>SUM(E117:E117)</f>
        <v>894975</v>
      </c>
    </row>
    <row r="119" spans="1:5" ht="15" customHeight="1" x14ac:dyDescent="0.2"/>
    <row r="120" spans="1:5" ht="15" customHeight="1" x14ac:dyDescent="0.2"/>
    <row r="121" spans="1:5" ht="15" customHeight="1" x14ac:dyDescent="0.25">
      <c r="A121" s="35" t="s">
        <v>65</v>
      </c>
    </row>
    <row r="122" spans="1:5" ht="15" customHeight="1" x14ac:dyDescent="0.2">
      <c r="A122" s="92" t="s">
        <v>35</v>
      </c>
      <c r="B122" s="92"/>
      <c r="C122" s="92"/>
      <c r="D122" s="92"/>
      <c r="E122" s="92"/>
    </row>
    <row r="123" spans="1:5" ht="15" customHeight="1" x14ac:dyDescent="0.2">
      <c r="A123" s="36" t="s">
        <v>66</v>
      </c>
      <c r="B123" s="36"/>
      <c r="C123" s="36"/>
      <c r="D123" s="36"/>
      <c r="E123" s="36"/>
    </row>
    <row r="124" spans="1:5" ht="15" customHeight="1" x14ac:dyDescent="0.2">
      <c r="A124" s="37" t="s">
        <v>67</v>
      </c>
      <c r="B124" s="37"/>
      <c r="C124" s="37"/>
      <c r="D124" s="37"/>
      <c r="E124" s="37"/>
    </row>
    <row r="125" spans="1:5" ht="15" customHeight="1" x14ac:dyDescent="0.2">
      <c r="A125" s="37"/>
      <c r="B125" s="37"/>
      <c r="C125" s="37"/>
      <c r="D125" s="37"/>
      <c r="E125" s="37"/>
    </row>
    <row r="126" spans="1:5" ht="15" customHeight="1" x14ac:dyDescent="0.2">
      <c r="A126" s="37"/>
      <c r="B126" s="37"/>
      <c r="C126" s="37"/>
      <c r="D126" s="37"/>
      <c r="E126" s="37"/>
    </row>
    <row r="127" spans="1:5" ht="15" customHeight="1" x14ac:dyDescent="0.2">
      <c r="A127" s="37"/>
      <c r="B127" s="37"/>
      <c r="C127" s="37"/>
      <c r="D127" s="37"/>
      <c r="E127" s="37"/>
    </row>
    <row r="128" spans="1:5" ht="15" customHeight="1" x14ac:dyDescent="0.2">
      <c r="A128" s="37"/>
      <c r="B128" s="37"/>
      <c r="C128" s="37"/>
      <c r="D128" s="37"/>
      <c r="E128" s="37"/>
    </row>
    <row r="129" spans="1:5" ht="15" customHeight="1" x14ac:dyDescent="0.2">
      <c r="A129" s="93"/>
      <c r="B129" s="93"/>
      <c r="C129" s="93"/>
      <c r="D129" s="93"/>
      <c r="E129" s="93"/>
    </row>
    <row r="130" spans="1:5" ht="15" customHeight="1" x14ac:dyDescent="0.25">
      <c r="A130" s="39" t="s">
        <v>1</v>
      </c>
      <c r="B130" s="40"/>
      <c r="C130" s="40"/>
      <c r="D130" s="40"/>
      <c r="E130" s="40"/>
    </row>
    <row r="131" spans="1:5" ht="15" customHeight="1" x14ac:dyDescent="0.2">
      <c r="A131" s="41" t="s">
        <v>57</v>
      </c>
      <c r="B131" s="78"/>
      <c r="C131" s="78"/>
      <c r="D131" s="78"/>
      <c r="E131" s="78" t="s">
        <v>58</v>
      </c>
    </row>
    <row r="132" spans="1:5" ht="15" customHeight="1" x14ac:dyDescent="0.25">
      <c r="A132" s="43"/>
      <c r="B132" s="39"/>
      <c r="C132" s="40"/>
      <c r="D132" s="40"/>
      <c r="E132" s="44"/>
    </row>
    <row r="133" spans="1:5" ht="15" customHeight="1" x14ac:dyDescent="0.2">
      <c r="B133" s="45" t="s">
        <v>40</v>
      </c>
      <c r="C133" s="45" t="s">
        <v>41</v>
      </c>
      <c r="D133" s="46" t="s">
        <v>42</v>
      </c>
      <c r="E133" s="45" t="s">
        <v>43</v>
      </c>
    </row>
    <row r="134" spans="1:5" ht="15" customHeight="1" x14ac:dyDescent="0.2">
      <c r="B134" s="48">
        <v>35024</v>
      </c>
      <c r="C134" s="49"/>
      <c r="D134" s="50" t="s">
        <v>44</v>
      </c>
      <c r="E134" s="51">
        <v>424212.5</v>
      </c>
    </row>
    <row r="135" spans="1:5" ht="15" customHeight="1" x14ac:dyDescent="0.2">
      <c r="B135" s="52"/>
      <c r="C135" s="53" t="s">
        <v>45</v>
      </c>
      <c r="D135" s="54"/>
      <c r="E135" s="55">
        <f>SUM(E134:E134)</f>
        <v>424212.5</v>
      </c>
    </row>
    <row r="136" spans="1:5" ht="15" customHeight="1" x14ac:dyDescent="0.2"/>
    <row r="137" spans="1:5" ht="15" customHeight="1" x14ac:dyDescent="0.25">
      <c r="A137" s="39" t="s">
        <v>16</v>
      </c>
      <c r="B137" s="40"/>
      <c r="C137" s="40"/>
      <c r="D137" s="40"/>
      <c r="E137" s="43"/>
    </row>
    <row r="138" spans="1:5" ht="15" customHeight="1" x14ac:dyDescent="0.2">
      <c r="A138" s="94" t="s">
        <v>68</v>
      </c>
      <c r="B138" s="40"/>
      <c r="C138" s="40"/>
      <c r="D138" s="40"/>
      <c r="E138" s="42" t="s">
        <v>69</v>
      </c>
    </row>
    <row r="139" spans="1:5" ht="15" customHeight="1" x14ac:dyDescent="0.25">
      <c r="A139" s="43"/>
      <c r="B139" s="39"/>
      <c r="C139" s="40"/>
      <c r="D139" s="40"/>
      <c r="E139" s="44"/>
    </row>
    <row r="140" spans="1:5" ht="15" customHeight="1" x14ac:dyDescent="0.2">
      <c r="B140" s="95"/>
      <c r="C140" s="45" t="s">
        <v>41</v>
      </c>
      <c r="D140" s="46" t="s">
        <v>46</v>
      </c>
      <c r="E140" s="45" t="s">
        <v>43</v>
      </c>
    </row>
    <row r="141" spans="1:5" ht="15" customHeight="1" x14ac:dyDescent="0.2">
      <c r="B141" s="96"/>
      <c r="C141" s="97">
        <v>5279</v>
      </c>
      <c r="D141" s="75" t="s">
        <v>70</v>
      </c>
      <c r="E141" s="51">
        <v>424212.5</v>
      </c>
    </row>
    <row r="142" spans="1:5" ht="15" customHeight="1" x14ac:dyDescent="0.2">
      <c r="B142" s="98"/>
      <c r="C142" s="53" t="s">
        <v>45</v>
      </c>
      <c r="D142" s="54"/>
      <c r="E142" s="55">
        <f>SUM(E141:E141)</f>
        <v>424212.5</v>
      </c>
    </row>
    <row r="143" spans="1:5" ht="15" customHeight="1" x14ac:dyDescent="0.2"/>
    <row r="144" spans="1:5" ht="15" customHeight="1" x14ac:dyDescent="0.2"/>
    <row r="145" spans="1:5" ht="15" customHeight="1" x14ac:dyDescent="0.25">
      <c r="A145" s="35" t="s">
        <v>71</v>
      </c>
    </row>
    <row r="146" spans="1:5" ht="15" customHeight="1" x14ac:dyDescent="0.2">
      <c r="A146" s="36" t="s">
        <v>35</v>
      </c>
      <c r="B146" s="36"/>
      <c r="C146" s="36"/>
      <c r="D146" s="36"/>
      <c r="E146" s="36"/>
    </row>
    <row r="147" spans="1:5" ht="15" customHeight="1" x14ac:dyDescent="0.2">
      <c r="A147" s="36" t="s">
        <v>72</v>
      </c>
      <c r="B147" s="36"/>
      <c r="C147" s="36"/>
      <c r="D147" s="36"/>
      <c r="E147" s="36"/>
    </row>
    <row r="148" spans="1:5" ht="15" customHeight="1" x14ac:dyDescent="0.2">
      <c r="A148" s="99" t="s">
        <v>73</v>
      </c>
      <c r="B148" s="99"/>
      <c r="C148" s="99"/>
      <c r="D148" s="99"/>
      <c r="E148" s="99"/>
    </row>
    <row r="149" spans="1:5" ht="15" customHeight="1" x14ac:dyDescent="0.2">
      <c r="A149" s="99"/>
      <c r="B149" s="99"/>
      <c r="C149" s="99"/>
      <c r="D149" s="99"/>
      <c r="E149" s="99"/>
    </row>
    <row r="150" spans="1:5" ht="15" customHeight="1" x14ac:dyDescent="0.2">
      <c r="A150" s="99"/>
      <c r="B150" s="99"/>
      <c r="C150" s="99"/>
      <c r="D150" s="99"/>
      <c r="E150" s="99"/>
    </row>
    <row r="151" spans="1:5" ht="15" customHeight="1" x14ac:dyDescent="0.2">
      <c r="A151" s="99"/>
      <c r="B151" s="99"/>
      <c r="C151" s="99"/>
      <c r="D151" s="99"/>
      <c r="E151" s="99"/>
    </row>
    <row r="152" spans="1:5" ht="15" customHeight="1" x14ac:dyDescent="0.2">
      <c r="A152" s="99"/>
      <c r="B152" s="99"/>
      <c r="C152" s="99"/>
      <c r="D152" s="99"/>
      <c r="E152" s="99"/>
    </row>
    <row r="153" spans="1:5" ht="15" customHeight="1" x14ac:dyDescent="0.2">
      <c r="A153" s="99"/>
      <c r="B153" s="99"/>
      <c r="C153" s="99"/>
      <c r="D153" s="99"/>
      <c r="E153" s="99"/>
    </row>
    <row r="154" spans="1:5" ht="15" customHeight="1" x14ac:dyDescent="0.2">
      <c r="A154" s="100"/>
      <c r="B154" s="100"/>
      <c r="C154" s="100"/>
      <c r="D154" s="100"/>
      <c r="E154" s="100"/>
    </row>
    <row r="155" spans="1:5" ht="15" customHeight="1" x14ac:dyDescent="0.2">
      <c r="A155" s="100"/>
      <c r="B155" s="100"/>
      <c r="C155" s="100"/>
      <c r="D155" s="100"/>
      <c r="E155" s="100"/>
    </row>
    <row r="156" spans="1:5" ht="15" customHeight="1" x14ac:dyDescent="0.2">
      <c r="A156" s="100"/>
      <c r="B156" s="100"/>
      <c r="C156" s="100"/>
      <c r="D156" s="100"/>
      <c r="E156" s="100"/>
    </row>
    <row r="157" spans="1:5" ht="15" customHeight="1" x14ac:dyDescent="0.2">
      <c r="A157" s="100"/>
      <c r="B157" s="100"/>
      <c r="C157" s="100"/>
      <c r="D157" s="100"/>
      <c r="E157" s="100"/>
    </row>
    <row r="158" spans="1:5" ht="15" customHeight="1" x14ac:dyDescent="0.25">
      <c r="A158" s="79" t="s">
        <v>1</v>
      </c>
      <c r="B158" s="80"/>
      <c r="C158" s="80"/>
      <c r="D158" s="80"/>
      <c r="E158" s="80"/>
    </row>
    <row r="159" spans="1:5" ht="15" customHeight="1" x14ac:dyDescent="0.2">
      <c r="A159" s="77" t="s">
        <v>57</v>
      </c>
      <c r="B159" s="101"/>
      <c r="C159" s="80"/>
      <c r="D159" s="80"/>
      <c r="E159" s="86" t="s">
        <v>58</v>
      </c>
    </row>
    <row r="160" spans="1:5" ht="15" customHeight="1" x14ac:dyDescent="0.25">
      <c r="B160" s="79"/>
      <c r="C160" s="80"/>
      <c r="D160" s="80"/>
      <c r="E160" s="81"/>
    </row>
    <row r="161" spans="1:5" ht="15" customHeight="1" x14ac:dyDescent="0.2">
      <c r="B161" s="45" t="s">
        <v>40</v>
      </c>
      <c r="C161" s="64" t="s">
        <v>41</v>
      </c>
      <c r="D161" s="82" t="s">
        <v>42</v>
      </c>
      <c r="E161" s="47" t="s">
        <v>43</v>
      </c>
    </row>
    <row r="162" spans="1:5" ht="15" customHeight="1" x14ac:dyDescent="0.2">
      <c r="B162" s="48">
        <v>91628</v>
      </c>
      <c r="C162" s="102"/>
      <c r="D162" s="91" t="s">
        <v>74</v>
      </c>
      <c r="E162" s="103">
        <v>247038996</v>
      </c>
    </row>
    <row r="163" spans="1:5" ht="15" customHeight="1" x14ac:dyDescent="0.2">
      <c r="B163" s="52"/>
      <c r="C163" s="69" t="s">
        <v>45</v>
      </c>
      <c r="D163" s="84"/>
      <c r="E163" s="85">
        <f>SUM(E162:E162)</f>
        <v>247038996</v>
      </c>
    </row>
    <row r="164" spans="1:5" ht="15" customHeight="1" x14ac:dyDescent="0.2">
      <c r="A164" s="78"/>
      <c r="B164" s="78"/>
      <c r="C164" s="78"/>
      <c r="D164" s="78"/>
    </row>
    <row r="165" spans="1:5" ht="15" customHeight="1" x14ac:dyDescent="0.25">
      <c r="A165" s="79" t="s">
        <v>16</v>
      </c>
      <c r="B165" s="80"/>
      <c r="C165" s="80"/>
      <c r="D165" s="80"/>
      <c r="E165" s="80"/>
    </row>
    <row r="166" spans="1:5" ht="15" customHeight="1" x14ac:dyDescent="0.2">
      <c r="A166" s="104" t="s">
        <v>75</v>
      </c>
      <c r="B166" s="40"/>
      <c r="C166" s="40"/>
      <c r="D166" s="40"/>
      <c r="E166" s="42" t="s">
        <v>76</v>
      </c>
    </row>
    <row r="167" spans="1:5" ht="15" customHeight="1" x14ac:dyDescent="0.2">
      <c r="A167" s="78"/>
      <c r="B167" s="105"/>
      <c r="C167" s="80"/>
      <c r="E167" s="106"/>
    </row>
    <row r="168" spans="1:5" ht="15" customHeight="1" x14ac:dyDescent="0.2">
      <c r="B168" s="64" t="s">
        <v>40</v>
      </c>
      <c r="C168" s="64" t="s">
        <v>41</v>
      </c>
      <c r="D168" s="65" t="s">
        <v>42</v>
      </c>
      <c r="E168" s="47" t="s">
        <v>43</v>
      </c>
    </row>
    <row r="169" spans="1:5" ht="15" customHeight="1" x14ac:dyDescent="0.2">
      <c r="B169" s="48">
        <v>91628</v>
      </c>
      <c r="C169" s="90"/>
      <c r="D169" s="91" t="s">
        <v>77</v>
      </c>
      <c r="E169" s="103">
        <v>247038996</v>
      </c>
    </row>
    <row r="170" spans="1:5" ht="15" customHeight="1" x14ac:dyDescent="0.2">
      <c r="B170" s="107"/>
      <c r="C170" s="69" t="s">
        <v>45</v>
      </c>
      <c r="D170" s="70"/>
      <c r="E170" s="71">
        <f>SUM(E169:E169)</f>
        <v>247038996</v>
      </c>
    </row>
    <row r="171" spans="1:5" ht="15" customHeight="1" x14ac:dyDescent="0.2"/>
    <row r="172" spans="1:5" ht="15" customHeight="1" x14ac:dyDescent="0.2"/>
    <row r="173" spans="1:5" ht="15" customHeight="1" x14ac:dyDescent="0.25">
      <c r="A173" s="35" t="s">
        <v>78</v>
      </c>
    </row>
    <row r="174" spans="1:5" ht="15" customHeight="1" x14ac:dyDescent="0.2">
      <c r="A174" s="36" t="s">
        <v>35</v>
      </c>
      <c r="B174" s="36"/>
      <c r="C174" s="36"/>
      <c r="D174" s="36"/>
      <c r="E174" s="36"/>
    </row>
    <row r="175" spans="1:5" ht="15" customHeight="1" x14ac:dyDescent="0.2">
      <c r="A175" s="36" t="s">
        <v>79</v>
      </c>
      <c r="B175" s="36"/>
      <c r="C175" s="36"/>
      <c r="D175" s="36"/>
      <c r="E175" s="36"/>
    </row>
    <row r="176" spans="1:5" ht="15" customHeight="1" x14ac:dyDescent="0.2">
      <c r="A176" s="99" t="s">
        <v>80</v>
      </c>
      <c r="B176" s="99"/>
      <c r="C176" s="99"/>
      <c r="D176" s="99"/>
      <c r="E176" s="99"/>
    </row>
    <row r="177" spans="1:5" ht="15" customHeight="1" x14ac:dyDescent="0.2">
      <c r="A177" s="99"/>
      <c r="B177" s="99"/>
      <c r="C177" s="99"/>
      <c r="D177" s="99"/>
      <c r="E177" s="99"/>
    </row>
    <row r="178" spans="1:5" ht="15" customHeight="1" x14ac:dyDescent="0.2">
      <c r="A178" s="99"/>
      <c r="B178" s="99"/>
      <c r="C178" s="99"/>
      <c r="D178" s="99"/>
      <c r="E178" s="99"/>
    </row>
    <row r="179" spans="1:5" ht="15" customHeight="1" x14ac:dyDescent="0.2">
      <c r="A179" s="99"/>
      <c r="B179" s="99"/>
      <c r="C179" s="99"/>
      <c r="D179" s="99"/>
      <c r="E179" s="99"/>
    </row>
    <row r="180" spans="1:5" ht="15" customHeight="1" x14ac:dyDescent="0.2">
      <c r="A180" s="99"/>
      <c r="B180" s="99"/>
      <c r="C180" s="99"/>
      <c r="D180" s="99"/>
      <c r="E180" s="99"/>
    </row>
    <row r="181" spans="1:5" ht="15" customHeight="1" x14ac:dyDescent="0.2">
      <c r="A181" s="99"/>
      <c r="B181" s="99"/>
      <c r="C181" s="99"/>
      <c r="D181" s="99"/>
      <c r="E181" s="99"/>
    </row>
    <row r="182" spans="1:5" ht="15" customHeight="1" x14ac:dyDescent="0.2">
      <c r="A182" s="99"/>
      <c r="B182" s="99"/>
      <c r="C182" s="99"/>
      <c r="D182" s="99"/>
      <c r="E182" s="99"/>
    </row>
    <row r="183" spans="1:5" ht="15" customHeight="1" x14ac:dyDescent="0.2">
      <c r="A183" s="76"/>
      <c r="B183" s="108"/>
      <c r="C183" s="76"/>
      <c r="D183" s="76"/>
      <c r="E183" s="76"/>
    </row>
    <row r="184" spans="1:5" ht="15" customHeight="1" x14ac:dyDescent="0.25">
      <c r="A184" s="39" t="s">
        <v>1</v>
      </c>
      <c r="B184" s="109"/>
      <c r="C184" s="40"/>
      <c r="D184" s="40"/>
      <c r="E184" s="40"/>
    </row>
    <row r="185" spans="1:5" ht="15" customHeight="1" x14ac:dyDescent="0.2">
      <c r="A185" s="41" t="s">
        <v>81</v>
      </c>
      <c r="B185" s="40"/>
      <c r="C185" s="40"/>
      <c r="D185" s="40"/>
      <c r="E185" s="42" t="s">
        <v>82</v>
      </c>
    </row>
    <row r="186" spans="1:5" ht="15" customHeight="1" x14ac:dyDescent="0.25">
      <c r="A186" s="78"/>
      <c r="B186" s="110"/>
      <c r="C186" s="80"/>
      <c r="D186" s="80"/>
      <c r="E186" s="81"/>
    </row>
    <row r="187" spans="1:5" ht="15" customHeight="1" x14ac:dyDescent="0.2">
      <c r="B187" s="64" t="s">
        <v>40</v>
      </c>
      <c r="C187" s="64" t="s">
        <v>41</v>
      </c>
      <c r="D187" s="82" t="s">
        <v>42</v>
      </c>
      <c r="E187" s="47" t="s">
        <v>43</v>
      </c>
    </row>
    <row r="188" spans="1:5" ht="15" customHeight="1" x14ac:dyDescent="0.2">
      <c r="B188" s="111">
        <v>107117968</v>
      </c>
      <c r="C188" s="102"/>
      <c r="D188" s="60" t="s">
        <v>83</v>
      </c>
      <c r="E188" s="51">
        <v>90616.58</v>
      </c>
    </row>
    <row r="189" spans="1:5" ht="15" customHeight="1" x14ac:dyDescent="0.2">
      <c r="B189" s="111">
        <v>107517969</v>
      </c>
      <c r="C189" s="102"/>
      <c r="D189" s="60" t="s">
        <v>83</v>
      </c>
      <c r="E189" s="51">
        <v>1540481.86</v>
      </c>
    </row>
    <row r="190" spans="1:5" ht="15" customHeight="1" x14ac:dyDescent="0.2">
      <c r="B190" s="68"/>
      <c r="C190" s="69" t="s">
        <v>45</v>
      </c>
      <c r="D190" s="84"/>
      <c r="E190" s="85">
        <f>SUM(E188:E189)</f>
        <v>1631098.4400000002</v>
      </c>
    </row>
    <row r="191" spans="1:5" ht="15" customHeight="1" x14ac:dyDescent="0.2"/>
    <row r="192" spans="1:5" ht="15" customHeight="1" x14ac:dyDescent="0.25">
      <c r="A192" s="79" t="s">
        <v>16</v>
      </c>
      <c r="B192" s="80"/>
      <c r="C192" s="80"/>
      <c r="D192" s="80"/>
      <c r="E192" s="80"/>
    </row>
    <row r="193" spans="1:5" ht="15" customHeight="1" x14ac:dyDescent="0.2">
      <c r="A193" s="77" t="s">
        <v>57</v>
      </c>
      <c r="B193" s="80"/>
      <c r="C193" s="80"/>
      <c r="D193" s="80"/>
      <c r="E193" s="86" t="s">
        <v>58</v>
      </c>
    </row>
    <row r="194" spans="1:5" ht="15" customHeight="1" x14ac:dyDescent="0.2"/>
    <row r="195" spans="1:5" ht="15" customHeight="1" x14ac:dyDescent="0.2">
      <c r="C195" s="45" t="s">
        <v>41</v>
      </c>
      <c r="D195" s="72" t="s">
        <v>46</v>
      </c>
      <c r="E195" s="45" t="s">
        <v>43</v>
      </c>
    </row>
    <row r="196" spans="1:5" ht="15" customHeight="1" x14ac:dyDescent="0.2">
      <c r="C196" s="112">
        <v>6409</v>
      </c>
      <c r="D196" s="91" t="s">
        <v>84</v>
      </c>
      <c r="E196" s="51">
        <v>162403.92000000001</v>
      </c>
    </row>
    <row r="197" spans="1:5" ht="15" customHeight="1" x14ac:dyDescent="0.2">
      <c r="C197" s="53" t="s">
        <v>45</v>
      </c>
      <c r="D197" s="62"/>
      <c r="E197" s="63">
        <f>SUM(E196:E196)</f>
        <v>162403.92000000001</v>
      </c>
    </row>
    <row r="198" spans="1:5" ht="15" customHeight="1" x14ac:dyDescent="0.2"/>
    <row r="199" spans="1:5" ht="15" customHeight="1" x14ac:dyDescent="0.2">
      <c r="C199" s="64" t="s">
        <v>41</v>
      </c>
      <c r="D199" s="82" t="s">
        <v>42</v>
      </c>
      <c r="E199" s="47" t="s">
        <v>43</v>
      </c>
    </row>
    <row r="200" spans="1:5" ht="15" customHeight="1" x14ac:dyDescent="0.2">
      <c r="C200" s="112"/>
      <c r="D200" s="60" t="s">
        <v>85</v>
      </c>
      <c r="E200" s="51">
        <v>1468694.52</v>
      </c>
    </row>
    <row r="201" spans="1:5" ht="15" customHeight="1" x14ac:dyDescent="0.2">
      <c r="C201" s="69" t="s">
        <v>45</v>
      </c>
      <c r="D201" s="84"/>
      <c r="E201" s="85">
        <f>SUM(E200:E200)</f>
        <v>1468694.52</v>
      </c>
    </row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5" t="s">
        <v>86</v>
      </c>
    </row>
    <row r="211" spans="1:5" ht="15" customHeight="1" x14ac:dyDescent="0.2">
      <c r="A211" s="36" t="s">
        <v>35</v>
      </c>
      <c r="B211" s="36"/>
      <c r="C211" s="36"/>
      <c r="D211" s="36"/>
      <c r="E211" s="36"/>
    </row>
    <row r="212" spans="1:5" ht="15" customHeight="1" x14ac:dyDescent="0.2">
      <c r="A212" s="36" t="s">
        <v>87</v>
      </c>
      <c r="B212" s="36"/>
      <c r="C212" s="36"/>
      <c r="D212" s="36"/>
      <c r="E212" s="36"/>
    </row>
    <row r="213" spans="1:5" ht="15" customHeight="1" x14ac:dyDescent="0.2">
      <c r="A213" s="99" t="s">
        <v>88</v>
      </c>
      <c r="B213" s="99"/>
      <c r="C213" s="99"/>
      <c r="D213" s="99"/>
      <c r="E213" s="99"/>
    </row>
    <row r="214" spans="1:5" ht="15" customHeight="1" x14ac:dyDescent="0.2">
      <c r="A214" s="99"/>
      <c r="B214" s="99"/>
      <c r="C214" s="99"/>
      <c r="D214" s="99"/>
      <c r="E214" s="99"/>
    </row>
    <row r="215" spans="1:5" ht="15" customHeight="1" x14ac:dyDescent="0.2">
      <c r="A215" s="99"/>
      <c r="B215" s="99"/>
      <c r="C215" s="99"/>
      <c r="D215" s="99"/>
      <c r="E215" s="99"/>
    </row>
    <row r="216" spans="1:5" ht="15" customHeight="1" x14ac:dyDescent="0.2">
      <c r="A216" s="99"/>
      <c r="B216" s="99"/>
      <c r="C216" s="99"/>
      <c r="D216" s="99"/>
      <c r="E216" s="99"/>
    </row>
    <row r="217" spans="1:5" ht="15" customHeight="1" x14ac:dyDescent="0.2">
      <c r="A217" s="99"/>
      <c r="B217" s="99"/>
      <c r="C217" s="99"/>
      <c r="D217" s="99"/>
      <c r="E217" s="99"/>
    </row>
    <row r="218" spans="1:5" ht="15" customHeight="1" x14ac:dyDescent="0.2">
      <c r="A218" s="99"/>
      <c r="B218" s="99"/>
      <c r="C218" s="99"/>
      <c r="D218" s="99"/>
      <c r="E218" s="99"/>
    </row>
    <row r="219" spans="1:5" ht="15" customHeight="1" x14ac:dyDescent="0.2">
      <c r="A219" s="99"/>
      <c r="B219" s="99"/>
      <c r="C219" s="99"/>
      <c r="D219" s="99"/>
      <c r="E219" s="99"/>
    </row>
    <row r="220" spans="1:5" ht="15" customHeight="1" x14ac:dyDescent="0.2">
      <c r="A220" s="99"/>
      <c r="B220" s="99"/>
      <c r="C220" s="99"/>
      <c r="D220" s="99"/>
      <c r="E220" s="99"/>
    </row>
    <row r="221" spans="1:5" ht="15" customHeight="1" x14ac:dyDescent="0.2">
      <c r="A221" s="76"/>
      <c r="B221" s="108"/>
      <c r="C221" s="76"/>
      <c r="D221" s="76"/>
      <c r="E221" s="76"/>
    </row>
    <row r="222" spans="1:5" ht="15" customHeight="1" x14ac:dyDescent="0.25">
      <c r="A222" s="39" t="s">
        <v>1</v>
      </c>
      <c r="B222" s="109"/>
      <c r="C222" s="40"/>
      <c r="D222" s="40"/>
      <c r="E222" s="40"/>
    </row>
    <row r="223" spans="1:5" ht="15" customHeight="1" x14ac:dyDescent="0.2">
      <c r="A223" s="41" t="s">
        <v>89</v>
      </c>
      <c r="B223" s="40"/>
      <c r="C223" s="40"/>
      <c r="D223" s="40"/>
      <c r="E223" s="42" t="s">
        <v>90</v>
      </c>
    </row>
    <row r="224" spans="1:5" ht="15" customHeight="1" x14ac:dyDescent="0.25">
      <c r="A224" s="78"/>
      <c r="B224" s="110"/>
      <c r="C224" s="80"/>
      <c r="D224" s="80"/>
      <c r="E224" s="81"/>
    </row>
    <row r="225" spans="1:5" ht="15" customHeight="1" x14ac:dyDescent="0.2">
      <c r="B225" s="64" t="s">
        <v>40</v>
      </c>
      <c r="C225" s="64" t="s">
        <v>41</v>
      </c>
      <c r="D225" s="82" t="s">
        <v>42</v>
      </c>
      <c r="E225" s="47" t="s">
        <v>43</v>
      </c>
    </row>
    <row r="226" spans="1:5" ht="15" customHeight="1" x14ac:dyDescent="0.2">
      <c r="B226" s="111">
        <v>106515011</v>
      </c>
      <c r="C226" s="102"/>
      <c r="D226" s="50" t="s">
        <v>44</v>
      </c>
      <c r="E226" s="51">
        <v>489500.9</v>
      </c>
    </row>
    <row r="227" spans="1:5" ht="15" customHeight="1" x14ac:dyDescent="0.2">
      <c r="B227" s="111">
        <v>106515974</v>
      </c>
      <c r="C227" s="102"/>
      <c r="D227" s="60" t="s">
        <v>83</v>
      </c>
      <c r="E227" s="51">
        <v>436992.27</v>
      </c>
    </row>
    <row r="228" spans="1:5" ht="15" customHeight="1" x14ac:dyDescent="0.2">
      <c r="B228" s="68"/>
      <c r="C228" s="69" t="s">
        <v>45</v>
      </c>
      <c r="D228" s="84"/>
      <c r="E228" s="85">
        <f>SUM(E226:E227)</f>
        <v>926493.17</v>
      </c>
    </row>
    <row r="229" spans="1:5" ht="15" customHeight="1" x14ac:dyDescent="0.2"/>
    <row r="230" spans="1:5" ht="15" customHeight="1" x14ac:dyDescent="0.25">
      <c r="A230" s="79" t="s">
        <v>16</v>
      </c>
      <c r="B230" s="80"/>
      <c r="C230" s="80"/>
      <c r="D230" s="80"/>
      <c r="E230" s="80"/>
    </row>
    <row r="231" spans="1:5" ht="15" customHeight="1" x14ac:dyDescent="0.2">
      <c r="A231" s="77" t="s">
        <v>57</v>
      </c>
      <c r="B231" s="80"/>
      <c r="C231" s="80"/>
      <c r="D231" s="80"/>
      <c r="E231" s="86" t="s">
        <v>58</v>
      </c>
    </row>
    <row r="232" spans="1:5" ht="15" customHeight="1" x14ac:dyDescent="0.2"/>
    <row r="233" spans="1:5" ht="15" customHeight="1" x14ac:dyDescent="0.2">
      <c r="C233" s="45" t="s">
        <v>41</v>
      </c>
      <c r="D233" s="72" t="s">
        <v>46</v>
      </c>
      <c r="E233" s="45" t="s">
        <v>43</v>
      </c>
    </row>
    <row r="234" spans="1:5" ht="15" customHeight="1" x14ac:dyDescent="0.2">
      <c r="C234" s="112">
        <v>6409</v>
      </c>
      <c r="D234" s="91" t="s">
        <v>84</v>
      </c>
      <c r="E234" s="51">
        <v>926493.17</v>
      </c>
    </row>
    <row r="235" spans="1:5" ht="15" customHeight="1" x14ac:dyDescent="0.2">
      <c r="C235" s="53" t="s">
        <v>45</v>
      </c>
      <c r="D235" s="62"/>
      <c r="E235" s="63">
        <f>SUM(E234:E234)</f>
        <v>926493.17</v>
      </c>
    </row>
    <row r="236" spans="1:5" ht="15" customHeight="1" x14ac:dyDescent="0.2"/>
    <row r="237" spans="1:5" ht="15" customHeight="1" x14ac:dyDescent="0.2"/>
    <row r="238" spans="1:5" ht="15" customHeight="1" x14ac:dyDescent="0.25">
      <c r="A238" s="35" t="s">
        <v>91</v>
      </c>
    </row>
    <row r="239" spans="1:5" ht="15" customHeight="1" x14ac:dyDescent="0.2">
      <c r="A239" s="36" t="s">
        <v>35</v>
      </c>
      <c r="B239" s="36"/>
      <c r="C239" s="36"/>
      <c r="D239" s="36"/>
      <c r="E239" s="36"/>
    </row>
    <row r="240" spans="1:5" ht="15" customHeight="1" x14ac:dyDescent="0.2">
      <c r="A240" s="36" t="s">
        <v>79</v>
      </c>
      <c r="B240" s="36"/>
      <c r="C240" s="36"/>
      <c r="D240" s="36"/>
      <c r="E240" s="36"/>
    </row>
    <row r="241" spans="1:5" ht="15" customHeight="1" x14ac:dyDescent="0.2">
      <c r="A241" s="99" t="s">
        <v>92</v>
      </c>
      <c r="B241" s="99"/>
      <c r="C241" s="99"/>
      <c r="D241" s="99"/>
      <c r="E241" s="99"/>
    </row>
    <row r="242" spans="1:5" ht="15" customHeight="1" x14ac:dyDescent="0.2">
      <c r="A242" s="99"/>
      <c r="B242" s="99"/>
      <c r="C242" s="99"/>
      <c r="D242" s="99"/>
      <c r="E242" s="99"/>
    </row>
    <row r="243" spans="1:5" ht="15" customHeight="1" x14ac:dyDescent="0.2">
      <c r="A243" s="99"/>
      <c r="B243" s="99"/>
      <c r="C243" s="99"/>
      <c r="D243" s="99"/>
      <c r="E243" s="99"/>
    </row>
    <row r="244" spans="1:5" ht="15" customHeight="1" x14ac:dyDescent="0.2">
      <c r="A244" s="99"/>
      <c r="B244" s="99"/>
      <c r="C244" s="99"/>
      <c r="D244" s="99"/>
      <c r="E244" s="99"/>
    </row>
    <row r="245" spans="1:5" ht="15" customHeight="1" x14ac:dyDescent="0.2">
      <c r="A245" s="99"/>
      <c r="B245" s="99"/>
      <c r="C245" s="99"/>
      <c r="D245" s="99"/>
      <c r="E245" s="99"/>
    </row>
    <row r="246" spans="1:5" ht="15" customHeight="1" x14ac:dyDescent="0.2">
      <c r="A246" s="99"/>
      <c r="B246" s="99"/>
      <c r="C246" s="99"/>
      <c r="D246" s="99"/>
      <c r="E246" s="99"/>
    </row>
    <row r="247" spans="1:5" ht="15" customHeight="1" x14ac:dyDescent="0.2">
      <c r="A247" s="99"/>
      <c r="B247" s="99"/>
      <c r="C247" s="99"/>
      <c r="D247" s="99"/>
      <c r="E247" s="99"/>
    </row>
    <row r="248" spans="1:5" ht="15" customHeight="1" x14ac:dyDescent="0.2">
      <c r="A248" s="99"/>
      <c r="B248" s="99"/>
      <c r="C248" s="99"/>
      <c r="D248" s="99"/>
      <c r="E248" s="99"/>
    </row>
    <row r="249" spans="1:5" ht="15" customHeight="1" x14ac:dyDescent="0.2">
      <c r="A249" s="76"/>
      <c r="B249" s="108"/>
      <c r="C249" s="76"/>
      <c r="D249" s="76"/>
      <c r="E249" s="76"/>
    </row>
    <row r="250" spans="1:5" ht="15" customHeight="1" x14ac:dyDescent="0.25">
      <c r="A250" s="39" t="s">
        <v>1</v>
      </c>
      <c r="B250" s="109"/>
      <c r="C250" s="40"/>
      <c r="D250" s="40"/>
      <c r="E250" s="40"/>
    </row>
    <row r="251" spans="1:5" ht="15" customHeight="1" x14ac:dyDescent="0.2">
      <c r="A251" s="41" t="s">
        <v>89</v>
      </c>
      <c r="B251" s="40"/>
      <c r="C251" s="40"/>
      <c r="D251" s="40"/>
      <c r="E251" s="42" t="s">
        <v>90</v>
      </c>
    </row>
    <row r="252" spans="1:5" ht="15" customHeight="1" x14ac:dyDescent="0.25">
      <c r="A252" s="78"/>
      <c r="B252" s="110"/>
      <c r="C252" s="80"/>
      <c r="D252" s="80"/>
      <c r="E252" s="81"/>
    </row>
    <row r="253" spans="1:5" ht="15" customHeight="1" x14ac:dyDescent="0.2">
      <c r="B253" s="64" t="s">
        <v>40</v>
      </c>
      <c r="C253" s="64" t="s">
        <v>41</v>
      </c>
      <c r="D253" s="82" t="s">
        <v>42</v>
      </c>
      <c r="E253" s="47" t="s">
        <v>43</v>
      </c>
    </row>
    <row r="254" spans="1:5" ht="15" customHeight="1" x14ac:dyDescent="0.2">
      <c r="B254" s="111">
        <v>107117968</v>
      </c>
      <c r="C254" s="102"/>
      <c r="D254" s="60" t="s">
        <v>83</v>
      </c>
      <c r="E254" s="51">
        <v>22329.8</v>
      </c>
    </row>
    <row r="255" spans="1:5" ht="15" customHeight="1" x14ac:dyDescent="0.2">
      <c r="B255" s="111">
        <v>107517969</v>
      </c>
      <c r="C255" s="102"/>
      <c r="D255" s="60" t="s">
        <v>83</v>
      </c>
      <c r="E255" s="51">
        <v>379606.62</v>
      </c>
    </row>
    <row r="256" spans="1:5" ht="15" customHeight="1" x14ac:dyDescent="0.2">
      <c r="B256" s="68"/>
      <c r="C256" s="69" t="s">
        <v>45</v>
      </c>
      <c r="D256" s="84"/>
      <c r="E256" s="85">
        <f>SUM(E254:E255)</f>
        <v>401936.42</v>
      </c>
    </row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79" t="s">
        <v>16</v>
      </c>
      <c r="B262" s="80"/>
      <c r="C262" s="80"/>
      <c r="D262" s="80"/>
      <c r="E262" s="80"/>
    </row>
    <row r="263" spans="1:5" ht="15" customHeight="1" x14ac:dyDescent="0.2">
      <c r="A263" s="77" t="s">
        <v>57</v>
      </c>
      <c r="B263" s="80"/>
      <c r="C263" s="80"/>
      <c r="D263" s="80"/>
      <c r="E263" s="86" t="s">
        <v>58</v>
      </c>
    </row>
    <row r="264" spans="1:5" ht="15" customHeight="1" x14ac:dyDescent="0.2"/>
    <row r="265" spans="1:5" ht="15" customHeight="1" x14ac:dyDescent="0.2">
      <c r="C265" s="64" t="s">
        <v>41</v>
      </c>
      <c r="D265" s="82" t="s">
        <v>42</v>
      </c>
      <c r="E265" s="47" t="s">
        <v>43</v>
      </c>
    </row>
    <row r="266" spans="1:5" ht="15" customHeight="1" x14ac:dyDescent="0.2">
      <c r="C266" s="112"/>
      <c r="D266" s="60" t="s">
        <v>85</v>
      </c>
      <c r="E266" s="51">
        <v>401936.42</v>
      </c>
    </row>
    <row r="267" spans="1:5" ht="15" customHeight="1" x14ac:dyDescent="0.2">
      <c r="C267" s="69" t="s">
        <v>45</v>
      </c>
      <c r="D267" s="84"/>
      <c r="E267" s="85">
        <f>SUM(E266:E266)</f>
        <v>401936.42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5" t="s">
        <v>93</v>
      </c>
    </row>
    <row r="271" spans="1:5" ht="15" customHeight="1" x14ac:dyDescent="0.2">
      <c r="A271" s="113" t="s">
        <v>94</v>
      </c>
      <c r="B271" s="113"/>
      <c r="C271" s="113"/>
      <c r="D271" s="113"/>
      <c r="E271" s="113"/>
    </row>
    <row r="272" spans="1:5" ht="15" customHeight="1" x14ac:dyDescent="0.2">
      <c r="A272" s="36" t="s">
        <v>95</v>
      </c>
      <c r="B272" s="36"/>
      <c r="C272" s="36"/>
      <c r="D272" s="36"/>
      <c r="E272" s="36"/>
    </row>
    <row r="273" spans="1:5" ht="15" customHeight="1" x14ac:dyDescent="0.2">
      <c r="A273" s="99" t="s">
        <v>96</v>
      </c>
      <c r="B273" s="99"/>
      <c r="C273" s="99"/>
      <c r="D273" s="99"/>
      <c r="E273" s="99"/>
    </row>
    <row r="274" spans="1:5" ht="15" customHeight="1" x14ac:dyDescent="0.2">
      <c r="A274" s="99"/>
      <c r="B274" s="99"/>
      <c r="C274" s="99"/>
      <c r="D274" s="99"/>
      <c r="E274" s="99"/>
    </row>
    <row r="275" spans="1:5" ht="15" customHeight="1" x14ac:dyDescent="0.2">
      <c r="A275" s="99"/>
      <c r="B275" s="99"/>
      <c r="C275" s="99"/>
      <c r="D275" s="99"/>
      <c r="E275" s="99"/>
    </row>
    <row r="276" spans="1:5" ht="15" customHeight="1" x14ac:dyDescent="0.2">
      <c r="A276" s="99"/>
      <c r="B276" s="99"/>
      <c r="C276" s="99"/>
      <c r="D276" s="99"/>
      <c r="E276" s="99"/>
    </row>
    <row r="277" spans="1:5" ht="15" customHeight="1" x14ac:dyDescent="0.2">
      <c r="A277" s="99"/>
      <c r="B277" s="99"/>
      <c r="C277" s="99"/>
      <c r="D277" s="99"/>
      <c r="E277" s="99"/>
    </row>
    <row r="278" spans="1:5" ht="15" customHeight="1" x14ac:dyDescent="0.2">
      <c r="A278" s="99"/>
      <c r="B278" s="99"/>
      <c r="C278" s="99"/>
      <c r="D278" s="99"/>
      <c r="E278" s="99"/>
    </row>
    <row r="279" spans="1:5" ht="15" customHeight="1" x14ac:dyDescent="0.2">
      <c r="A279" s="99"/>
      <c r="B279" s="99"/>
      <c r="C279" s="99"/>
      <c r="D279" s="99"/>
      <c r="E279" s="99"/>
    </row>
    <row r="280" spans="1:5" ht="15" customHeight="1" x14ac:dyDescent="0.2">
      <c r="A280" s="99"/>
      <c r="B280" s="99"/>
      <c r="C280" s="99"/>
      <c r="D280" s="99"/>
      <c r="E280" s="99"/>
    </row>
    <row r="281" spans="1:5" ht="15" customHeight="1" x14ac:dyDescent="0.2">
      <c r="A281" s="99"/>
      <c r="B281" s="99"/>
      <c r="C281" s="99"/>
      <c r="D281" s="99"/>
      <c r="E281" s="99"/>
    </row>
    <row r="282" spans="1:5" ht="15" customHeight="1" x14ac:dyDescent="0.2"/>
    <row r="283" spans="1:5" ht="15" customHeight="1" x14ac:dyDescent="0.25">
      <c r="A283" s="39" t="s">
        <v>1</v>
      </c>
      <c r="B283" s="80"/>
      <c r="C283" s="80"/>
      <c r="D283" s="80"/>
      <c r="E283" s="80"/>
    </row>
    <row r="284" spans="1:5" ht="15" customHeight="1" x14ac:dyDescent="0.2">
      <c r="A284" s="94" t="s">
        <v>89</v>
      </c>
      <c r="B284" s="80"/>
      <c r="C284" s="80"/>
      <c r="D284" s="80"/>
      <c r="E284" s="86" t="s">
        <v>97</v>
      </c>
    </row>
    <row r="285" spans="1:5" ht="15" customHeight="1" x14ac:dyDescent="0.25">
      <c r="A285" s="79"/>
      <c r="B285" s="78"/>
      <c r="C285" s="80"/>
      <c r="D285" s="80"/>
      <c r="E285" s="81"/>
    </row>
    <row r="286" spans="1:5" ht="15" customHeight="1" x14ac:dyDescent="0.2">
      <c r="B286" s="64" t="s">
        <v>40</v>
      </c>
      <c r="C286" s="64" t="s">
        <v>41</v>
      </c>
      <c r="D286" s="82" t="s">
        <v>42</v>
      </c>
      <c r="E286" s="45" t="s">
        <v>43</v>
      </c>
    </row>
    <row r="287" spans="1:5" ht="15" customHeight="1" x14ac:dyDescent="0.2">
      <c r="B287" s="114">
        <v>104113013</v>
      </c>
      <c r="C287" s="66"/>
      <c r="D287" s="115" t="s">
        <v>98</v>
      </c>
      <c r="E287" s="116">
        <v>34364.79</v>
      </c>
    </row>
    <row r="288" spans="1:5" ht="15" customHeight="1" x14ac:dyDescent="0.2">
      <c r="B288" s="114">
        <v>104513013</v>
      </c>
      <c r="C288" s="66"/>
      <c r="D288" s="115" t="s">
        <v>98</v>
      </c>
      <c r="E288" s="116">
        <v>292100.68</v>
      </c>
    </row>
    <row r="289" spans="1:5" ht="15" customHeight="1" x14ac:dyDescent="0.2">
      <c r="B289" s="117"/>
      <c r="C289" s="69" t="s">
        <v>45</v>
      </c>
      <c r="D289" s="84"/>
      <c r="E289" s="85">
        <f>SUM(E287:E288)</f>
        <v>326465.46999999997</v>
      </c>
    </row>
    <row r="290" spans="1:5" ht="15" customHeight="1" x14ac:dyDescent="0.2"/>
    <row r="291" spans="1:5" ht="15" customHeight="1" x14ac:dyDescent="0.25">
      <c r="A291" s="79" t="s">
        <v>16</v>
      </c>
      <c r="B291" s="80"/>
      <c r="C291" s="80"/>
      <c r="D291" s="80"/>
      <c r="E291" s="80"/>
    </row>
    <row r="292" spans="1:5" ht="15" customHeight="1" x14ac:dyDescent="0.2">
      <c r="A292" s="94" t="s">
        <v>89</v>
      </c>
      <c r="B292" s="80"/>
      <c r="C292" s="80"/>
      <c r="D292" s="80"/>
      <c r="E292" s="86" t="s">
        <v>97</v>
      </c>
    </row>
    <row r="293" spans="1:5" ht="15" customHeight="1" x14ac:dyDescent="0.25">
      <c r="A293" s="79"/>
      <c r="B293" s="78"/>
      <c r="C293" s="80"/>
      <c r="D293" s="80"/>
      <c r="E293" s="81"/>
    </row>
    <row r="294" spans="1:5" ht="15" customHeight="1" x14ac:dyDescent="0.2">
      <c r="A294" s="118"/>
      <c r="B294" s="119"/>
      <c r="C294" s="64" t="s">
        <v>41</v>
      </c>
      <c r="D294" s="82" t="s">
        <v>46</v>
      </c>
      <c r="E294" s="45" t="s">
        <v>43</v>
      </c>
    </row>
    <row r="295" spans="1:5" ht="15" customHeight="1" x14ac:dyDescent="0.2">
      <c r="A295" s="120"/>
      <c r="B295" s="121"/>
      <c r="C295" s="66">
        <v>4349</v>
      </c>
      <c r="D295" s="91" t="s">
        <v>99</v>
      </c>
      <c r="E295" s="116">
        <v>326465.46999999997</v>
      </c>
    </row>
    <row r="296" spans="1:5" ht="15" customHeight="1" x14ac:dyDescent="0.2">
      <c r="A296" s="122"/>
      <c r="B296" s="123"/>
      <c r="C296" s="69" t="s">
        <v>45</v>
      </c>
      <c r="D296" s="84"/>
      <c r="E296" s="85">
        <f>SUM(E295:E295)</f>
        <v>326465.46999999997</v>
      </c>
    </row>
    <row r="297" spans="1:5" ht="15" customHeight="1" x14ac:dyDescent="0.2">
      <c r="A297" s="122"/>
      <c r="B297" s="123"/>
      <c r="C297" s="124"/>
      <c r="D297" s="80"/>
      <c r="E297" s="125"/>
    </row>
    <row r="298" spans="1:5" ht="15" customHeight="1" x14ac:dyDescent="0.2"/>
    <row r="299" spans="1:5" ht="15" customHeight="1" x14ac:dyDescent="0.25">
      <c r="A299" s="35" t="s">
        <v>100</v>
      </c>
    </row>
    <row r="300" spans="1:5" ht="15" customHeight="1" x14ac:dyDescent="0.2">
      <c r="A300" s="113" t="s">
        <v>94</v>
      </c>
      <c r="B300" s="113"/>
      <c r="C300" s="113"/>
      <c r="D300" s="113"/>
      <c r="E300" s="113"/>
    </row>
    <row r="301" spans="1:5" ht="15" customHeight="1" x14ac:dyDescent="0.2">
      <c r="A301" s="36" t="s">
        <v>79</v>
      </c>
      <c r="B301" s="36"/>
      <c r="C301" s="36"/>
      <c r="D301" s="36"/>
      <c r="E301" s="36"/>
    </row>
    <row r="302" spans="1:5" ht="15" customHeight="1" x14ac:dyDescent="0.2">
      <c r="A302" s="99" t="s">
        <v>101</v>
      </c>
      <c r="B302" s="99"/>
      <c r="C302" s="99"/>
      <c r="D302" s="99"/>
      <c r="E302" s="99"/>
    </row>
    <row r="303" spans="1:5" ht="15" customHeight="1" x14ac:dyDescent="0.2">
      <c r="A303" s="99"/>
      <c r="B303" s="99"/>
      <c r="C303" s="99"/>
      <c r="D303" s="99"/>
      <c r="E303" s="99"/>
    </row>
    <row r="304" spans="1:5" ht="15" customHeight="1" x14ac:dyDescent="0.2">
      <c r="A304" s="99"/>
      <c r="B304" s="99"/>
      <c r="C304" s="99"/>
      <c r="D304" s="99"/>
      <c r="E304" s="99"/>
    </row>
    <row r="305" spans="1:5" ht="15" customHeight="1" x14ac:dyDescent="0.2">
      <c r="A305" s="99"/>
      <c r="B305" s="99"/>
      <c r="C305" s="99"/>
      <c r="D305" s="99"/>
      <c r="E305" s="99"/>
    </row>
    <row r="306" spans="1:5" ht="15" customHeight="1" x14ac:dyDescent="0.2">
      <c r="A306" s="99"/>
      <c r="B306" s="99"/>
      <c r="C306" s="99"/>
      <c r="D306" s="99"/>
      <c r="E306" s="99"/>
    </row>
    <row r="307" spans="1:5" ht="15" customHeight="1" x14ac:dyDescent="0.2">
      <c r="A307" s="99"/>
      <c r="B307" s="99"/>
      <c r="C307" s="99"/>
      <c r="D307" s="99"/>
      <c r="E307" s="99"/>
    </row>
    <row r="308" spans="1:5" ht="15" customHeight="1" x14ac:dyDescent="0.2">
      <c r="A308" s="99"/>
      <c r="B308" s="99"/>
      <c r="C308" s="99"/>
      <c r="D308" s="99"/>
      <c r="E308" s="99"/>
    </row>
    <row r="309" spans="1:5" ht="15" customHeight="1" x14ac:dyDescent="0.2">
      <c r="A309" s="99"/>
      <c r="B309" s="99"/>
      <c r="C309" s="99"/>
      <c r="D309" s="99"/>
      <c r="E309" s="99"/>
    </row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9" t="s">
        <v>1</v>
      </c>
      <c r="B314" s="80"/>
      <c r="C314" s="80"/>
      <c r="D314" s="80"/>
      <c r="E314" s="80"/>
    </row>
    <row r="315" spans="1:5" ht="15" customHeight="1" x14ac:dyDescent="0.2">
      <c r="A315" s="94" t="s">
        <v>89</v>
      </c>
      <c r="B315" s="80"/>
      <c r="C315" s="80"/>
      <c r="D315" s="80"/>
      <c r="E315" s="86" t="s">
        <v>97</v>
      </c>
    </row>
    <row r="316" spans="1:5" ht="15" customHeight="1" x14ac:dyDescent="0.25">
      <c r="A316" s="79"/>
      <c r="B316" s="78"/>
      <c r="C316" s="80"/>
      <c r="D316" s="80"/>
      <c r="E316" s="81"/>
    </row>
    <row r="317" spans="1:5" ht="15" customHeight="1" x14ac:dyDescent="0.2">
      <c r="B317" s="64" t="s">
        <v>40</v>
      </c>
      <c r="C317" s="64" t="s">
        <v>41</v>
      </c>
      <c r="D317" s="82" t="s">
        <v>42</v>
      </c>
      <c r="E317" s="45" t="s">
        <v>43</v>
      </c>
    </row>
    <row r="318" spans="1:5" ht="15" customHeight="1" x14ac:dyDescent="0.2">
      <c r="B318" s="114">
        <v>109517018</v>
      </c>
      <c r="C318" s="66"/>
      <c r="D318" s="115" t="s">
        <v>98</v>
      </c>
      <c r="E318" s="116">
        <v>798073.5</v>
      </c>
    </row>
    <row r="319" spans="1:5" ht="15" customHeight="1" x14ac:dyDescent="0.2">
      <c r="B319" s="114">
        <v>109117017</v>
      </c>
      <c r="C319" s="66"/>
      <c r="D319" s="115" t="s">
        <v>98</v>
      </c>
      <c r="E319" s="116">
        <v>140836.5</v>
      </c>
    </row>
    <row r="320" spans="1:5" ht="15" customHeight="1" x14ac:dyDescent="0.2">
      <c r="B320" s="117"/>
      <c r="C320" s="69" t="s">
        <v>45</v>
      </c>
      <c r="D320" s="84"/>
      <c r="E320" s="85">
        <f>SUM(E318:E319)</f>
        <v>938910</v>
      </c>
    </row>
    <row r="321" spans="1:5" ht="15" customHeight="1" x14ac:dyDescent="0.2"/>
    <row r="322" spans="1:5" ht="15" customHeight="1" x14ac:dyDescent="0.25">
      <c r="A322" s="79" t="s">
        <v>16</v>
      </c>
      <c r="B322" s="80"/>
      <c r="C322" s="80"/>
      <c r="D322" s="80"/>
      <c r="E322" s="80"/>
    </row>
    <row r="323" spans="1:5" ht="15" customHeight="1" x14ac:dyDescent="0.2">
      <c r="A323" s="77" t="s">
        <v>57</v>
      </c>
      <c r="B323" s="80"/>
      <c r="C323" s="80"/>
      <c r="D323" s="80"/>
      <c r="E323" s="86" t="s">
        <v>58</v>
      </c>
    </row>
    <row r="324" spans="1:5" ht="15" customHeight="1" x14ac:dyDescent="0.2"/>
    <row r="325" spans="1:5" ht="15" customHeight="1" x14ac:dyDescent="0.2">
      <c r="C325" s="45" t="s">
        <v>41</v>
      </c>
      <c r="D325" s="72" t="s">
        <v>46</v>
      </c>
      <c r="E325" s="45" t="s">
        <v>43</v>
      </c>
    </row>
    <row r="326" spans="1:5" ht="15" customHeight="1" x14ac:dyDescent="0.2">
      <c r="C326" s="112">
        <v>6409</v>
      </c>
      <c r="D326" s="91" t="s">
        <v>84</v>
      </c>
      <c r="E326" s="51">
        <v>938910</v>
      </c>
    </row>
    <row r="327" spans="1:5" ht="15" customHeight="1" x14ac:dyDescent="0.2">
      <c r="C327" s="53" t="s">
        <v>45</v>
      </c>
      <c r="D327" s="62"/>
      <c r="E327" s="63">
        <f>SUM(E326:E326)</f>
        <v>938910</v>
      </c>
    </row>
    <row r="328" spans="1:5" ht="15" customHeight="1" x14ac:dyDescent="0.2"/>
    <row r="329" spans="1:5" ht="15" customHeight="1" x14ac:dyDescent="0.2"/>
    <row r="330" spans="1:5" ht="15" customHeight="1" x14ac:dyDescent="0.25">
      <c r="A330" s="35" t="s">
        <v>102</v>
      </c>
    </row>
    <row r="331" spans="1:5" ht="15" customHeight="1" x14ac:dyDescent="0.2">
      <c r="A331" s="126" t="s">
        <v>35</v>
      </c>
      <c r="B331" s="126"/>
      <c r="C331" s="126"/>
      <c r="D331" s="126"/>
      <c r="E331" s="126"/>
    </row>
    <row r="332" spans="1:5" ht="15" customHeight="1" x14ac:dyDescent="0.2">
      <c r="A332" s="36" t="s">
        <v>36</v>
      </c>
      <c r="B332" s="36"/>
      <c r="C332" s="36"/>
      <c r="D332" s="36"/>
      <c r="E332" s="36"/>
    </row>
    <row r="333" spans="1:5" ht="15" customHeight="1" x14ac:dyDescent="0.2">
      <c r="A333" s="37" t="s">
        <v>103</v>
      </c>
      <c r="B333" s="37"/>
      <c r="C333" s="37"/>
      <c r="D333" s="37"/>
      <c r="E333" s="37"/>
    </row>
    <row r="334" spans="1:5" ht="15" customHeight="1" x14ac:dyDescent="0.2">
      <c r="A334" s="37"/>
      <c r="B334" s="37"/>
      <c r="C334" s="37"/>
      <c r="D334" s="37"/>
      <c r="E334" s="37"/>
    </row>
    <row r="335" spans="1:5" ht="15" customHeight="1" x14ac:dyDescent="0.2">
      <c r="A335" s="37"/>
      <c r="B335" s="37"/>
      <c r="C335" s="37"/>
      <c r="D335" s="37"/>
      <c r="E335" s="37"/>
    </row>
    <row r="336" spans="1:5" ht="15" customHeight="1" x14ac:dyDescent="0.2">
      <c r="A336" s="37"/>
      <c r="B336" s="37"/>
      <c r="C336" s="37"/>
      <c r="D336" s="37"/>
      <c r="E336" s="37"/>
    </row>
    <row r="337" spans="1:5" ht="15" customHeight="1" x14ac:dyDescent="0.2">
      <c r="A337" s="37"/>
      <c r="B337" s="37"/>
      <c r="C337" s="37"/>
      <c r="D337" s="37"/>
      <c r="E337" s="37"/>
    </row>
    <row r="338" spans="1:5" ht="15" customHeight="1" x14ac:dyDescent="0.2">
      <c r="A338" s="37"/>
      <c r="B338" s="37"/>
      <c r="C338" s="37"/>
      <c r="D338" s="37"/>
      <c r="E338" s="37"/>
    </row>
    <row r="339" spans="1:5" ht="15" customHeight="1" x14ac:dyDescent="0.2">
      <c r="A339" s="37"/>
      <c r="B339" s="37"/>
      <c r="C339" s="37"/>
      <c r="D339" s="37"/>
      <c r="E339" s="37"/>
    </row>
    <row r="340" spans="1:5" ht="15" customHeight="1" x14ac:dyDescent="0.2">
      <c r="A340" s="37"/>
      <c r="B340" s="37"/>
      <c r="C340" s="37"/>
      <c r="D340" s="37"/>
      <c r="E340" s="37"/>
    </row>
    <row r="341" spans="1:5" ht="15" customHeight="1" x14ac:dyDescent="0.2"/>
    <row r="342" spans="1:5" ht="15" customHeight="1" x14ac:dyDescent="0.25">
      <c r="A342" s="39" t="s">
        <v>1</v>
      </c>
      <c r="B342" s="80"/>
      <c r="C342" s="80"/>
      <c r="D342" s="80"/>
      <c r="E342" s="80"/>
    </row>
    <row r="343" spans="1:5" ht="15" customHeight="1" x14ac:dyDescent="0.2">
      <c r="A343" s="41" t="s">
        <v>89</v>
      </c>
      <c r="B343" s="80"/>
      <c r="C343" s="80"/>
      <c r="D343" s="80"/>
      <c r="E343" s="86" t="s">
        <v>104</v>
      </c>
    </row>
    <row r="344" spans="1:5" ht="15" customHeight="1" x14ac:dyDescent="0.25">
      <c r="A344" s="79"/>
      <c r="B344" s="78"/>
      <c r="C344" s="80"/>
      <c r="D344" s="80"/>
      <c r="E344" s="81"/>
    </row>
    <row r="345" spans="1:5" ht="15" customHeight="1" x14ac:dyDescent="0.2">
      <c r="B345" s="64" t="s">
        <v>40</v>
      </c>
      <c r="C345" s="64" t="s">
        <v>41</v>
      </c>
      <c r="D345" s="82" t="s">
        <v>42</v>
      </c>
      <c r="E345" s="45" t="s">
        <v>43</v>
      </c>
    </row>
    <row r="346" spans="1:5" ht="15" customHeight="1" x14ac:dyDescent="0.2">
      <c r="B346" s="114">
        <v>103533063</v>
      </c>
      <c r="C346" s="66"/>
      <c r="D346" s="115" t="s">
        <v>98</v>
      </c>
      <c r="E346" s="116">
        <f>894006.47+357602.59</f>
        <v>1251609.06</v>
      </c>
    </row>
    <row r="347" spans="1:5" ht="15" customHeight="1" x14ac:dyDescent="0.2">
      <c r="B347" s="114">
        <v>103133063</v>
      </c>
      <c r="C347" s="66"/>
      <c r="D347" s="115" t="s">
        <v>98</v>
      </c>
      <c r="E347" s="116">
        <f>105177.23+42070.89</f>
        <v>147248.12</v>
      </c>
    </row>
    <row r="348" spans="1:5" ht="15" customHeight="1" x14ac:dyDescent="0.2">
      <c r="B348" s="117"/>
      <c r="C348" s="69" t="s">
        <v>45</v>
      </c>
      <c r="D348" s="84"/>
      <c r="E348" s="85">
        <f>SUM(E346:E347)</f>
        <v>1398857.1800000002</v>
      </c>
    </row>
    <row r="349" spans="1:5" ht="15" customHeight="1" x14ac:dyDescent="0.2"/>
    <row r="350" spans="1:5" ht="15" customHeight="1" x14ac:dyDescent="0.25">
      <c r="A350" s="79" t="s">
        <v>16</v>
      </c>
      <c r="B350" s="80"/>
      <c r="C350" s="80"/>
      <c r="D350" s="80"/>
      <c r="E350" s="80"/>
    </row>
    <row r="351" spans="1:5" ht="15" customHeight="1" x14ac:dyDescent="0.2">
      <c r="A351" s="41" t="s">
        <v>89</v>
      </c>
      <c r="B351" s="80"/>
      <c r="C351" s="80"/>
      <c r="D351" s="80"/>
      <c r="E351" s="86" t="s">
        <v>104</v>
      </c>
    </row>
    <row r="352" spans="1:5" ht="15" customHeight="1" x14ac:dyDescent="0.25">
      <c r="A352" s="79"/>
      <c r="B352" s="78"/>
      <c r="C352" s="80"/>
      <c r="D352" s="80"/>
      <c r="E352" s="81"/>
    </row>
    <row r="353" spans="1:5" ht="15" customHeight="1" x14ac:dyDescent="0.2">
      <c r="A353" s="118"/>
      <c r="B353" s="119"/>
      <c r="C353" s="64" t="s">
        <v>41</v>
      </c>
      <c r="D353" s="82" t="s">
        <v>46</v>
      </c>
      <c r="E353" s="45" t="s">
        <v>43</v>
      </c>
    </row>
    <row r="354" spans="1:5" ht="15" customHeight="1" x14ac:dyDescent="0.2">
      <c r="A354" s="120"/>
      <c r="B354" s="121"/>
      <c r="C354" s="66">
        <v>3299</v>
      </c>
      <c r="D354" s="91" t="s">
        <v>105</v>
      </c>
      <c r="E354" s="116">
        <f>668179.36+78609.34+165698.11+19493.89+60129+7074</f>
        <v>999183.7</v>
      </c>
    </row>
    <row r="355" spans="1:5" ht="15" customHeight="1" x14ac:dyDescent="0.2">
      <c r="A355" s="120"/>
      <c r="B355" s="121"/>
      <c r="C355" s="66">
        <v>3299</v>
      </c>
      <c r="D355" s="91" t="s">
        <v>99</v>
      </c>
      <c r="E355" s="116">
        <f>170000+20000+187602.59+22070.89</f>
        <v>399673.48</v>
      </c>
    </row>
    <row r="356" spans="1:5" ht="15" customHeight="1" x14ac:dyDescent="0.2">
      <c r="A356" s="122"/>
      <c r="B356" s="123"/>
      <c r="C356" s="69" t="s">
        <v>45</v>
      </c>
      <c r="D356" s="84"/>
      <c r="E356" s="85">
        <f>SUM(E354:E355)</f>
        <v>1398857.18</v>
      </c>
    </row>
    <row r="357" spans="1:5" ht="15" customHeight="1" x14ac:dyDescent="0.2"/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5" t="s">
        <v>106</v>
      </c>
    </row>
    <row r="367" spans="1:5" ht="15" customHeight="1" x14ac:dyDescent="0.2">
      <c r="A367" s="113" t="s">
        <v>94</v>
      </c>
      <c r="B367" s="113"/>
      <c r="C367" s="113"/>
      <c r="D367" s="113"/>
      <c r="E367" s="113"/>
    </row>
    <row r="368" spans="1:5" ht="15" customHeight="1" x14ac:dyDescent="0.2">
      <c r="A368" s="99" t="s">
        <v>107</v>
      </c>
      <c r="B368" s="99"/>
      <c r="C368" s="99"/>
      <c r="D368" s="99"/>
      <c r="E368" s="99"/>
    </row>
    <row r="369" spans="1:5" ht="15" customHeight="1" x14ac:dyDescent="0.2">
      <c r="A369" s="99"/>
      <c r="B369" s="99"/>
      <c r="C369" s="99"/>
      <c r="D369" s="99"/>
      <c r="E369" s="99"/>
    </row>
    <row r="370" spans="1:5" ht="15" customHeight="1" x14ac:dyDescent="0.2">
      <c r="A370" s="99"/>
      <c r="B370" s="99"/>
      <c r="C370" s="99"/>
      <c r="D370" s="99"/>
      <c r="E370" s="99"/>
    </row>
    <row r="371" spans="1:5" ht="15" customHeight="1" x14ac:dyDescent="0.2">
      <c r="A371" s="99"/>
      <c r="B371" s="99"/>
      <c r="C371" s="99"/>
      <c r="D371" s="99"/>
      <c r="E371" s="99"/>
    </row>
    <row r="372" spans="1:5" ht="15" customHeight="1" x14ac:dyDescent="0.2">
      <c r="A372" s="99"/>
      <c r="B372" s="99"/>
      <c r="C372" s="99"/>
      <c r="D372" s="99"/>
      <c r="E372" s="99"/>
    </row>
    <row r="373" spans="1:5" ht="15" customHeight="1" x14ac:dyDescent="0.2">
      <c r="A373" s="99"/>
      <c r="B373" s="99"/>
      <c r="C373" s="99"/>
      <c r="D373" s="99"/>
      <c r="E373" s="99"/>
    </row>
    <row r="374" spans="1:5" ht="15" customHeight="1" x14ac:dyDescent="0.2">
      <c r="A374" s="99"/>
      <c r="B374" s="99"/>
      <c r="C374" s="99"/>
      <c r="D374" s="99"/>
      <c r="E374" s="99"/>
    </row>
    <row r="375" spans="1:5" ht="15" customHeight="1" x14ac:dyDescent="0.2"/>
    <row r="376" spans="1:5" ht="15" customHeight="1" x14ac:dyDescent="0.25">
      <c r="A376" s="39" t="s">
        <v>1</v>
      </c>
      <c r="B376" s="80"/>
      <c r="C376" s="80"/>
      <c r="D376" s="80"/>
      <c r="E376" s="80"/>
    </row>
    <row r="377" spans="1:5" ht="15" customHeight="1" x14ac:dyDescent="0.2">
      <c r="A377" s="41" t="s">
        <v>38</v>
      </c>
      <c r="B377" s="80"/>
      <c r="C377" s="80"/>
      <c r="D377" s="80"/>
      <c r="E377" s="86" t="s">
        <v>39</v>
      </c>
    </row>
    <row r="378" spans="1:5" ht="15" customHeight="1" x14ac:dyDescent="0.25">
      <c r="A378" s="79"/>
      <c r="B378" s="78"/>
      <c r="C378" s="80"/>
      <c r="D378" s="80"/>
      <c r="E378" s="81"/>
    </row>
    <row r="379" spans="1:5" ht="15" customHeight="1" x14ac:dyDescent="0.2">
      <c r="A379" s="95"/>
      <c r="B379" s="119"/>
      <c r="C379" s="64" t="s">
        <v>41</v>
      </c>
      <c r="D379" s="82" t="s">
        <v>42</v>
      </c>
      <c r="E379" s="47" t="s">
        <v>43</v>
      </c>
    </row>
    <row r="380" spans="1:5" ht="15" customHeight="1" x14ac:dyDescent="0.2">
      <c r="A380" s="96"/>
      <c r="B380" s="121"/>
      <c r="C380" s="66">
        <v>6402</v>
      </c>
      <c r="D380" s="60" t="s">
        <v>108</v>
      </c>
      <c r="E380" s="116">
        <v>1432856.09</v>
      </c>
    </row>
    <row r="381" spans="1:5" ht="15" customHeight="1" x14ac:dyDescent="0.2">
      <c r="A381" s="96"/>
      <c r="B381" s="122"/>
      <c r="C381" s="69" t="s">
        <v>45</v>
      </c>
      <c r="D381" s="84"/>
      <c r="E381" s="85">
        <f>SUM(E380:E380)</f>
        <v>1432856.09</v>
      </c>
    </row>
    <row r="382" spans="1:5" ht="15" customHeight="1" x14ac:dyDescent="0.25">
      <c r="A382" s="35"/>
    </row>
    <row r="383" spans="1:5" ht="15" customHeight="1" x14ac:dyDescent="0.25">
      <c r="A383" s="39" t="s">
        <v>16</v>
      </c>
      <c r="B383" s="40"/>
      <c r="C383" s="40"/>
      <c r="D383" s="78"/>
      <c r="E383" s="78"/>
    </row>
    <row r="384" spans="1:5" ht="15" customHeight="1" x14ac:dyDescent="0.2">
      <c r="A384" s="41" t="s">
        <v>38</v>
      </c>
      <c r="B384" s="80"/>
      <c r="C384" s="80"/>
      <c r="D384" s="80"/>
      <c r="E384" s="86" t="s">
        <v>39</v>
      </c>
    </row>
    <row r="385" spans="1:5" ht="15" customHeight="1" x14ac:dyDescent="0.2">
      <c r="A385" s="43"/>
      <c r="B385" s="87"/>
      <c r="C385" s="40"/>
      <c r="D385" s="43"/>
      <c r="E385" s="88"/>
    </row>
    <row r="386" spans="1:5" ht="15" customHeight="1" x14ac:dyDescent="0.2">
      <c r="A386" s="95"/>
      <c r="B386" s="95"/>
      <c r="C386" s="45" t="s">
        <v>41</v>
      </c>
      <c r="D386" s="72" t="s">
        <v>46</v>
      </c>
      <c r="E386" s="45" t="s">
        <v>43</v>
      </c>
    </row>
    <row r="387" spans="1:5" ht="15" customHeight="1" x14ac:dyDescent="0.2">
      <c r="A387" s="96"/>
      <c r="B387" s="127"/>
      <c r="C387" s="90">
        <v>6402</v>
      </c>
      <c r="D387" s="115" t="s">
        <v>53</v>
      </c>
      <c r="E387" s="116">
        <v>1432856.09</v>
      </c>
    </row>
    <row r="388" spans="1:5" ht="15" customHeight="1" x14ac:dyDescent="0.2">
      <c r="A388" s="96"/>
      <c r="B388" s="127"/>
      <c r="C388" s="53" t="s">
        <v>45</v>
      </c>
      <c r="D388" s="62"/>
      <c r="E388" s="63">
        <f>SUM(E387:E387)</f>
        <v>1432856.09</v>
      </c>
    </row>
    <row r="389" spans="1:5" ht="15" customHeight="1" x14ac:dyDescent="0.2"/>
    <row r="390" spans="1:5" ht="15" customHeight="1" x14ac:dyDescent="0.2"/>
    <row r="391" spans="1:5" ht="15" customHeight="1" x14ac:dyDescent="0.25">
      <c r="A391" s="35" t="s">
        <v>109</v>
      </c>
    </row>
    <row r="392" spans="1:5" ht="15" customHeight="1" x14ac:dyDescent="0.2">
      <c r="A392" s="36" t="s">
        <v>35</v>
      </c>
      <c r="B392" s="36"/>
      <c r="C392" s="36"/>
      <c r="D392" s="36"/>
      <c r="E392" s="36"/>
    </row>
    <row r="393" spans="1:5" ht="15" customHeight="1" x14ac:dyDescent="0.2">
      <c r="A393" s="37" t="s">
        <v>110</v>
      </c>
      <c r="B393" s="37"/>
      <c r="C393" s="37"/>
      <c r="D393" s="37"/>
      <c r="E393" s="37"/>
    </row>
    <row r="394" spans="1:5" ht="15" customHeight="1" x14ac:dyDescent="0.2">
      <c r="A394" s="37"/>
      <c r="B394" s="37"/>
      <c r="C394" s="37"/>
      <c r="D394" s="37"/>
      <c r="E394" s="37"/>
    </row>
    <row r="395" spans="1:5" ht="15" customHeight="1" x14ac:dyDescent="0.2">
      <c r="A395" s="37"/>
      <c r="B395" s="37"/>
      <c r="C395" s="37"/>
      <c r="D395" s="37"/>
      <c r="E395" s="37"/>
    </row>
    <row r="396" spans="1:5" ht="15" customHeight="1" x14ac:dyDescent="0.2">
      <c r="A396" s="37"/>
      <c r="B396" s="37"/>
      <c r="C396" s="37"/>
      <c r="D396" s="37"/>
      <c r="E396" s="37"/>
    </row>
    <row r="397" spans="1:5" ht="15" customHeight="1" x14ac:dyDescent="0.2">
      <c r="A397" s="37"/>
      <c r="B397" s="37"/>
      <c r="C397" s="37"/>
      <c r="D397" s="37"/>
      <c r="E397" s="37"/>
    </row>
    <row r="398" spans="1:5" ht="15" customHeight="1" x14ac:dyDescent="0.2">
      <c r="A398" s="37"/>
      <c r="B398" s="37"/>
      <c r="C398" s="37"/>
      <c r="D398" s="37"/>
      <c r="E398" s="37"/>
    </row>
    <row r="399" spans="1:5" ht="15" customHeight="1" x14ac:dyDescent="0.2">
      <c r="A399" s="37"/>
      <c r="B399" s="37"/>
      <c r="C399" s="37"/>
      <c r="D399" s="37"/>
      <c r="E399" s="37"/>
    </row>
    <row r="400" spans="1:5" ht="15" customHeight="1" x14ac:dyDescent="0.2">
      <c r="A400" s="37"/>
      <c r="B400" s="37"/>
      <c r="C400" s="37"/>
      <c r="D400" s="37"/>
      <c r="E400" s="37"/>
    </row>
    <row r="401" spans="1:5" ht="15" customHeight="1" x14ac:dyDescent="0.2"/>
    <row r="402" spans="1:5" ht="15" customHeight="1" x14ac:dyDescent="0.25">
      <c r="A402" s="79" t="s">
        <v>1</v>
      </c>
      <c r="B402" s="80"/>
      <c r="C402" s="80"/>
      <c r="D402" s="80"/>
      <c r="E402" s="80"/>
    </row>
    <row r="403" spans="1:5" ht="15" customHeight="1" x14ac:dyDescent="0.2">
      <c r="A403" s="41" t="s">
        <v>75</v>
      </c>
      <c r="B403" s="40"/>
      <c r="C403" s="40"/>
      <c r="D403" s="40"/>
      <c r="E403" s="42" t="s">
        <v>76</v>
      </c>
    </row>
    <row r="404" spans="1:5" ht="15" customHeight="1" x14ac:dyDescent="0.25">
      <c r="A404" s="78"/>
      <c r="B404" s="79"/>
      <c r="C404" s="80"/>
      <c r="D404" s="80"/>
      <c r="E404" s="81"/>
    </row>
    <row r="405" spans="1:5" ht="15" customHeight="1" x14ac:dyDescent="0.2">
      <c r="B405" s="95"/>
      <c r="C405" s="64" t="s">
        <v>41</v>
      </c>
      <c r="D405" s="89" t="s">
        <v>42</v>
      </c>
      <c r="E405" s="47" t="s">
        <v>43</v>
      </c>
    </row>
    <row r="406" spans="1:5" ht="15" customHeight="1" x14ac:dyDescent="0.2">
      <c r="B406" s="96"/>
      <c r="C406" s="90">
        <v>6402</v>
      </c>
      <c r="D406" s="128" t="s">
        <v>108</v>
      </c>
      <c r="E406" s="116">
        <v>1000000</v>
      </c>
    </row>
    <row r="407" spans="1:5" ht="15" customHeight="1" x14ac:dyDescent="0.2">
      <c r="B407" s="73"/>
      <c r="C407" s="69" t="s">
        <v>45</v>
      </c>
      <c r="D407" s="84"/>
      <c r="E407" s="85">
        <f>SUM(E406:E406)</f>
        <v>1000000</v>
      </c>
    </row>
    <row r="408" spans="1:5" ht="15" customHeight="1" x14ac:dyDescent="0.2"/>
    <row r="409" spans="1:5" ht="15" customHeight="1" x14ac:dyDescent="0.25">
      <c r="A409" s="39" t="s">
        <v>16</v>
      </c>
      <c r="B409" s="40"/>
      <c r="C409" s="40"/>
      <c r="D409" s="78"/>
      <c r="E409" s="78"/>
    </row>
    <row r="410" spans="1:5" ht="15" customHeight="1" x14ac:dyDescent="0.2">
      <c r="A410" s="104" t="s">
        <v>75</v>
      </c>
      <c r="B410" s="40"/>
      <c r="C410" s="40"/>
      <c r="D410" s="40"/>
      <c r="E410" s="42" t="s">
        <v>76</v>
      </c>
    </row>
    <row r="411" spans="1:5" ht="15" customHeight="1" x14ac:dyDescent="0.2">
      <c r="A411" s="43"/>
      <c r="B411" s="87"/>
      <c r="C411" s="40"/>
      <c r="D411" s="43"/>
      <c r="E411" s="88"/>
    </row>
    <row r="412" spans="1:5" ht="15" customHeight="1" x14ac:dyDescent="0.2">
      <c r="B412" s="64" t="s">
        <v>40</v>
      </c>
      <c r="C412" s="64" t="s">
        <v>41</v>
      </c>
      <c r="D412" s="82" t="s">
        <v>42</v>
      </c>
      <c r="E412" s="47" t="s">
        <v>43</v>
      </c>
    </row>
    <row r="413" spans="1:5" ht="15" customHeight="1" x14ac:dyDescent="0.2">
      <c r="B413" s="129">
        <v>12</v>
      </c>
      <c r="C413" s="66"/>
      <c r="D413" s="91" t="s">
        <v>111</v>
      </c>
      <c r="E413" s="116">
        <v>1000000</v>
      </c>
    </row>
    <row r="414" spans="1:5" ht="15" customHeight="1" x14ac:dyDescent="0.2">
      <c r="B414" s="129"/>
      <c r="C414" s="69" t="s">
        <v>45</v>
      </c>
      <c r="D414" s="84"/>
      <c r="E414" s="85">
        <f>SUM(E413:E413)</f>
        <v>1000000</v>
      </c>
    </row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35" t="s">
        <v>112</v>
      </c>
    </row>
    <row r="419" spans="1:5" ht="15" customHeight="1" x14ac:dyDescent="0.2">
      <c r="A419" s="130" t="s">
        <v>35</v>
      </c>
      <c r="B419" s="130"/>
      <c r="C419" s="130"/>
      <c r="D419" s="130"/>
      <c r="E419" s="130"/>
    </row>
    <row r="420" spans="1:5" ht="15" customHeight="1" x14ac:dyDescent="0.2">
      <c r="A420" s="130" t="s">
        <v>79</v>
      </c>
      <c r="B420" s="130"/>
      <c r="C420" s="130"/>
      <c r="D420" s="130"/>
      <c r="E420" s="130"/>
    </row>
    <row r="421" spans="1:5" ht="15" customHeight="1" x14ac:dyDescent="0.2">
      <c r="A421" s="131" t="s">
        <v>113</v>
      </c>
      <c r="B421" s="131"/>
      <c r="C421" s="131"/>
      <c r="D421" s="131"/>
      <c r="E421" s="131"/>
    </row>
    <row r="422" spans="1:5" ht="15" customHeight="1" x14ac:dyDescent="0.2">
      <c r="A422" s="131"/>
      <c r="B422" s="131"/>
      <c r="C422" s="131"/>
      <c r="D422" s="131"/>
      <c r="E422" s="131"/>
    </row>
    <row r="423" spans="1:5" ht="15" customHeight="1" x14ac:dyDescent="0.2">
      <c r="A423" s="131"/>
      <c r="B423" s="131"/>
      <c r="C423" s="131"/>
      <c r="D423" s="131"/>
      <c r="E423" s="131"/>
    </row>
    <row r="424" spans="1:5" ht="15" customHeight="1" x14ac:dyDescent="0.2">
      <c r="A424" s="131"/>
      <c r="B424" s="131"/>
      <c r="C424" s="131"/>
      <c r="D424" s="131"/>
      <c r="E424" s="131"/>
    </row>
    <row r="425" spans="1:5" ht="15" customHeight="1" x14ac:dyDescent="0.2">
      <c r="A425" s="131"/>
      <c r="B425" s="131"/>
      <c r="C425" s="131"/>
      <c r="D425" s="131"/>
      <c r="E425" s="131"/>
    </row>
    <row r="426" spans="1:5" ht="15" customHeight="1" x14ac:dyDescent="0.2">
      <c r="A426" s="131"/>
      <c r="B426" s="131"/>
      <c r="C426" s="131"/>
      <c r="D426" s="131"/>
      <c r="E426" s="131"/>
    </row>
    <row r="427" spans="1:5" ht="15" customHeight="1" x14ac:dyDescent="0.2">
      <c r="A427" s="131"/>
      <c r="B427" s="131"/>
      <c r="C427" s="131"/>
      <c r="D427" s="131"/>
      <c r="E427" s="131"/>
    </row>
    <row r="428" spans="1:5" ht="15" customHeight="1" x14ac:dyDescent="0.2">
      <c r="A428" s="131"/>
      <c r="B428" s="131"/>
      <c r="C428" s="131"/>
      <c r="D428" s="131"/>
      <c r="E428" s="131"/>
    </row>
    <row r="429" spans="1:5" ht="15" customHeight="1" x14ac:dyDescent="0.2">
      <c r="A429" s="131"/>
      <c r="B429" s="131"/>
      <c r="C429" s="131"/>
      <c r="D429" s="131"/>
      <c r="E429" s="131"/>
    </row>
    <row r="430" spans="1:5" ht="15" customHeight="1" x14ac:dyDescent="0.2">
      <c r="A430" s="131"/>
      <c r="B430" s="131"/>
      <c r="C430" s="131"/>
      <c r="D430" s="131"/>
      <c r="E430" s="131"/>
    </row>
    <row r="431" spans="1:5" ht="15" customHeight="1" x14ac:dyDescent="0.2">
      <c r="A431" s="132"/>
      <c r="B431" s="133"/>
      <c r="C431" s="132"/>
      <c r="D431" s="132"/>
      <c r="E431" s="132"/>
    </row>
    <row r="432" spans="1:5" ht="15" customHeight="1" x14ac:dyDescent="0.25">
      <c r="A432" s="134" t="s">
        <v>1</v>
      </c>
      <c r="B432" s="135"/>
      <c r="C432" s="136"/>
      <c r="D432" s="136"/>
      <c r="E432" s="136"/>
    </row>
    <row r="433" spans="1:5" ht="15" customHeight="1" x14ac:dyDescent="0.2">
      <c r="A433" s="137" t="s">
        <v>57</v>
      </c>
      <c r="B433" s="135"/>
      <c r="C433" s="136"/>
      <c r="D433" s="136"/>
      <c r="E433" s="138" t="s">
        <v>58</v>
      </c>
    </row>
    <row r="434" spans="1:5" ht="15" customHeight="1" x14ac:dyDescent="0.25">
      <c r="A434" s="139"/>
      <c r="B434" s="140"/>
      <c r="C434" s="136"/>
      <c r="D434" s="136"/>
      <c r="E434" s="141"/>
    </row>
    <row r="435" spans="1:5" ht="15" customHeight="1" x14ac:dyDescent="0.2">
      <c r="A435" s="142"/>
      <c r="B435" s="143" t="s">
        <v>40</v>
      </c>
      <c r="C435" s="143" t="s">
        <v>41</v>
      </c>
      <c r="D435" s="144" t="s">
        <v>42</v>
      </c>
      <c r="E435" s="145" t="s">
        <v>43</v>
      </c>
    </row>
    <row r="436" spans="1:5" ht="15" customHeight="1" x14ac:dyDescent="0.2">
      <c r="A436" s="142"/>
      <c r="B436" s="146">
        <v>107517969</v>
      </c>
      <c r="C436" s="147"/>
      <c r="D436" s="148" t="s">
        <v>83</v>
      </c>
      <c r="E436" s="149">
        <v>4954975.93</v>
      </c>
    </row>
    <row r="437" spans="1:5" ht="15" customHeight="1" x14ac:dyDescent="0.2">
      <c r="A437" s="142"/>
      <c r="B437" s="150"/>
      <c r="C437" s="151" t="s">
        <v>45</v>
      </c>
      <c r="D437" s="152"/>
      <c r="E437" s="153">
        <f>SUM(E436:E436)</f>
        <v>4954975.93</v>
      </c>
    </row>
    <row r="438" spans="1:5" ht="15" customHeight="1" x14ac:dyDescent="0.2">
      <c r="A438" s="142"/>
      <c r="B438" s="142"/>
      <c r="C438" s="142"/>
      <c r="D438" s="142"/>
      <c r="E438" s="142"/>
    </row>
    <row r="439" spans="1:5" ht="15" customHeight="1" x14ac:dyDescent="0.25">
      <c r="A439" s="134" t="s">
        <v>1</v>
      </c>
      <c r="B439" s="135"/>
      <c r="C439" s="136"/>
      <c r="D439" s="136"/>
      <c r="E439" s="136"/>
    </row>
    <row r="440" spans="1:5" ht="15" customHeight="1" x14ac:dyDescent="0.2">
      <c r="A440" s="137" t="s">
        <v>114</v>
      </c>
      <c r="B440" s="135"/>
      <c r="C440" s="136"/>
      <c r="D440" s="136"/>
      <c r="E440" s="138" t="s">
        <v>115</v>
      </c>
    </row>
    <row r="441" spans="1:5" ht="15" customHeight="1" x14ac:dyDescent="0.25">
      <c r="A441" s="139"/>
      <c r="B441" s="140"/>
      <c r="C441" s="136"/>
      <c r="D441" s="136"/>
      <c r="E441" s="141"/>
    </row>
    <row r="442" spans="1:5" ht="15" customHeight="1" x14ac:dyDescent="0.2">
      <c r="A442" s="142"/>
      <c r="B442" s="154"/>
      <c r="C442" s="143" t="s">
        <v>41</v>
      </c>
      <c r="D442" s="155" t="s">
        <v>42</v>
      </c>
      <c r="E442" s="145" t="s">
        <v>43</v>
      </c>
    </row>
    <row r="443" spans="1:5" ht="15" customHeight="1" x14ac:dyDescent="0.2">
      <c r="A443" s="142"/>
      <c r="B443" s="156"/>
      <c r="C443" s="157">
        <v>6172</v>
      </c>
      <c r="D443" s="158" t="s">
        <v>116</v>
      </c>
      <c r="E443" s="159">
        <v>114950</v>
      </c>
    </row>
    <row r="444" spans="1:5" ht="15" customHeight="1" x14ac:dyDescent="0.2">
      <c r="A444" s="142"/>
      <c r="B444" s="160"/>
      <c r="C444" s="151" t="s">
        <v>45</v>
      </c>
      <c r="D444" s="161"/>
      <c r="E444" s="153">
        <f>SUM(E443:E443)</f>
        <v>114950</v>
      </c>
    </row>
    <row r="445" spans="1:5" ht="15" customHeight="1" x14ac:dyDescent="0.2">
      <c r="A445" s="142"/>
      <c r="B445" s="160"/>
      <c r="C445" s="162"/>
      <c r="D445" s="136"/>
      <c r="E445" s="163"/>
    </row>
    <row r="446" spans="1:5" ht="15" customHeight="1" x14ac:dyDescent="0.25">
      <c r="A446" s="134" t="s">
        <v>16</v>
      </c>
      <c r="B446" s="136"/>
      <c r="C446" s="136"/>
      <c r="D446" s="136"/>
      <c r="E446" s="136"/>
    </row>
    <row r="447" spans="1:5" ht="15" customHeight="1" x14ac:dyDescent="0.2">
      <c r="A447" s="137" t="s">
        <v>114</v>
      </c>
      <c r="B447" s="164"/>
      <c r="C447" s="164"/>
      <c r="D447" s="164"/>
      <c r="E447" s="139" t="s">
        <v>115</v>
      </c>
    </row>
    <row r="448" spans="1:5" ht="15" customHeight="1" x14ac:dyDescent="0.25">
      <c r="A448" s="134"/>
      <c r="B448" s="139"/>
      <c r="C448" s="136"/>
      <c r="D448" s="136"/>
      <c r="E448" s="141"/>
    </row>
    <row r="449" spans="1:5" ht="15" customHeight="1" x14ac:dyDescent="0.2">
      <c r="A449" s="154"/>
      <c r="B449" s="143" t="s">
        <v>40</v>
      </c>
      <c r="C449" s="143" t="s">
        <v>41</v>
      </c>
      <c r="D449" s="165" t="s">
        <v>42</v>
      </c>
      <c r="E449" s="145" t="s">
        <v>43</v>
      </c>
    </row>
    <row r="450" spans="1:5" ht="15" customHeight="1" x14ac:dyDescent="0.2">
      <c r="A450" s="166"/>
      <c r="B450" s="146">
        <v>107517969</v>
      </c>
      <c r="C450" s="157"/>
      <c r="D450" s="91" t="s">
        <v>77</v>
      </c>
      <c r="E450" s="149">
        <v>4954975.93</v>
      </c>
    </row>
    <row r="451" spans="1:5" ht="15" customHeight="1" x14ac:dyDescent="0.2">
      <c r="A451" s="167"/>
      <c r="B451" s="168"/>
      <c r="C451" s="151" t="s">
        <v>45</v>
      </c>
      <c r="D451" s="169"/>
      <c r="E451" s="170">
        <f>SUM(E450:E450)</f>
        <v>4954975.93</v>
      </c>
    </row>
    <row r="452" spans="1:5" ht="15" customHeight="1" x14ac:dyDescent="0.2">
      <c r="A452" s="167"/>
      <c r="B452" s="171"/>
      <c r="C452" s="162"/>
      <c r="D452" s="172"/>
      <c r="E452" s="173"/>
    </row>
    <row r="453" spans="1:5" ht="15" customHeight="1" x14ac:dyDescent="0.25">
      <c r="A453" s="39" t="s">
        <v>16</v>
      </c>
      <c r="B453" s="109"/>
      <c r="C453" s="40"/>
      <c r="D453" s="40"/>
      <c r="E453" s="78"/>
    </row>
    <row r="454" spans="1:5" ht="15" customHeight="1" x14ac:dyDescent="0.2">
      <c r="A454" s="41" t="s">
        <v>57</v>
      </c>
      <c r="B454" s="109"/>
      <c r="C454" s="40"/>
      <c r="D454" s="40"/>
      <c r="E454" t="s">
        <v>58</v>
      </c>
    </row>
    <row r="455" spans="1:5" ht="15" customHeight="1" x14ac:dyDescent="0.2">
      <c r="A455" s="41"/>
      <c r="B455" s="109"/>
      <c r="C455" s="40"/>
      <c r="D455" s="40"/>
    </row>
    <row r="456" spans="1:5" ht="15" customHeight="1" x14ac:dyDescent="0.2">
      <c r="A456" s="167"/>
      <c r="B456" s="171"/>
      <c r="C456" s="143" t="s">
        <v>41</v>
      </c>
      <c r="D456" s="165" t="s">
        <v>42</v>
      </c>
      <c r="E456" s="145" t="s">
        <v>43</v>
      </c>
    </row>
    <row r="457" spans="1:5" ht="15" customHeight="1" x14ac:dyDescent="0.2">
      <c r="A457" s="167"/>
      <c r="B457" s="171"/>
      <c r="C457" s="157">
        <v>6409</v>
      </c>
      <c r="D457" s="158" t="s">
        <v>84</v>
      </c>
      <c r="E457" s="149">
        <v>114950</v>
      </c>
    </row>
    <row r="458" spans="1:5" ht="15" customHeight="1" x14ac:dyDescent="0.2">
      <c r="A458" s="167"/>
      <c r="B458" s="171"/>
      <c r="C458" s="151" t="s">
        <v>45</v>
      </c>
      <c r="D458" s="169"/>
      <c r="E458" s="170">
        <f>SUM(E457:E457)</f>
        <v>114950</v>
      </c>
    </row>
    <row r="459" spans="1:5" ht="15" customHeight="1" x14ac:dyDescent="0.2"/>
    <row r="460" spans="1:5" ht="15" customHeight="1" x14ac:dyDescent="0.2"/>
    <row r="461" spans="1:5" ht="15" customHeight="1" x14ac:dyDescent="0.2"/>
    <row r="462" spans="1:5" ht="15" customHeight="1" x14ac:dyDescent="0.2"/>
    <row r="463" spans="1:5" ht="15" customHeight="1" x14ac:dyDescent="0.2"/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5" t="s">
        <v>117</v>
      </c>
    </row>
    <row r="471" spans="1:5" ht="15" customHeight="1" x14ac:dyDescent="0.2">
      <c r="A471" s="130" t="s">
        <v>35</v>
      </c>
      <c r="B471" s="130"/>
      <c r="C471" s="130"/>
      <c r="D471" s="130"/>
      <c r="E471" s="130"/>
    </row>
    <row r="472" spans="1:5" ht="15" customHeight="1" x14ac:dyDescent="0.2">
      <c r="A472" s="131" t="s">
        <v>118</v>
      </c>
      <c r="B472" s="131"/>
      <c r="C472" s="131"/>
      <c r="D472" s="131"/>
      <c r="E472" s="131"/>
    </row>
    <row r="473" spans="1:5" ht="15" customHeight="1" x14ac:dyDescent="0.2">
      <c r="A473" s="131"/>
      <c r="B473" s="131"/>
      <c r="C473" s="131"/>
      <c r="D473" s="131"/>
      <c r="E473" s="131"/>
    </row>
    <row r="474" spans="1:5" ht="15" customHeight="1" x14ac:dyDescent="0.2">
      <c r="A474" s="131"/>
      <c r="B474" s="131"/>
      <c r="C474" s="131"/>
      <c r="D474" s="131"/>
      <c r="E474" s="131"/>
    </row>
    <row r="475" spans="1:5" ht="15" customHeight="1" x14ac:dyDescent="0.2">
      <c r="A475" s="131"/>
      <c r="B475" s="131"/>
      <c r="C475" s="131"/>
      <c r="D475" s="131"/>
      <c r="E475" s="131"/>
    </row>
    <row r="476" spans="1:5" ht="15" customHeight="1" x14ac:dyDescent="0.2">
      <c r="A476" s="131"/>
      <c r="B476" s="131"/>
      <c r="C476" s="131"/>
      <c r="D476" s="131"/>
      <c r="E476" s="131"/>
    </row>
    <row r="477" spans="1:5" ht="15" customHeight="1" x14ac:dyDescent="0.2">
      <c r="A477" s="131"/>
      <c r="B477" s="131"/>
      <c r="C477" s="131"/>
      <c r="D477" s="131"/>
      <c r="E477" s="131"/>
    </row>
    <row r="478" spans="1:5" ht="15" customHeight="1" x14ac:dyDescent="0.2">
      <c r="A478" s="131"/>
      <c r="B478" s="131"/>
      <c r="C478" s="131"/>
      <c r="D478" s="131"/>
      <c r="E478" s="131"/>
    </row>
    <row r="479" spans="1:5" ht="15" customHeight="1" x14ac:dyDescent="0.2">
      <c r="A479" s="131"/>
      <c r="B479" s="131"/>
      <c r="C479" s="131"/>
      <c r="D479" s="131"/>
      <c r="E479" s="131"/>
    </row>
    <row r="480" spans="1:5" ht="15" customHeight="1" x14ac:dyDescent="0.2">
      <c r="A480" s="132"/>
      <c r="B480" s="133"/>
      <c r="C480" s="132"/>
      <c r="D480" s="132"/>
      <c r="E480" s="132"/>
    </row>
    <row r="481" spans="1:5" ht="15" customHeight="1" x14ac:dyDescent="0.25">
      <c r="A481" s="134" t="s">
        <v>1</v>
      </c>
      <c r="B481" s="135"/>
      <c r="C481" s="136"/>
      <c r="D481" s="136"/>
      <c r="E481" s="136"/>
    </row>
    <row r="482" spans="1:5" ht="15" customHeight="1" x14ac:dyDescent="0.2">
      <c r="A482" s="137" t="s">
        <v>114</v>
      </c>
      <c r="B482" s="135"/>
      <c r="C482" s="136"/>
      <c r="D482" s="136"/>
      <c r="E482" s="138" t="s">
        <v>115</v>
      </c>
    </row>
    <row r="483" spans="1:5" ht="15" customHeight="1" x14ac:dyDescent="0.25">
      <c r="A483" s="139"/>
      <c r="B483" s="140"/>
      <c r="C483" s="136"/>
      <c r="D483" s="136"/>
      <c r="E483" s="141"/>
    </row>
    <row r="484" spans="1:5" ht="15" customHeight="1" x14ac:dyDescent="0.2">
      <c r="A484" s="142"/>
      <c r="B484" s="154"/>
      <c r="C484" s="143" t="s">
        <v>41</v>
      </c>
      <c r="D484" s="155" t="s">
        <v>42</v>
      </c>
      <c r="E484" s="145" t="s">
        <v>43</v>
      </c>
    </row>
    <row r="485" spans="1:5" ht="15" customHeight="1" x14ac:dyDescent="0.2">
      <c r="A485" s="142"/>
      <c r="B485" s="156"/>
      <c r="C485" s="157">
        <v>6172</v>
      </c>
      <c r="D485" s="158" t="s">
        <v>116</v>
      </c>
      <c r="E485" s="159">
        <v>480000</v>
      </c>
    </row>
    <row r="486" spans="1:5" ht="15" customHeight="1" x14ac:dyDescent="0.2">
      <c r="A486" s="142"/>
      <c r="B486" s="160"/>
      <c r="C486" s="151" t="s">
        <v>45</v>
      </c>
      <c r="D486" s="161"/>
      <c r="E486" s="153">
        <f>SUM(E485:E485)</f>
        <v>480000</v>
      </c>
    </row>
    <row r="487" spans="1:5" ht="15" customHeight="1" x14ac:dyDescent="0.2">
      <c r="A487" s="142"/>
      <c r="B487" s="160"/>
      <c r="C487" s="162"/>
      <c r="D487" s="136"/>
      <c r="E487" s="163"/>
    </row>
    <row r="488" spans="1:5" ht="15" customHeight="1" x14ac:dyDescent="0.25">
      <c r="A488" s="134" t="s">
        <v>16</v>
      </c>
      <c r="B488" s="136"/>
      <c r="C488" s="136"/>
      <c r="D488" s="136"/>
      <c r="E488" s="136"/>
    </row>
    <row r="489" spans="1:5" ht="15" customHeight="1" x14ac:dyDescent="0.2">
      <c r="A489" s="137" t="s">
        <v>114</v>
      </c>
      <c r="B489" s="164"/>
      <c r="C489" s="164"/>
      <c r="D489" s="164"/>
      <c r="E489" s="139" t="s">
        <v>115</v>
      </c>
    </row>
    <row r="490" spans="1:5" ht="15" customHeight="1" x14ac:dyDescent="0.25">
      <c r="A490" s="134"/>
      <c r="B490" s="139"/>
      <c r="C490" s="136"/>
      <c r="D490" s="136"/>
      <c r="E490" s="141"/>
    </row>
    <row r="491" spans="1:5" ht="15" customHeight="1" x14ac:dyDescent="0.2">
      <c r="A491" s="154"/>
      <c r="B491" s="143" t="s">
        <v>40</v>
      </c>
      <c r="C491" s="143" t="s">
        <v>41</v>
      </c>
      <c r="D491" s="165" t="s">
        <v>42</v>
      </c>
      <c r="E491" s="145" t="s">
        <v>43</v>
      </c>
    </row>
    <row r="492" spans="1:5" ht="15" customHeight="1" x14ac:dyDescent="0.2">
      <c r="A492" s="166"/>
      <c r="B492" s="174">
        <v>303</v>
      </c>
      <c r="C492" s="157"/>
      <c r="D492" s="67" t="s">
        <v>119</v>
      </c>
      <c r="E492" s="149">
        <v>480000</v>
      </c>
    </row>
    <row r="493" spans="1:5" ht="15" customHeight="1" x14ac:dyDescent="0.2">
      <c r="A493" s="167"/>
      <c r="B493" s="168"/>
      <c r="C493" s="151" t="s">
        <v>45</v>
      </c>
      <c r="D493" s="169"/>
      <c r="E493" s="170">
        <f>SUM(E492:E492)</f>
        <v>480000</v>
      </c>
    </row>
    <row r="494" spans="1:5" ht="15" customHeight="1" x14ac:dyDescent="0.2"/>
    <row r="495" spans="1:5" ht="15" customHeight="1" x14ac:dyDescent="0.2"/>
    <row r="496" spans="1:5" ht="15" customHeight="1" x14ac:dyDescent="0.25">
      <c r="A496" s="35" t="s">
        <v>120</v>
      </c>
    </row>
    <row r="497" spans="1:5" ht="15" customHeight="1" x14ac:dyDescent="0.2">
      <c r="A497" s="113" t="s">
        <v>94</v>
      </c>
      <c r="B497" s="113"/>
      <c r="C497" s="113"/>
      <c r="D497" s="113"/>
      <c r="E497" s="113"/>
    </row>
    <row r="498" spans="1:5" ht="15" customHeight="1" x14ac:dyDescent="0.2">
      <c r="A498" s="99" t="s">
        <v>121</v>
      </c>
      <c r="B498" s="99"/>
      <c r="C498" s="99"/>
      <c r="D498" s="99"/>
      <c r="E498" s="99"/>
    </row>
    <row r="499" spans="1:5" ht="15" customHeight="1" x14ac:dyDescent="0.2">
      <c r="A499" s="99"/>
      <c r="B499" s="99"/>
      <c r="C499" s="99"/>
      <c r="D499" s="99"/>
      <c r="E499" s="99"/>
    </row>
    <row r="500" spans="1:5" ht="15" customHeight="1" x14ac:dyDescent="0.2">
      <c r="A500" s="99"/>
      <c r="B500" s="99"/>
      <c r="C500" s="99"/>
      <c r="D500" s="99"/>
      <c r="E500" s="99"/>
    </row>
    <row r="501" spans="1:5" ht="15" customHeight="1" x14ac:dyDescent="0.2">
      <c r="A501" s="99"/>
      <c r="B501" s="99"/>
      <c r="C501" s="99"/>
      <c r="D501" s="99"/>
      <c r="E501" s="99"/>
    </row>
    <row r="502" spans="1:5" ht="15" customHeight="1" x14ac:dyDescent="0.2">
      <c r="A502" s="99"/>
      <c r="B502" s="99"/>
      <c r="C502" s="99"/>
      <c r="D502" s="99"/>
      <c r="E502" s="99"/>
    </row>
    <row r="503" spans="1:5" ht="15" customHeight="1" x14ac:dyDescent="0.2">
      <c r="A503" s="99"/>
      <c r="B503" s="99"/>
      <c r="C503" s="99"/>
      <c r="D503" s="99"/>
      <c r="E503" s="99"/>
    </row>
    <row r="504" spans="1:5" ht="15" customHeight="1" x14ac:dyDescent="0.2">
      <c r="A504" s="99"/>
      <c r="B504" s="99"/>
      <c r="C504" s="99"/>
      <c r="D504" s="99"/>
      <c r="E504" s="99"/>
    </row>
    <row r="505" spans="1:5" ht="15" customHeight="1" x14ac:dyDescent="0.2">
      <c r="A505" s="99"/>
      <c r="B505" s="99"/>
      <c r="C505" s="99"/>
      <c r="D505" s="99"/>
      <c r="E505" s="99"/>
    </row>
    <row r="506" spans="1:5" ht="15" customHeight="1" x14ac:dyDescent="0.2"/>
    <row r="507" spans="1:5" ht="15" customHeight="1" x14ac:dyDescent="0.25">
      <c r="A507" s="79" t="s">
        <v>1</v>
      </c>
      <c r="B507" s="175"/>
      <c r="C507" s="100"/>
      <c r="D507" s="100"/>
      <c r="E507" s="100"/>
    </row>
    <row r="508" spans="1:5" ht="15" customHeight="1" x14ac:dyDescent="0.2">
      <c r="A508" s="77" t="s">
        <v>114</v>
      </c>
      <c r="B508" s="176"/>
      <c r="C508" s="176"/>
      <c r="D508" s="176"/>
      <c r="E508" s="78" t="s">
        <v>115</v>
      </c>
    </row>
    <row r="509" spans="1:5" ht="15" customHeight="1" x14ac:dyDescent="0.2"/>
    <row r="510" spans="1:5" ht="15" customHeight="1" x14ac:dyDescent="0.2">
      <c r="C510" s="64" t="s">
        <v>41</v>
      </c>
      <c r="D510" s="82" t="s">
        <v>42</v>
      </c>
      <c r="E510" s="47" t="s">
        <v>43</v>
      </c>
    </row>
    <row r="511" spans="1:5" ht="15" customHeight="1" x14ac:dyDescent="0.2">
      <c r="C511" s="66">
        <v>6402</v>
      </c>
      <c r="D511" s="60" t="s">
        <v>108</v>
      </c>
      <c r="E511" s="116">
        <v>2329.88</v>
      </c>
    </row>
    <row r="512" spans="1:5" ht="15" customHeight="1" x14ac:dyDescent="0.2">
      <c r="C512" s="69" t="s">
        <v>45</v>
      </c>
      <c r="D512" s="84"/>
      <c r="E512" s="85">
        <f>SUM(E511:E511)</f>
        <v>2329.88</v>
      </c>
    </row>
    <row r="513" spans="1:5" ht="15" customHeight="1" x14ac:dyDescent="0.2"/>
    <row r="514" spans="1:5" ht="15" customHeight="1" x14ac:dyDescent="0.25">
      <c r="A514" s="39" t="s">
        <v>16</v>
      </c>
      <c r="B514" s="109"/>
      <c r="C514" s="40"/>
      <c r="D514" s="40"/>
      <c r="E514" s="78"/>
    </row>
    <row r="515" spans="1:5" ht="15" customHeight="1" x14ac:dyDescent="0.2">
      <c r="A515" s="41" t="s">
        <v>57</v>
      </c>
      <c r="B515" s="109"/>
      <c r="C515" s="40"/>
      <c r="D515" s="40"/>
      <c r="E515" t="s">
        <v>58</v>
      </c>
    </row>
    <row r="516" spans="1:5" ht="15" customHeight="1" x14ac:dyDescent="0.2"/>
    <row r="517" spans="1:5" ht="15" customHeight="1" x14ac:dyDescent="0.2">
      <c r="C517" s="45" t="s">
        <v>41</v>
      </c>
      <c r="D517" s="72" t="s">
        <v>46</v>
      </c>
      <c r="E517" s="45" t="s">
        <v>43</v>
      </c>
    </row>
    <row r="518" spans="1:5" ht="15" customHeight="1" x14ac:dyDescent="0.2">
      <c r="C518" s="90">
        <v>6402</v>
      </c>
      <c r="D518" s="115" t="s">
        <v>53</v>
      </c>
      <c r="E518" s="51">
        <v>2329.88</v>
      </c>
    </row>
    <row r="519" spans="1:5" ht="15" customHeight="1" x14ac:dyDescent="0.2">
      <c r="C519" s="53" t="s">
        <v>45</v>
      </c>
      <c r="D519" s="62"/>
      <c r="E519" s="63">
        <f>SUM(E518:E518)</f>
        <v>2329.88</v>
      </c>
    </row>
    <row r="520" spans="1:5" ht="15" customHeight="1" x14ac:dyDescent="0.2"/>
    <row r="521" spans="1:5" ht="15" customHeight="1" x14ac:dyDescent="0.2"/>
    <row r="522" spans="1:5" ht="15" customHeight="1" x14ac:dyDescent="0.25">
      <c r="A522" s="35" t="s">
        <v>122</v>
      </c>
    </row>
    <row r="523" spans="1:5" ht="15" customHeight="1" x14ac:dyDescent="0.2">
      <c r="A523" s="36" t="s">
        <v>123</v>
      </c>
      <c r="B523" s="36"/>
      <c r="C523" s="36"/>
      <c r="D523" s="36"/>
      <c r="E523" s="36"/>
    </row>
    <row r="524" spans="1:5" ht="15" customHeight="1" x14ac:dyDescent="0.2">
      <c r="A524" s="37" t="s">
        <v>124</v>
      </c>
      <c r="B524" s="37"/>
      <c r="C524" s="37"/>
      <c r="D524" s="37"/>
      <c r="E524" s="37"/>
    </row>
    <row r="525" spans="1:5" ht="15" customHeight="1" x14ac:dyDescent="0.2">
      <c r="A525" s="37"/>
      <c r="B525" s="37"/>
      <c r="C525" s="37"/>
      <c r="D525" s="37"/>
      <c r="E525" s="37"/>
    </row>
    <row r="526" spans="1:5" ht="15" customHeight="1" x14ac:dyDescent="0.2">
      <c r="A526" s="37"/>
      <c r="B526" s="37"/>
      <c r="C526" s="37"/>
      <c r="D526" s="37"/>
      <c r="E526" s="37"/>
    </row>
    <row r="527" spans="1:5" ht="15" customHeight="1" x14ac:dyDescent="0.2">
      <c r="A527" s="37"/>
      <c r="B527" s="37"/>
      <c r="C527" s="37"/>
      <c r="D527" s="37"/>
      <c r="E527" s="37"/>
    </row>
    <row r="528" spans="1:5" ht="15" customHeight="1" x14ac:dyDescent="0.2">
      <c r="A528" s="37"/>
      <c r="B528" s="37"/>
      <c r="C528" s="37"/>
      <c r="D528" s="37"/>
      <c r="E528" s="37"/>
    </row>
    <row r="529" spans="1:5" ht="15" customHeight="1" x14ac:dyDescent="0.2">
      <c r="A529" s="37"/>
      <c r="B529" s="37"/>
      <c r="C529" s="37"/>
      <c r="D529" s="37"/>
      <c r="E529" s="37"/>
    </row>
    <row r="530" spans="1:5" ht="15" customHeight="1" x14ac:dyDescent="0.2">
      <c r="A530" s="37"/>
      <c r="B530" s="37"/>
      <c r="C530" s="37"/>
      <c r="D530" s="37"/>
      <c r="E530" s="37"/>
    </row>
    <row r="531" spans="1:5" ht="15" customHeight="1" x14ac:dyDescent="0.2">
      <c r="A531" s="100"/>
      <c r="B531" s="100"/>
      <c r="C531" s="100"/>
      <c r="D531" s="100"/>
      <c r="E531" s="100"/>
    </row>
    <row r="532" spans="1:5" ht="15" customHeight="1" x14ac:dyDescent="0.25">
      <c r="A532" s="79" t="s">
        <v>1</v>
      </c>
      <c r="B532" s="80"/>
      <c r="C532" s="80"/>
      <c r="D532" s="80"/>
      <c r="E532" s="80"/>
    </row>
    <row r="533" spans="1:5" ht="15" customHeight="1" x14ac:dyDescent="0.2">
      <c r="A533" s="41" t="s">
        <v>81</v>
      </c>
      <c r="B533" s="80"/>
      <c r="C533" s="80"/>
      <c r="D533" s="80"/>
      <c r="E533" s="86" t="s">
        <v>125</v>
      </c>
    </row>
    <row r="534" spans="1:5" ht="15" customHeight="1" x14ac:dyDescent="0.25">
      <c r="B534" s="79"/>
      <c r="C534" s="80"/>
      <c r="D534" s="80"/>
      <c r="E534" s="81"/>
    </row>
    <row r="535" spans="1:5" ht="15" customHeight="1" x14ac:dyDescent="0.2">
      <c r="A535" s="119"/>
      <c r="B535" s="119"/>
      <c r="C535" s="64" t="s">
        <v>41</v>
      </c>
      <c r="D535" s="82" t="s">
        <v>42</v>
      </c>
      <c r="E535" s="45" t="s">
        <v>43</v>
      </c>
    </row>
    <row r="536" spans="1:5" ht="15" customHeight="1" x14ac:dyDescent="0.2">
      <c r="A536" s="96"/>
      <c r="B536" s="127"/>
      <c r="C536" s="90">
        <v>6402</v>
      </c>
      <c r="D536" s="91" t="s">
        <v>126</v>
      </c>
      <c r="E536" s="51">
        <v>-1046706.28</v>
      </c>
    </row>
    <row r="537" spans="1:5" ht="15" customHeight="1" x14ac:dyDescent="0.2">
      <c r="A537" s="96"/>
      <c r="B537" s="127"/>
      <c r="C537" s="53" t="s">
        <v>45</v>
      </c>
      <c r="D537" s="54"/>
      <c r="E537" s="55">
        <f>SUM(E536:E536)</f>
        <v>-1046706.28</v>
      </c>
    </row>
    <row r="538" spans="1:5" ht="15" customHeight="1" x14ac:dyDescent="0.2">
      <c r="A538" s="43"/>
      <c r="B538" s="43"/>
      <c r="C538" s="43"/>
      <c r="D538" s="43"/>
      <c r="E538" s="43"/>
    </row>
    <row r="539" spans="1:5" ht="15" customHeight="1" x14ac:dyDescent="0.25">
      <c r="A539" s="39" t="s">
        <v>16</v>
      </c>
      <c r="B539" s="40"/>
      <c r="C539" s="40"/>
      <c r="D539" s="40"/>
      <c r="E539" s="43"/>
    </row>
    <row r="540" spans="1:5" ht="15" customHeight="1" x14ac:dyDescent="0.2">
      <c r="A540" s="41" t="s">
        <v>81</v>
      </c>
      <c r="B540" s="80"/>
      <c r="C540" s="80"/>
      <c r="D540" s="80"/>
      <c r="E540" s="86" t="s">
        <v>125</v>
      </c>
    </row>
    <row r="541" spans="1:5" ht="15" customHeight="1" x14ac:dyDescent="0.2">
      <c r="A541" s="43"/>
      <c r="B541" s="87"/>
      <c r="C541" s="40"/>
      <c r="D541" s="57"/>
      <c r="E541" s="88"/>
    </row>
    <row r="542" spans="1:5" ht="15" customHeight="1" x14ac:dyDescent="0.2">
      <c r="A542" s="95"/>
      <c r="B542" s="95"/>
      <c r="C542" s="45" t="s">
        <v>41</v>
      </c>
      <c r="D542" s="72" t="s">
        <v>46</v>
      </c>
      <c r="E542" s="45" t="s">
        <v>43</v>
      </c>
    </row>
    <row r="543" spans="1:5" ht="15" customHeight="1" x14ac:dyDescent="0.2">
      <c r="A543" s="96"/>
      <c r="B543" s="127"/>
      <c r="C543" s="90">
        <v>2212</v>
      </c>
      <c r="D543" s="115" t="s">
        <v>127</v>
      </c>
      <c r="E543" s="51">
        <v>-1046706.28</v>
      </c>
    </row>
    <row r="544" spans="1:5" ht="15" customHeight="1" x14ac:dyDescent="0.2">
      <c r="A544" s="96"/>
      <c r="B544" s="127"/>
      <c r="C544" s="53" t="s">
        <v>45</v>
      </c>
      <c r="D544" s="62"/>
      <c r="E544" s="63">
        <f>SUM(E543:E543)</f>
        <v>-1046706.28</v>
      </c>
    </row>
    <row r="545" spans="1:5" ht="15" customHeight="1" x14ac:dyDescent="0.2"/>
    <row r="546" spans="1:5" ht="15" customHeight="1" x14ac:dyDescent="0.2"/>
    <row r="547" spans="1:5" ht="15" customHeight="1" x14ac:dyDescent="0.25">
      <c r="A547" s="35" t="s">
        <v>128</v>
      </c>
    </row>
    <row r="548" spans="1:5" ht="15" customHeight="1" x14ac:dyDescent="0.2">
      <c r="A548" s="36" t="s">
        <v>35</v>
      </c>
      <c r="B548" s="36"/>
      <c r="C548" s="36"/>
      <c r="D548" s="36"/>
      <c r="E548" s="36"/>
    </row>
    <row r="549" spans="1:5" ht="15" customHeight="1" x14ac:dyDescent="0.2">
      <c r="A549" s="37" t="s">
        <v>129</v>
      </c>
      <c r="B549" s="37"/>
      <c r="C549" s="37"/>
      <c r="D549" s="37"/>
      <c r="E549" s="37"/>
    </row>
    <row r="550" spans="1:5" ht="15" customHeight="1" x14ac:dyDescent="0.2">
      <c r="A550" s="37"/>
      <c r="B550" s="37"/>
      <c r="C550" s="37"/>
      <c r="D550" s="37"/>
      <c r="E550" s="37"/>
    </row>
    <row r="551" spans="1:5" ht="15" customHeight="1" x14ac:dyDescent="0.2">
      <c r="A551" s="37"/>
      <c r="B551" s="37"/>
      <c r="C551" s="37"/>
      <c r="D551" s="37"/>
      <c r="E551" s="37"/>
    </row>
    <row r="552" spans="1:5" ht="15" customHeight="1" x14ac:dyDescent="0.2">
      <c r="A552" s="37"/>
      <c r="B552" s="37"/>
      <c r="C552" s="37"/>
      <c r="D552" s="37"/>
      <c r="E552" s="37"/>
    </row>
    <row r="553" spans="1:5" ht="15" customHeight="1" x14ac:dyDescent="0.2">
      <c r="A553" s="37"/>
      <c r="B553" s="37"/>
      <c r="C553" s="37"/>
      <c r="D553" s="37"/>
      <c r="E553" s="37"/>
    </row>
    <row r="554" spans="1:5" ht="15" customHeight="1" x14ac:dyDescent="0.2">
      <c r="A554" s="37"/>
      <c r="B554" s="37"/>
      <c r="C554" s="37"/>
      <c r="D554" s="37"/>
      <c r="E554" s="37"/>
    </row>
    <row r="555" spans="1:5" ht="15" customHeight="1" x14ac:dyDescent="0.2">
      <c r="A555" s="37"/>
      <c r="B555" s="37"/>
      <c r="C555" s="37"/>
      <c r="D555" s="37"/>
      <c r="E555" s="37"/>
    </row>
    <row r="556" spans="1:5" ht="15" customHeight="1" x14ac:dyDescent="0.2">
      <c r="A556" s="37"/>
      <c r="B556" s="37"/>
      <c r="C556" s="37"/>
      <c r="D556" s="37"/>
      <c r="E556" s="37"/>
    </row>
    <row r="557" spans="1:5" ht="15" customHeight="1" x14ac:dyDescent="0.2">
      <c r="A557" s="93"/>
      <c r="B557" s="93"/>
      <c r="C557" s="93"/>
      <c r="D557" s="93"/>
      <c r="E557" s="93"/>
    </row>
    <row r="558" spans="1:5" ht="15" customHeight="1" x14ac:dyDescent="0.25">
      <c r="A558" s="79" t="s">
        <v>1</v>
      </c>
      <c r="B558" s="80"/>
      <c r="C558" s="80"/>
      <c r="D558" s="80"/>
      <c r="E558" s="80"/>
    </row>
    <row r="559" spans="1:5" ht="15" customHeight="1" x14ac:dyDescent="0.2">
      <c r="A559" s="77" t="s">
        <v>57</v>
      </c>
      <c r="E559" t="s">
        <v>58</v>
      </c>
    </row>
    <row r="560" spans="1:5" ht="15" customHeight="1" x14ac:dyDescent="0.25">
      <c r="B560" s="79"/>
      <c r="C560" s="80"/>
      <c r="D560" s="80"/>
      <c r="E560" s="81"/>
    </row>
    <row r="561" spans="1:5" ht="15" customHeight="1" x14ac:dyDescent="0.2">
      <c r="A561" s="119"/>
      <c r="B561" s="119"/>
      <c r="C561" s="64" t="s">
        <v>41</v>
      </c>
      <c r="D561" s="82" t="s">
        <v>42</v>
      </c>
      <c r="E561" s="45" t="s">
        <v>43</v>
      </c>
    </row>
    <row r="562" spans="1:5" ht="15" customHeight="1" x14ac:dyDescent="0.2">
      <c r="A562" s="96"/>
      <c r="B562" s="127"/>
      <c r="C562" s="90"/>
      <c r="D562" s="60" t="s">
        <v>130</v>
      </c>
      <c r="E562" s="51">
        <f>12499.81+212496.82+9147.6+14048.1</f>
        <v>248192.33000000002</v>
      </c>
    </row>
    <row r="563" spans="1:5" ht="15" customHeight="1" x14ac:dyDescent="0.2">
      <c r="A563" s="96"/>
      <c r="B563" s="127"/>
      <c r="C563" s="53" t="s">
        <v>45</v>
      </c>
      <c r="D563" s="54"/>
      <c r="E563" s="55">
        <f>SUM(E562:E562)</f>
        <v>248192.33000000002</v>
      </c>
    </row>
    <row r="564" spans="1:5" ht="15" customHeight="1" x14ac:dyDescent="0.2"/>
    <row r="565" spans="1:5" ht="15" customHeight="1" x14ac:dyDescent="0.25">
      <c r="A565" s="39" t="s">
        <v>16</v>
      </c>
      <c r="B565" s="40"/>
      <c r="C565" s="40"/>
      <c r="D565" s="78"/>
      <c r="E565" s="78"/>
    </row>
    <row r="566" spans="1:5" ht="15" customHeight="1" x14ac:dyDescent="0.2">
      <c r="A566" s="41" t="s">
        <v>89</v>
      </c>
      <c r="B566" s="40"/>
      <c r="C566" s="40"/>
      <c r="D566" s="40"/>
      <c r="E566" s="42" t="s">
        <v>90</v>
      </c>
    </row>
    <row r="567" spans="1:5" ht="15" customHeight="1" x14ac:dyDescent="0.2">
      <c r="A567" s="43"/>
      <c r="B567" s="87"/>
      <c r="C567" s="40"/>
      <c r="D567" s="43"/>
      <c r="E567" s="88"/>
    </row>
    <row r="568" spans="1:5" ht="15" customHeight="1" x14ac:dyDescent="0.2">
      <c r="B568" s="119"/>
      <c r="C568" s="45" t="s">
        <v>41</v>
      </c>
      <c r="D568" s="72" t="s">
        <v>46</v>
      </c>
      <c r="E568" s="45" t="s">
        <v>43</v>
      </c>
    </row>
    <row r="569" spans="1:5" ht="15" customHeight="1" x14ac:dyDescent="0.2">
      <c r="B569" s="177"/>
      <c r="C569" s="90">
        <v>3123</v>
      </c>
      <c r="D569" s="91" t="s">
        <v>127</v>
      </c>
      <c r="E569" s="51">
        <f>12499.81+212496.82+9147.6+14048.1</f>
        <v>248192.33000000002</v>
      </c>
    </row>
    <row r="570" spans="1:5" ht="15" customHeight="1" x14ac:dyDescent="0.2">
      <c r="B570" s="123"/>
      <c r="C570" s="53" t="s">
        <v>45</v>
      </c>
      <c r="D570" s="62"/>
      <c r="E570" s="63">
        <f>SUM(E569:E569)</f>
        <v>248192.33000000002</v>
      </c>
    </row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5" t="s">
        <v>131</v>
      </c>
    </row>
    <row r="575" spans="1:5" ht="15" customHeight="1" x14ac:dyDescent="0.2">
      <c r="A575" s="36" t="s">
        <v>35</v>
      </c>
      <c r="B575" s="36"/>
      <c r="C575" s="36"/>
      <c r="D575" s="36"/>
      <c r="E575" s="36"/>
    </row>
    <row r="576" spans="1:5" ht="15" customHeight="1" x14ac:dyDescent="0.2">
      <c r="A576" s="37" t="s">
        <v>132</v>
      </c>
      <c r="B576" s="37"/>
      <c r="C576" s="37"/>
      <c r="D576" s="37"/>
      <c r="E576" s="37"/>
    </row>
    <row r="577" spans="1:5" ht="15" customHeight="1" x14ac:dyDescent="0.2">
      <c r="A577" s="37"/>
      <c r="B577" s="37"/>
      <c r="C577" s="37"/>
      <c r="D577" s="37"/>
      <c r="E577" s="37"/>
    </row>
    <row r="578" spans="1:5" ht="15" customHeight="1" x14ac:dyDescent="0.2">
      <c r="A578" s="37"/>
      <c r="B578" s="37"/>
      <c r="C578" s="37"/>
      <c r="D578" s="37"/>
      <c r="E578" s="37"/>
    </row>
    <row r="579" spans="1:5" ht="15" customHeight="1" x14ac:dyDescent="0.2">
      <c r="A579" s="37"/>
      <c r="B579" s="37"/>
      <c r="C579" s="37"/>
      <c r="D579" s="37"/>
      <c r="E579" s="37"/>
    </row>
    <row r="580" spans="1:5" ht="15" customHeight="1" x14ac:dyDescent="0.2">
      <c r="A580" s="37"/>
      <c r="B580" s="37"/>
      <c r="C580" s="37"/>
      <c r="D580" s="37"/>
      <c r="E580" s="37"/>
    </row>
    <row r="581" spans="1:5" ht="15" customHeight="1" x14ac:dyDescent="0.2">
      <c r="A581" s="37"/>
      <c r="B581" s="37"/>
      <c r="C581" s="37"/>
      <c r="D581" s="37"/>
      <c r="E581" s="37"/>
    </row>
    <row r="582" spans="1:5" ht="15" customHeight="1" x14ac:dyDescent="0.2">
      <c r="A582" s="37"/>
      <c r="B582" s="37"/>
      <c r="C582" s="37"/>
      <c r="D582" s="37"/>
      <c r="E582" s="37"/>
    </row>
    <row r="583" spans="1:5" ht="15" customHeight="1" x14ac:dyDescent="0.2">
      <c r="A583" s="93"/>
      <c r="B583" s="93"/>
      <c r="C583" s="93"/>
      <c r="D583" s="93"/>
      <c r="E583" s="93"/>
    </row>
    <row r="584" spans="1:5" ht="15" customHeight="1" x14ac:dyDescent="0.25">
      <c r="A584" s="79" t="s">
        <v>1</v>
      </c>
      <c r="B584" s="80"/>
      <c r="C584" s="80"/>
      <c r="D584" s="80"/>
      <c r="E584" s="80"/>
    </row>
    <row r="585" spans="1:5" ht="15" customHeight="1" x14ac:dyDescent="0.2">
      <c r="A585" s="77" t="s">
        <v>57</v>
      </c>
      <c r="E585" t="s">
        <v>58</v>
      </c>
    </row>
    <row r="586" spans="1:5" ht="15" customHeight="1" x14ac:dyDescent="0.25">
      <c r="B586" s="79"/>
      <c r="C586" s="80"/>
      <c r="D586" s="80"/>
      <c r="E586" s="81"/>
    </row>
    <row r="587" spans="1:5" ht="15" customHeight="1" x14ac:dyDescent="0.2">
      <c r="A587" s="119"/>
      <c r="B587" s="119"/>
      <c r="C587" s="64" t="s">
        <v>41</v>
      </c>
      <c r="D587" s="82" t="s">
        <v>42</v>
      </c>
      <c r="E587" s="45" t="s">
        <v>43</v>
      </c>
    </row>
    <row r="588" spans="1:5" ht="15" customHeight="1" x14ac:dyDescent="0.2">
      <c r="A588" s="96"/>
      <c r="B588" s="127"/>
      <c r="C588" s="90"/>
      <c r="D588" s="60" t="s">
        <v>130</v>
      </c>
      <c r="E588" s="51">
        <f>5925884.09+348581.42</f>
        <v>6274465.5099999998</v>
      </c>
    </row>
    <row r="589" spans="1:5" ht="15" customHeight="1" x14ac:dyDescent="0.2">
      <c r="A589" s="96"/>
      <c r="B589" s="127"/>
      <c r="C589" s="53" t="s">
        <v>45</v>
      </c>
      <c r="D589" s="54"/>
      <c r="E589" s="55">
        <f>SUM(E588:E588)</f>
        <v>6274465.5099999998</v>
      </c>
    </row>
    <row r="590" spans="1:5" ht="15" customHeight="1" x14ac:dyDescent="0.2"/>
    <row r="591" spans="1:5" ht="15" customHeight="1" x14ac:dyDescent="0.25">
      <c r="A591" s="39" t="s">
        <v>16</v>
      </c>
      <c r="B591" s="40"/>
      <c r="C591" s="40"/>
      <c r="D591" s="78"/>
      <c r="E591" s="78"/>
    </row>
    <row r="592" spans="1:5" ht="15" customHeight="1" x14ac:dyDescent="0.2">
      <c r="A592" s="41" t="s">
        <v>81</v>
      </c>
      <c r="B592" s="80"/>
      <c r="C592" s="80"/>
      <c r="D592" s="80"/>
      <c r="E592" s="86" t="s">
        <v>125</v>
      </c>
    </row>
    <row r="593" spans="1:5" ht="15" customHeight="1" x14ac:dyDescent="0.2">
      <c r="A593" s="43"/>
      <c r="B593" s="87"/>
      <c r="C593" s="40"/>
      <c r="D593" s="43"/>
      <c r="E593" s="88"/>
    </row>
    <row r="594" spans="1:5" ht="15" customHeight="1" x14ac:dyDescent="0.2">
      <c r="B594" s="119"/>
      <c r="C594" s="45" t="s">
        <v>41</v>
      </c>
      <c r="D594" s="72" t="s">
        <v>46</v>
      </c>
      <c r="E594" s="45" t="s">
        <v>43</v>
      </c>
    </row>
    <row r="595" spans="1:5" ht="15" customHeight="1" x14ac:dyDescent="0.2">
      <c r="B595" s="177"/>
      <c r="C595" s="90">
        <v>2212</v>
      </c>
      <c r="D595" s="91" t="s">
        <v>127</v>
      </c>
      <c r="E595" s="51">
        <v>6274465.5099999998</v>
      </c>
    </row>
    <row r="596" spans="1:5" ht="15" customHeight="1" x14ac:dyDescent="0.2">
      <c r="B596" s="123"/>
      <c r="C596" s="53" t="s">
        <v>45</v>
      </c>
      <c r="D596" s="62"/>
      <c r="E596" s="63">
        <f>SUM(E595:E595)</f>
        <v>6274465.5099999998</v>
      </c>
    </row>
    <row r="597" spans="1:5" ht="15" customHeight="1" x14ac:dyDescent="0.2"/>
    <row r="598" spans="1:5" ht="15" customHeight="1" x14ac:dyDescent="0.2"/>
    <row r="599" spans="1:5" ht="15" customHeight="1" x14ac:dyDescent="0.25">
      <c r="A599" s="35" t="s">
        <v>133</v>
      </c>
    </row>
    <row r="600" spans="1:5" ht="15" customHeight="1" x14ac:dyDescent="0.2">
      <c r="A600" s="36" t="s">
        <v>35</v>
      </c>
      <c r="B600" s="36"/>
      <c r="C600" s="36"/>
      <c r="D600" s="36"/>
      <c r="E600" s="36"/>
    </row>
    <row r="601" spans="1:5" ht="15" customHeight="1" x14ac:dyDescent="0.2">
      <c r="A601" s="37" t="s">
        <v>134</v>
      </c>
      <c r="B601" s="37"/>
      <c r="C601" s="37"/>
      <c r="D601" s="37"/>
      <c r="E601" s="37"/>
    </row>
    <row r="602" spans="1:5" ht="15" customHeight="1" x14ac:dyDescent="0.2">
      <c r="A602" s="37"/>
      <c r="B602" s="37"/>
      <c r="C602" s="37"/>
      <c r="D602" s="37"/>
      <c r="E602" s="37"/>
    </row>
    <row r="603" spans="1:5" ht="15" customHeight="1" x14ac:dyDescent="0.2">
      <c r="A603" s="37"/>
      <c r="B603" s="37"/>
      <c r="C603" s="37"/>
      <c r="D603" s="37"/>
      <c r="E603" s="37"/>
    </row>
    <row r="604" spans="1:5" ht="15" customHeight="1" x14ac:dyDescent="0.2">
      <c r="A604" s="37"/>
      <c r="B604" s="37"/>
      <c r="C604" s="37"/>
      <c r="D604" s="37"/>
      <c r="E604" s="37"/>
    </row>
    <row r="605" spans="1:5" ht="15" customHeight="1" x14ac:dyDescent="0.2">
      <c r="A605" s="37"/>
      <c r="B605" s="37"/>
      <c r="C605" s="37"/>
      <c r="D605" s="37"/>
      <c r="E605" s="37"/>
    </row>
    <row r="606" spans="1:5" ht="15" customHeight="1" x14ac:dyDescent="0.2">
      <c r="A606" s="37"/>
      <c r="B606" s="37"/>
      <c r="C606" s="37"/>
      <c r="D606" s="37"/>
      <c r="E606" s="37"/>
    </row>
    <row r="607" spans="1:5" ht="15" customHeight="1" x14ac:dyDescent="0.2">
      <c r="A607" s="37"/>
      <c r="B607" s="37"/>
      <c r="C607" s="37"/>
      <c r="D607" s="37"/>
      <c r="E607" s="37"/>
    </row>
    <row r="608" spans="1:5" ht="15" customHeight="1" x14ac:dyDescent="0.2">
      <c r="A608" s="37"/>
      <c r="B608" s="37"/>
      <c r="C608" s="37"/>
      <c r="D608" s="37"/>
      <c r="E608" s="37"/>
    </row>
    <row r="609" spans="1:5" ht="15" customHeight="1" x14ac:dyDescent="0.2">
      <c r="A609" s="37"/>
      <c r="B609" s="37"/>
      <c r="C609" s="37"/>
      <c r="D609" s="37"/>
      <c r="E609" s="37"/>
    </row>
    <row r="610" spans="1:5" ht="15" customHeight="1" x14ac:dyDescent="0.2">
      <c r="A610" s="93"/>
      <c r="B610" s="93"/>
      <c r="C610" s="93"/>
      <c r="D610" s="93"/>
      <c r="E610" s="93"/>
    </row>
    <row r="611" spans="1:5" ht="15" customHeight="1" x14ac:dyDescent="0.25">
      <c r="A611" s="79" t="s">
        <v>1</v>
      </c>
      <c r="B611" s="80"/>
      <c r="C611" s="80"/>
      <c r="D611" s="80"/>
      <c r="E611" s="80"/>
    </row>
    <row r="612" spans="1:5" ht="15" customHeight="1" x14ac:dyDescent="0.2">
      <c r="A612" s="77" t="s">
        <v>57</v>
      </c>
      <c r="E612" t="s">
        <v>58</v>
      </c>
    </row>
    <row r="613" spans="1:5" ht="15" customHeight="1" x14ac:dyDescent="0.25">
      <c r="B613" s="79"/>
      <c r="C613" s="80"/>
      <c r="D613" s="80"/>
      <c r="E613" s="81"/>
    </row>
    <row r="614" spans="1:5" ht="15" customHeight="1" x14ac:dyDescent="0.2">
      <c r="A614" s="119"/>
      <c r="B614" s="119"/>
      <c r="C614" s="64" t="s">
        <v>41</v>
      </c>
      <c r="D614" s="82" t="s">
        <v>42</v>
      </c>
      <c r="E614" s="45" t="s">
        <v>43</v>
      </c>
    </row>
    <row r="615" spans="1:5" ht="15" customHeight="1" x14ac:dyDescent="0.2">
      <c r="A615" s="96"/>
      <c r="B615" s="127"/>
      <c r="C615" s="90"/>
      <c r="D615" s="60" t="s">
        <v>130</v>
      </c>
      <c r="E615" s="51">
        <f>10959.01+11081.18+3580024.22</f>
        <v>3602064.41</v>
      </c>
    </row>
    <row r="616" spans="1:5" ht="15" customHeight="1" x14ac:dyDescent="0.2">
      <c r="A616" s="96"/>
      <c r="B616" s="127"/>
      <c r="C616" s="53" t="s">
        <v>45</v>
      </c>
      <c r="D616" s="54"/>
      <c r="E616" s="55">
        <f>SUM(E615:E615)</f>
        <v>3602064.41</v>
      </c>
    </row>
    <row r="617" spans="1:5" ht="15" customHeight="1" x14ac:dyDescent="0.2"/>
    <row r="618" spans="1:5" ht="15" customHeight="1" x14ac:dyDescent="0.25">
      <c r="A618" s="39" t="s">
        <v>16</v>
      </c>
      <c r="B618" s="40"/>
      <c r="C618" s="40"/>
      <c r="D618" s="78"/>
      <c r="E618" s="78"/>
    </row>
    <row r="619" spans="1:5" ht="15" customHeight="1" x14ac:dyDescent="0.2">
      <c r="A619" s="41" t="s">
        <v>81</v>
      </c>
      <c r="B619" s="80"/>
      <c r="C619" s="80"/>
      <c r="D619" s="80"/>
      <c r="E619" s="86" t="s">
        <v>82</v>
      </c>
    </row>
    <row r="620" spans="1:5" ht="15" customHeight="1" x14ac:dyDescent="0.2">
      <c r="A620" s="43"/>
      <c r="B620" s="87"/>
      <c r="C620" s="40"/>
      <c r="D620" s="43"/>
      <c r="E620" s="88"/>
    </row>
    <row r="621" spans="1:5" ht="15" customHeight="1" x14ac:dyDescent="0.2">
      <c r="B621" s="119"/>
      <c r="C621" s="45" t="s">
        <v>41</v>
      </c>
      <c r="D621" s="72" t="s">
        <v>46</v>
      </c>
      <c r="E621" s="45" t="s">
        <v>43</v>
      </c>
    </row>
    <row r="622" spans="1:5" ht="15" customHeight="1" x14ac:dyDescent="0.2">
      <c r="B622" s="177"/>
      <c r="C622" s="90">
        <v>3122</v>
      </c>
      <c r="D622" s="91" t="s">
        <v>127</v>
      </c>
      <c r="E622" s="51">
        <f>22040.19+3580024.22</f>
        <v>3602064.41</v>
      </c>
    </row>
    <row r="623" spans="1:5" ht="15" customHeight="1" x14ac:dyDescent="0.2">
      <c r="B623" s="123"/>
      <c r="C623" s="53" t="s">
        <v>45</v>
      </c>
      <c r="D623" s="62"/>
      <c r="E623" s="63">
        <f>SUM(E622:E622)</f>
        <v>3602064.41</v>
      </c>
    </row>
    <row r="624" spans="1:5" ht="15" customHeight="1" x14ac:dyDescent="0.2"/>
    <row r="625" spans="1:5" ht="15" customHeight="1" x14ac:dyDescent="0.25">
      <c r="A625" s="35" t="s">
        <v>135</v>
      </c>
    </row>
    <row r="626" spans="1:5" ht="15" customHeight="1" x14ac:dyDescent="0.2">
      <c r="A626" s="36" t="s">
        <v>35</v>
      </c>
      <c r="B626" s="36"/>
      <c r="C626" s="36"/>
      <c r="D626" s="36"/>
      <c r="E626" s="36"/>
    </row>
    <row r="627" spans="1:5" ht="15" customHeight="1" x14ac:dyDescent="0.2">
      <c r="A627" s="37" t="s">
        <v>136</v>
      </c>
      <c r="B627" s="37"/>
      <c r="C627" s="37"/>
      <c r="D627" s="37"/>
      <c r="E627" s="37"/>
    </row>
    <row r="628" spans="1:5" ht="15" customHeight="1" x14ac:dyDescent="0.2">
      <c r="A628" s="37"/>
      <c r="B628" s="37"/>
      <c r="C628" s="37"/>
      <c r="D628" s="37"/>
      <c r="E628" s="37"/>
    </row>
    <row r="629" spans="1:5" ht="15" customHeight="1" x14ac:dyDescent="0.2">
      <c r="A629" s="37"/>
      <c r="B629" s="37"/>
      <c r="C629" s="37"/>
      <c r="D629" s="37"/>
      <c r="E629" s="37"/>
    </row>
    <row r="630" spans="1:5" ht="15" customHeight="1" x14ac:dyDescent="0.2">
      <c r="A630" s="37"/>
      <c r="B630" s="37"/>
      <c r="C630" s="37"/>
      <c r="D630" s="37"/>
      <c r="E630" s="37"/>
    </row>
    <row r="631" spans="1:5" ht="15" customHeight="1" x14ac:dyDescent="0.2">
      <c r="A631" s="37"/>
      <c r="B631" s="37"/>
      <c r="C631" s="37"/>
      <c r="D631" s="37"/>
      <c r="E631" s="37"/>
    </row>
    <row r="632" spans="1:5" ht="15" customHeight="1" x14ac:dyDescent="0.2">
      <c r="A632" s="37"/>
      <c r="B632" s="37"/>
      <c r="C632" s="37"/>
      <c r="D632" s="37"/>
      <c r="E632" s="37"/>
    </row>
    <row r="633" spans="1:5" ht="15" customHeight="1" x14ac:dyDescent="0.2">
      <c r="A633" s="37"/>
      <c r="B633" s="37"/>
      <c r="C633" s="37"/>
      <c r="D633" s="37"/>
      <c r="E633" s="37"/>
    </row>
    <row r="634" spans="1:5" ht="15" customHeight="1" x14ac:dyDescent="0.2">
      <c r="A634" s="37"/>
      <c r="B634" s="37"/>
      <c r="C634" s="37"/>
      <c r="D634" s="37"/>
      <c r="E634" s="37"/>
    </row>
    <row r="635" spans="1:5" ht="15" customHeight="1" x14ac:dyDescent="0.2">
      <c r="A635" s="37"/>
      <c r="B635" s="37"/>
      <c r="C635" s="37"/>
      <c r="D635" s="37"/>
      <c r="E635" s="37"/>
    </row>
    <row r="636" spans="1:5" ht="15" customHeight="1" x14ac:dyDescent="0.2">
      <c r="A636" s="93"/>
      <c r="B636" s="93"/>
      <c r="C636" s="93"/>
      <c r="D636" s="93"/>
      <c r="E636" s="93"/>
    </row>
    <row r="637" spans="1:5" ht="15" customHeight="1" x14ac:dyDescent="0.25">
      <c r="A637" s="79" t="s">
        <v>1</v>
      </c>
      <c r="B637" s="80"/>
      <c r="C637" s="80"/>
      <c r="D637" s="80"/>
      <c r="E637" s="80"/>
    </row>
    <row r="638" spans="1:5" ht="15" customHeight="1" x14ac:dyDescent="0.2">
      <c r="A638" s="77" t="s">
        <v>57</v>
      </c>
      <c r="E638" t="s">
        <v>58</v>
      </c>
    </row>
    <row r="639" spans="1:5" ht="15" customHeight="1" x14ac:dyDescent="0.25">
      <c r="B639" s="79"/>
      <c r="C639" s="80"/>
      <c r="D639" s="80"/>
      <c r="E639" s="81"/>
    </row>
    <row r="640" spans="1:5" ht="15" customHeight="1" x14ac:dyDescent="0.2">
      <c r="A640" s="119"/>
      <c r="B640" s="119"/>
      <c r="C640" s="64" t="s">
        <v>41</v>
      </c>
      <c r="D640" s="82" t="s">
        <v>42</v>
      </c>
      <c r="E640" s="45" t="s">
        <v>43</v>
      </c>
    </row>
    <row r="641" spans="1:5" ht="15" customHeight="1" x14ac:dyDescent="0.2">
      <c r="A641" s="96"/>
      <c r="B641" s="127"/>
      <c r="C641" s="90"/>
      <c r="D641" s="60" t="s">
        <v>130</v>
      </c>
      <c r="E641" s="51">
        <f>68929.41+3139.77+516.92+657746.32</f>
        <v>730332.41999999993</v>
      </c>
    </row>
    <row r="642" spans="1:5" ht="15" customHeight="1" x14ac:dyDescent="0.2">
      <c r="A642" s="96"/>
      <c r="B642" s="127"/>
      <c r="C642" s="53" t="s">
        <v>45</v>
      </c>
      <c r="D642" s="54"/>
      <c r="E642" s="55">
        <f>SUM(E641:E641)</f>
        <v>730332.41999999993</v>
      </c>
    </row>
    <row r="643" spans="1:5" ht="15" customHeight="1" x14ac:dyDescent="0.2"/>
    <row r="644" spans="1:5" ht="15" customHeight="1" x14ac:dyDescent="0.25">
      <c r="A644" s="39" t="s">
        <v>16</v>
      </c>
      <c r="B644" s="40"/>
      <c r="C644" s="40"/>
      <c r="D644" s="78"/>
      <c r="E644" s="78"/>
    </row>
    <row r="645" spans="1:5" ht="15" customHeight="1" x14ac:dyDescent="0.2">
      <c r="A645" s="41" t="s">
        <v>81</v>
      </c>
      <c r="B645" s="80"/>
      <c r="C645" s="80"/>
      <c r="D645" s="80"/>
      <c r="E645" s="86" t="s">
        <v>82</v>
      </c>
    </row>
    <row r="646" spans="1:5" ht="15" customHeight="1" x14ac:dyDescent="0.2">
      <c r="A646" s="43"/>
      <c r="B646" s="87"/>
      <c r="C646" s="40"/>
      <c r="D646" s="43"/>
      <c r="E646" s="88"/>
    </row>
    <row r="647" spans="1:5" ht="15" customHeight="1" x14ac:dyDescent="0.2">
      <c r="B647" s="119"/>
      <c r="C647" s="45" t="s">
        <v>41</v>
      </c>
      <c r="D647" s="72" t="s">
        <v>46</v>
      </c>
      <c r="E647" s="45" t="s">
        <v>43</v>
      </c>
    </row>
    <row r="648" spans="1:5" ht="15" customHeight="1" x14ac:dyDescent="0.2">
      <c r="B648" s="177"/>
      <c r="C648" s="90">
        <v>3122</v>
      </c>
      <c r="D648" s="91" t="s">
        <v>127</v>
      </c>
      <c r="E648" s="51">
        <f>68929.41+3656.69+657746.32</f>
        <v>730332.41999999993</v>
      </c>
    </row>
    <row r="649" spans="1:5" ht="15" customHeight="1" x14ac:dyDescent="0.2">
      <c r="B649" s="123"/>
      <c r="C649" s="53" t="s">
        <v>45</v>
      </c>
      <c r="D649" s="62"/>
      <c r="E649" s="63">
        <f>SUM(E648:E648)</f>
        <v>730332.41999999993</v>
      </c>
    </row>
    <row r="650" spans="1:5" ht="15" customHeight="1" x14ac:dyDescent="0.2"/>
    <row r="651" spans="1:5" ht="15" customHeight="1" x14ac:dyDescent="0.2"/>
    <row r="652" spans="1:5" ht="15" customHeight="1" x14ac:dyDescent="0.25">
      <c r="A652" s="35" t="s">
        <v>137</v>
      </c>
    </row>
    <row r="653" spans="1:5" ht="15" customHeight="1" x14ac:dyDescent="0.2">
      <c r="A653" s="36" t="s">
        <v>35</v>
      </c>
      <c r="B653" s="36"/>
      <c r="C653" s="36"/>
      <c r="D653" s="36"/>
      <c r="E653" s="36"/>
    </row>
    <row r="654" spans="1:5" ht="15" customHeight="1" x14ac:dyDescent="0.2">
      <c r="A654" s="37" t="s">
        <v>138</v>
      </c>
      <c r="B654" s="37"/>
      <c r="C654" s="37"/>
      <c r="D654" s="37"/>
      <c r="E654" s="37"/>
    </row>
    <row r="655" spans="1:5" ht="15" customHeight="1" x14ac:dyDescent="0.2">
      <c r="A655" s="37"/>
      <c r="B655" s="37"/>
      <c r="C655" s="37"/>
      <c r="D655" s="37"/>
      <c r="E655" s="37"/>
    </row>
    <row r="656" spans="1:5" ht="15" customHeight="1" x14ac:dyDescent="0.2">
      <c r="A656" s="37"/>
      <c r="B656" s="37"/>
      <c r="C656" s="37"/>
      <c r="D656" s="37"/>
      <c r="E656" s="37"/>
    </row>
    <row r="657" spans="1:5" ht="15" customHeight="1" x14ac:dyDescent="0.2">
      <c r="A657" s="37"/>
      <c r="B657" s="37"/>
      <c r="C657" s="37"/>
      <c r="D657" s="37"/>
      <c r="E657" s="37"/>
    </row>
    <row r="658" spans="1:5" ht="15" customHeight="1" x14ac:dyDescent="0.2">
      <c r="A658" s="37"/>
      <c r="B658" s="37"/>
      <c r="C658" s="37"/>
      <c r="D658" s="37"/>
      <c r="E658" s="37"/>
    </row>
    <row r="659" spans="1:5" ht="15" customHeight="1" x14ac:dyDescent="0.2">
      <c r="A659" s="37"/>
      <c r="B659" s="37"/>
      <c r="C659" s="37"/>
      <c r="D659" s="37"/>
      <c r="E659" s="37"/>
    </row>
    <row r="660" spans="1:5" ht="15" customHeight="1" x14ac:dyDescent="0.2">
      <c r="A660" s="37"/>
      <c r="B660" s="37"/>
      <c r="C660" s="37"/>
      <c r="D660" s="37"/>
      <c r="E660" s="37"/>
    </row>
    <row r="661" spans="1:5" ht="15" customHeight="1" x14ac:dyDescent="0.2">
      <c r="A661" s="37"/>
      <c r="B661" s="37"/>
      <c r="C661" s="37"/>
      <c r="D661" s="37"/>
      <c r="E661" s="37"/>
    </row>
    <row r="662" spans="1:5" ht="15" customHeight="1" x14ac:dyDescent="0.2">
      <c r="A662" s="93"/>
      <c r="B662" s="93"/>
      <c r="C662" s="93"/>
      <c r="D662" s="93"/>
      <c r="E662" s="93"/>
    </row>
    <row r="663" spans="1:5" ht="15" customHeight="1" x14ac:dyDescent="0.25">
      <c r="A663" s="79" t="s">
        <v>1</v>
      </c>
      <c r="B663" s="80"/>
      <c r="C663" s="80"/>
      <c r="D663" s="80"/>
      <c r="E663" s="80"/>
    </row>
    <row r="664" spans="1:5" ht="15" customHeight="1" x14ac:dyDescent="0.2">
      <c r="A664" s="77" t="s">
        <v>57</v>
      </c>
      <c r="E664" t="s">
        <v>58</v>
      </c>
    </row>
    <row r="665" spans="1:5" ht="15" customHeight="1" x14ac:dyDescent="0.25">
      <c r="B665" s="79"/>
      <c r="C665" s="80"/>
      <c r="D665" s="80"/>
      <c r="E665" s="81"/>
    </row>
    <row r="666" spans="1:5" ht="15" customHeight="1" x14ac:dyDescent="0.2">
      <c r="A666" s="119"/>
      <c r="B666" s="119"/>
      <c r="C666" s="64" t="s">
        <v>41</v>
      </c>
      <c r="D666" s="82" t="s">
        <v>42</v>
      </c>
      <c r="E666" s="45" t="s">
        <v>43</v>
      </c>
    </row>
    <row r="667" spans="1:5" ht="15" customHeight="1" x14ac:dyDescent="0.2">
      <c r="A667" s="96"/>
      <c r="B667" s="127"/>
      <c r="C667" s="90"/>
      <c r="D667" s="60" t="s">
        <v>130</v>
      </c>
      <c r="E667" s="51">
        <v>3234331.54</v>
      </c>
    </row>
    <row r="668" spans="1:5" ht="15" customHeight="1" x14ac:dyDescent="0.2">
      <c r="A668" s="96"/>
      <c r="B668" s="127"/>
      <c r="C668" s="53" t="s">
        <v>45</v>
      </c>
      <c r="D668" s="54"/>
      <c r="E668" s="55">
        <f>SUM(E667:E667)</f>
        <v>3234331.54</v>
      </c>
    </row>
    <row r="669" spans="1:5" ht="15" customHeight="1" x14ac:dyDescent="0.2"/>
    <row r="670" spans="1:5" ht="15" customHeight="1" x14ac:dyDescent="0.25">
      <c r="A670" s="39" t="s">
        <v>16</v>
      </c>
      <c r="B670" s="40"/>
      <c r="C670" s="40"/>
      <c r="D670" s="78"/>
      <c r="E670" s="78"/>
    </row>
    <row r="671" spans="1:5" ht="15" customHeight="1" x14ac:dyDescent="0.2">
      <c r="A671" s="41" t="s">
        <v>81</v>
      </c>
      <c r="B671" s="80"/>
      <c r="C671" s="80"/>
      <c r="D671" s="80"/>
      <c r="E671" s="86" t="s">
        <v>82</v>
      </c>
    </row>
    <row r="672" spans="1:5" ht="15" customHeight="1" x14ac:dyDescent="0.2">
      <c r="A672" s="43"/>
      <c r="B672" s="87"/>
      <c r="C672" s="40"/>
      <c r="D672" s="43"/>
      <c r="E672" s="88"/>
    </row>
    <row r="673" spans="1:5" ht="15" customHeight="1" x14ac:dyDescent="0.2">
      <c r="B673" s="119"/>
      <c r="C673" s="45" t="s">
        <v>41</v>
      </c>
      <c r="D673" s="72" t="s">
        <v>46</v>
      </c>
      <c r="E673" s="45" t="s">
        <v>43</v>
      </c>
    </row>
    <row r="674" spans="1:5" ht="15" customHeight="1" x14ac:dyDescent="0.2">
      <c r="B674" s="177"/>
      <c r="C674" s="90">
        <v>3114</v>
      </c>
      <c r="D674" s="91" t="s">
        <v>127</v>
      </c>
      <c r="E674" s="51">
        <f>3054646.45+179685.09</f>
        <v>3234331.54</v>
      </c>
    </row>
    <row r="675" spans="1:5" ht="15" customHeight="1" x14ac:dyDescent="0.2">
      <c r="B675" s="123"/>
      <c r="C675" s="53" t="s">
        <v>45</v>
      </c>
      <c r="D675" s="62"/>
      <c r="E675" s="63">
        <f>SUM(E674:E674)</f>
        <v>3234331.54</v>
      </c>
    </row>
    <row r="676" spans="1:5" ht="15" customHeight="1" x14ac:dyDescent="0.2"/>
    <row r="677" spans="1:5" ht="15" customHeight="1" x14ac:dyDescent="0.2"/>
    <row r="678" spans="1:5" ht="15" customHeight="1" x14ac:dyDescent="0.25">
      <c r="A678" s="35" t="s">
        <v>139</v>
      </c>
    </row>
    <row r="679" spans="1:5" ht="15" customHeight="1" x14ac:dyDescent="0.2">
      <c r="A679" s="113" t="s">
        <v>140</v>
      </c>
      <c r="B679" s="113"/>
      <c r="C679" s="113"/>
      <c r="D679" s="113"/>
      <c r="E679" s="113"/>
    </row>
    <row r="680" spans="1:5" ht="15" customHeight="1" x14ac:dyDescent="0.2">
      <c r="A680" s="113"/>
      <c r="B680" s="113"/>
      <c r="C680" s="113"/>
      <c r="D680" s="113"/>
      <c r="E680" s="113"/>
    </row>
    <row r="681" spans="1:5" ht="15" customHeight="1" x14ac:dyDescent="0.2">
      <c r="A681" s="99" t="s">
        <v>141</v>
      </c>
      <c r="B681" s="99"/>
      <c r="C681" s="99"/>
      <c r="D681" s="99"/>
      <c r="E681" s="99"/>
    </row>
    <row r="682" spans="1:5" ht="15" customHeight="1" x14ac:dyDescent="0.2">
      <c r="A682" s="99"/>
      <c r="B682" s="99"/>
      <c r="C682" s="99"/>
      <c r="D682" s="99"/>
      <c r="E682" s="99"/>
    </row>
    <row r="683" spans="1:5" ht="15" customHeight="1" x14ac:dyDescent="0.2">
      <c r="A683" s="99"/>
      <c r="B683" s="99"/>
      <c r="C683" s="99"/>
      <c r="D683" s="99"/>
      <c r="E683" s="99"/>
    </row>
    <row r="684" spans="1:5" ht="15" customHeight="1" x14ac:dyDescent="0.2">
      <c r="A684" s="99"/>
      <c r="B684" s="99"/>
      <c r="C684" s="99"/>
      <c r="D684" s="99"/>
      <c r="E684" s="99"/>
    </row>
    <row r="685" spans="1:5" ht="15" customHeight="1" x14ac:dyDescent="0.2">
      <c r="A685" s="99"/>
      <c r="B685" s="99"/>
      <c r="C685" s="99"/>
      <c r="D685" s="99"/>
      <c r="E685" s="99"/>
    </row>
    <row r="686" spans="1:5" ht="15" customHeight="1" x14ac:dyDescent="0.2">
      <c r="A686" s="99"/>
      <c r="B686" s="99"/>
      <c r="C686" s="99"/>
      <c r="D686" s="99"/>
      <c r="E686" s="99"/>
    </row>
    <row r="687" spans="1:5" ht="15" customHeight="1" x14ac:dyDescent="0.2"/>
    <row r="688" spans="1:5" ht="15" customHeight="1" x14ac:dyDescent="0.25">
      <c r="A688" s="39" t="s">
        <v>1</v>
      </c>
      <c r="B688" s="109"/>
      <c r="C688" s="40"/>
      <c r="D688" s="40"/>
      <c r="E688" s="40"/>
    </row>
    <row r="689" spans="1:5" ht="15" customHeight="1" x14ac:dyDescent="0.2">
      <c r="A689" s="41" t="s">
        <v>81</v>
      </c>
      <c r="B689" s="40"/>
      <c r="C689" s="40"/>
      <c r="D689" s="40"/>
      <c r="E689" s="42" t="s">
        <v>142</v>
      </c>
    </row>
    <row r="690" spans="1:5" ht="15" customHeight="1" x14ac:dyDescent="0.25">
      <c r="A690" s="78"/>
      <c r="B690" s="110"/>
      <c r="C690" s="80"/>
      <c r="D690" s="80"/>
      <c r="E690" s="81"/>
    </row>
    <row r="691" spans="1:5" ht="15" customHeight="1" x14ac:dyDescent="0.2">
      <c r="B691" s="64" t="s">
        <v>40</v>
      </c>
      <c r="C691" s="64" t="s">
        <v>41</v>
      </c>
      <c r="D691" s="82" t="s">
        <v>42</v>
      </c>
      <c r="E691" s="47" t="s">
        <v>43</v>
      </c>
    </row>
    <row r="692" spans="1:5" ht="15" customHeight="1" x14ac:dyDescent="0.2">
      <c r="B692" s="129"/>
      <c r="C692" s="66"/>
      <c r="D692" s="60" t="s">
        <v>143</v>
      </c>
      <c r="E692" s="51">
        <v>-4000000</v>
      </c>
    </row>
    <row r="693" spans="1:5" ht="15" customHeight="1" x14ac:dyDescent="0.2">
      <c r="B693" s="129">
        <v>24</v>
      </c>
      <c r="C693" s="66"/>
      <c r="D693" s="60" t="s">
        <v>143</v>
      </c>
      <c r="E693" s="51">
        <v>4000000</v>
      </c>
    </row>
    <row r="694" spans="1:5" ht="15" customHeight="1" x14ac:dyDescent="0.2">
      <c r="B694" s="129"/>
      <c r="C694" s="69" t="s">
        <v>45</v>
      </c>
      <c r="D694" s="84"/>
      <c r="E694" s="85">
        <f>SUM(E692:E693)</f>
        <v>0</v>
      </c>
    </row>
    <row r="695" spans="1:5" ht="15" customHeight="1" x14ac:dyDescent="0.2"/>
    <row r="696" spans="1:5" ht="15" customHeight="1" x14ac:dyDescent="0.2"/>
    <row r="697" spans="1:5" ht="15" customHeight="1" x14ac:dyDescent="0.25">
      <c r="A697" s="35" t="s">
        <v>144</v>
      </c>
    </row>
    <row r="698" spans="1:5" ht="15" customHeight="1" x14ac:dyDescent="0.2">
      <c r="A698" s="178" t="s">
        <v>145</v>
      </c>
      <c r="B698" s="178"/>
      <c r="C698" s="178"/>
      <c r="D698" s="178"/>
      <c r="E698" s="178"/>
    </row>
    <row r="699" spans="1:5" ht="15" customHeight="1" x14ac:dyDescent="0.2">
      <c r="A699" s="178"/>
      <c r="B699" s="178"/>
      <c r="C699" s="178"/>
      <c r="D699" s="178"/>
      <c r="E699" s="178"/>
    </row>
    <row r="700" spans="1:5" ht="15" customHeight="1" x14ac:dyDescent="0.2">
      <c r="A700" s="37" t="s">
        <v>146</v>
      </c>
      <c r="B700" s="37"/>
      <c r="C700" s="37"/>
      <c r="D700" s="37"/>
      <c r="E700" s="37"/>
    </row>
    <row r="701" spans="1:5" ht="15" customHeight="1" x14ac:dyDescent="0.2">
      <c r="A701" s="37"/>
      <c r="B701" s="37"/>
      <c r="C701" s="37"/>
      <c r="D701" s="37"/>
      <c r="E701" s="37"/>
    </row>
    <row r="702" spans="1:5" ht="15" customHeight="1" x14ac:dyDescent="0.2">
      <c r="A702" s="37"/>
      <c r="B702" s="37"/>
      <c r="C702" s="37"/>
      <c r="D702" s="37"/>
      <c r="E702" s="37"/>
    </row>
    <row r="703" spans="1:5" ht="15" customHeight="1" x14ac:dyDescent="0.2">
      <c r="A703" s="37"/>
      <c r="B703" s="37"/>
      <c r="C703" s="37"/>
      <c r="D703" s="37"/>
      <c r="E703" s="37"/>
    </row>
    <row r="704" spans="1:5" ht="15" customHeight="1" x14ac:dyDescent="0.2">
      <c r="A704" s="37"/>
      <c r="B704" s="37"/>
      <c r="C704" s="37"/>
      <c r="D704" s="37"/>
      <c r="E704" s="37"/>
    </row>
    <row r="705" spans="1:5" ht="15" customHeight="1" x14ac:dyDescent="0.2">
      <c r="A705" s="37"/>
      <c r="B705" s="37"/>
      <c r="C705" s="37"/>
      <c r="D705" s="37"/>
      <c r="E705" s="37"/>
    </row>
    <row r="706" spans="1:5" ht="15" customHeight="1" x14ac:dyDescent="0.2">
      <c r="A706" s="37"/>
      <c r="B706" s="37"/>
      <c r="C706" s="37"/>
      <c r="D706" s="37"/>
      <c r="E706" s="37"/>
    </row>
    <row r="707" spans="1:5" ht="15" customHeight="1" x14ac:dyDescent="0.2">
      <c r="A707" s="37"/>
      <c r="B707" s="37"/>
      <c r="C707" s="37"/>
      <c r="D707" s="37"/>
      <c r="E707" s="37"/>
    </row>
    <row r="708" spans="1:5" ht="15" customHeight="1" x14ac:dyDescent="0.2"/>
    <row r="709" spans="1:5" ht="15" customHeight="1" x14ac:dyDescent="0.25">
      <c r="A709" s="39" t="s">
        <v>16</v>
      </c>
      <c r="B709" s="40"/>
      <c r="C709" s="40"/>
      <c r="D709" s="40"/>
      <c r="E709" s="40"/>
    </row>
    <row r="710" spans="1:5" ht="15" customHeight="1" x14ac:dyDescent="0.2">
      <c r="A710" s="41" t="s">
        <v>57</v>
      </c>
      <c r="B710" s="40"/>
      <c r="C710" s="40"/>
      <c r="D710" s="40"/>
      <c r="E710" s="42" t="s">
        <v>58</v>
      </c>
    </row>
    <row r="711" spans="1:5" ht="15" customHeight="1" x14ac:dyDescent="0.25">
      <c r="A711" s="39"/>
      <c r="B711" s="179"/>
      <c r="C711" s="40"/>
      <c r="D711" s="40"/>
      <c r="E711" s="44"/>
    </row>
    <row r="712" spans="1:5" ht="15" customHeight="1" x14ac:dyDescent="0.2">
      <c r="B712" s="45" t="s">
        <v>40</v>
      </c>
      <c r="C712" s="45" t="s">
        <v>41</v>
      </c>
      <c r="D712" s="89" t="s">
        <v>46</v>
      </c>
      <c r="E712" s="47" t="s">
        <v>43</v>
      </c>
    </row>
    <row r="713" spans="1:5" ht="15" customHeight="1" x14ac:dyDescent="0.2">
      <c r="B713" s="180">
        <v>13307</v>
      </c>
      <c r="C713" s="181">
        <v>4324</v>
      </c>
      <c r="D713" s="128" t="s">
        <v>84</v>
      </c>
      <c r="E713" s="182">
        <v>-1000000</v>
      </c>
    </row>
    <row r="714" spans="1:5" ht="15" customHeight="1" x14ac:dyDescent="0.2">
      <c r="B714" s="183"/>
      <c r="C714" s="53" t="s">
        <v>45</v>
      </c>
      <c r="D714" s="54"/>
      <c r="E714" s="55">
        <f>SUM(E713:E713)</f>
        <v>-1000000</v>
      </c>
    </row>
    <row r="715" spans="1:5" ht="15" customHeight="1" x14ac:dyDescent="0.2"/>
    <row r="716" spans="1:5" ht="15" customHeight="1" x14ac:dyDescent="0.25">
      <c r="A716" s="79" t="s">
        <v>16</v>
      </c>
      <c r="B716" s="101"/>
      <c r="C716" s="80"/>
      <c r="D716" s="80"/>
      <c r="E716" s="80"/>
    </row>
    <row r="717" spans="1:5" ht="15" customHeight="1" x14ac:dyDescent="0.2">
      <c r="A717" s="77" t="s">
        <v>147</v>
      </c>
      <c r="B717" s="184"/>
      <c r="C717" s="78"/>
      <c r="D717" s="78"/>
      <c r="E717" s="78" t="s">
        <v>148</v>
      </c>
    </row>
    <row r="718" spans="1:5" ht="15" customHeight="1" x14ac:dyDescent="0.2">
      <c r="A718" s="78"/>
      <c r="B718" s="185"/>
      <c r="C718" s="80"/>
      <c r="D718" s="78"/>
      <c r="E718" s="106"/>
    </row>
    <row r="719" spans="1:5" ht="15" customHeight="1" x14ac:dyDescent="0.2">
      <c r="B719" s="95"/>
      <c r="C719" s="64" t="s">
        <v>41</v>
      </c>
      <c r="D719" s="89" t="s">
        <v>46</v>
      </c>
      <c r="E719" s="64" t="s">
        <v>43</v>
      </c>
    </row>
    <row r="720" spans="1:5" ht="15" customHeight="1" x14ac:dyDescent="0.2">
      <c r="B720" s="122"/>
      <c r="C720" s="66">
        <v>4324</v>
      </c>
      <c r="D720" s="60" t="s">
        <v>47</v>
      </c>
      <c r="E720" s="61">
        <v>1000000</v>
      </c>
    </row>
    <row r="721" spans="1:5" ht="15" customHeight="1" x14ac:dyDescent="0.2">
      <c r="B721" s="186"/>
      <c r="C721" s="69" t="s">
        <v>45</v>
      </c>
      <c r="D721" s="70"/>
      <c r="E721" s="71">
        <f>SUM(E720:E720)</f>
        <v>1000000</v>
      </c>
    </row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35" t="s">
        <v>149</v>
      </c>
    </row>
    <row r="731" spans="1:5" ht="15" customHeight="1" x14ac:dyDescent="0.2">
      <c r="A731" s="36" t="s">
        <v>150</v>
      </c>
      <c r="B731" s="36"/>
      <c r="C731" s="36"/>
      <c r="D731" s="36"/>
      <c r="E731" s="36"/>
    </row>
    <row r="732" spans="1:5" ht="15" customHeight="1" x14ac:dyDescent="0.2">
      <c r="A732" s="36"/>
      <c r="B732" s="36"/>
      <c r="C732" s="36"/>
      <c r="D732" s="36"/>
      <c r="E732" s="36"/>
    </row>
    <row r="733" spans="1:5" ht="15" customHeight="1" x14ac:dyDescent="0.2">
      <c r="A733" s="37" t="s">
        <v>151</v>
      </c>
      <c r="B733" s="37"/>
      <c r="C733" s="37"/>
      <c r="D733" s="37"/>
      <c r="E733" s="37"/>
    </row>
    <row r="734" spans="1:5" ht="15" customHeight="1" x14ac:dyDescent="0.2">
      <c r="A734" s="37"/>
      <c r="B734" s="37"/>
      <c r="C734" s="37"/>
      <c r="D734" s="37"/>
      <c r="E734" s="37"/>
    </row>
    <row r="735" spans="1:5" ht="15" customHeight="1" x14ac:dyDescent="0.2">
      <c r="A735" s="37"/>
      <c r="B735" s="37"/>
      <c r="C735" s="37"/>
      <c r="D735" s="37"/>
      <c r="E735" s="37"/>
    </row>
    <row r="736" spans="1:5" ht="15" customHeight="1" x14ac:dyDescent="0.2">
      <c r="A736" s="37"/>
      <c r="B736" s="37"/>
      <c r="C736" s="37"/>
      <c r="D736" s="37"/>
      <c r="E736" s="37"/>
    </row>
    <row r="737" spans="1:5" ht="15" customHeight="1" x14ac:dyDescent="0.2">
      <c r="A737" s="37"/>
      <c r="B737" s="37"/>
      <c r="C737" s="37"/>
      <c r="D737" s="37"/>
      <c r="E737" s="37"/>
    </row>
    <row r="738" spans="1:5" ht="15" customHeight="1" x14ac:dyDescent="0.2">
      <c r="A738" s="37"/>
      <c r="B738" s="37"/>
      <c r="C738" s="37"/>
      <c r="D738" s="37"/>
      <c r="E738" s="37"/>
    </row>
    <row r="739" spans="1:5" ht="15" customHeight="1" x14ac:dyDescent="0.2">
      <c r="A739" s="37"/>
      <c r="B739" s="37"/>
      <c r="C739" s="37"/>
      <c r="D739" s="37"/>
      <c r="E739" s="37"/>
    </row>
    <row r="740" spans="1:5" ht="15" customHeight="1" x14ac:dyDescent="0.2">
      <c r="A740" s="37"/>
      <c r="B740" s="37"/>
      <c r="C740" s="37"/>
      <c r="D740" s="37"/>
      <c r="E740" s="37"/>
    </row>
    <row r="741" spans="1:5" ht="15" customHeight="1" x14ac:dyDescent="0.2">
      <c r="A741" s="93"/>
      <c r="B741" s="93"/>
      <c r="C741" s="93"/>
      <c r="D741" s="93"/>
      <c r="E741" s="93"/>
    </row>
    <row r="742" spans="1:5" ht="15" customHeight="1" x14ac:dyDescent="0.25">
      <c r="A742" s="39" t="s">
        <v>16</v>
      </c>
      <c r="B742" s="40"/>
      <c r="C742" s="40"/>
      <c r="D742" s="40"/>
      <c r="E742" s="40"/>
    </row>
    <row r="743" spans="1:5" ht="15" customHeight="1" x14ac:dyDescent="0.2">
      <c r="A743" s="41" t="s">
        <v>57</v>
      </c>
      <c r="B743" s="40"/>
      <c r="C743" s="40"/>
      <c r="D743" s="40"/>
      <c r="E743" s="42" t="s">
        <v>58</v>
      </c>
    </row>
    <row r="744" spans="1:5" ht="15" customHeight="1" x14ac:dyDescent="0.25">
      <c r="A744" s="43"/>
      <c r="B744" s="39"/>
      <c r="C744" s="40"/>
      <c r="D744" s="40"/>
      <c r="E744" s="44"/>
    </row>
    <row r="745" spans="1:5" ht="15" customHeight="1" x14ac:dyDescent="0.2">
      <c r="A745" s="95"/>
      <c r="B745" s="119"/>
      <c r="C745" s="45" t="s">
        <v>41</v>
      </c>
      <c r="D745" s="72" t="s">
        <v>46</v>
      </c>
      <c r="E745" s="45" t="s">
        <v>43</v>
      </c>
    </row>
    <row r="746" spans="1:5" ht="15" customHeight="1" x14ac:dyDescent="0.2">
      <c r="A746" s="96"/>
      <c r="B746" s="127"/>
      <c r="C746" s="90">
        <v>6409</v>
      </c>
      <c r="D746" s="91" t="s">
        <v>84</v>
      </c>
      <c r="E746" s="51">
        <v>-3444521.6</v>
      </c>
    </row>
    <row r="747" spans="1:5" ht="15" customHeight="1" x14ac:dyDescent="0.2">
      <c r="A747" s="73"/>
      <c r="B747" s="186"/>
      <c r="C747" s="53" t="s">
        <v>45</v>
      </c>
      <c r="D747" s="62"/>
      <c r="E747" s="63">
        <f>SUM(E746:E746)</f>
        <v>-3444521.6</v>
      </c>
    </row>
    <row r="748" spans="1:5" ht="15" customHeight="1" x14ac:dyDescent="0.2"/>
    <row r="749" spans="1:5" ht="15" customHeight="1" x14ac:dyDescent="0.25">
      <c r="A749" s="79" t="s">
        <v>16</v>
      </c>
      <c r="B749" s="80"/>
      <c r="C749" s="80"/>
      <c r="D749" s="80"/>
      <c r="E749" s="80"/>
    </row>
    <row r="750" spans="1:5" ht="15" customHeight="1" x14ac:dyDescent="0.2">
      <c r="A750" s="94" t="s">
        <v>89</v>
      </c>
      <c r="B750" s="80"/>
      <c r="C750" s="80"/>
      <c r="D750" s="80"/>
      <c r="E750" s="86" t="s">
        <v>152</v>
      </c>
    </row>
    <row r="751" spans="1:5" ht="15" customHeight="1" x14ac:dyDescent="0.2">
      <c r="A751" s="187"/>
      <c r="B751" s="188"/>
      <c r="C751" s="80"/>
      <c r="D751" s="80"/>
      <c r="E751" s="81"/>
    </row>
    <row r="752" spans="1:5" ht="15" customHeight="1" x14ac:dyDescent="0.2">
      <c r="A752" s="119"/>
      <c r="B752" s="119"/>
      <c r="C752" s="64" t="s">
        <v>41</v>
      </c>
      <c r="D752" s="82" t="s">
        <v>46</v>
      </c>
      <c r="E752" s="45" t="s">
        <v>43</v>
      </c>
    </row>
    <row r="753" spans="1:5" ht="15" customHeight="1" x14ac:dyDescent="0.2">
      <c r="A753" s="96"/>
      <c r="B753" s="189"/>
      <c r="C753" s="90">
        <v>3636</v>
      </c>
      <c r="D753" s="75" t="s">
        <v>53</v>
      </c>
      <c r="E753" s="51">
        <v>-5478.4</v>
      </c>
    </row>
    <row r="754" spans="1:5" ht="15" customHeight="1" x14ac:dyDescent="0.2">
      <c r="A754" s="96"/>
      <c r="B754" s="189"/>
      <c r="C754" s="90">
        <v>3636</v>
      </c>
      <c r="D754" s="91" t="s">
        <v>153</v>
      </c>
      <c r="E754" s="51">
        <v>3000000</v>
      </c>
    </row>
    <row r="755" spans="1:5" ht="15" customHeight="1" x14ac:dyDescent="0.2">
      <c r="A755" s="96"/>
      <c r="B755" s="189"/>
      <c r="C755" s="90">
        <v>3299</v>
      </c>
      <c r="D755" s="60" t="s">
        <v>47</v>
      </c>
      <c r="E755" s="51">
        <v>450000</v>
      </c>
    </row>
    <row r="756" spans="1:5" ht="15" customHeight="1" x14ac:dyDescent="0.2">
      <c r="C756" s="69" t="s">
        <v>45</v>
      </c>
      <c r="D756" s="84"/>
      <c r="E756" s="85">
        <f>SUM(E753:E755)</f>
        <v>3444521.6</v>
      </c>
    </row>
    <row r="757" spans="1:5" ht="15" customHeight="1" x14ac:dyDescent="0.2"/>
    <row r="758" spans="1:5" ht="15" customHeight="1" x14ac:dyDescent="0.2"/>
    <row r="759" spans="1:5" ht="15" customHeight="1" x14ac:dyDescent="0.25">
      <c r="A759" s="35" t="s">
        <v>154</v>
      </c>
    </row>
    <row r="760" spans="1:5" ht="15" customHeight="1" x14ac:dyDescent="0.2">
      <c r="A760" s="36" t="s">
        <v>155</v>
      </c>
      <c r="B760" s="36"/>
      <c r="C760" s="36"/>
      <c r="D760" s="36"/>
      <c r="E760" s="36"/>
    </row>
    <row r="761" spans="1:5" ht="15" customHeight="1" x14ac:dyDescent="0.2">
      <c r="A761" s="36"/>
      <c r="B761" s="36"/>
      <c r="C761" s="36"/>
      <c r="D761" s="36"/>
      <c r="E761" s="36"/>
    </row>
    <row r="762" spans="1:5" ht="15" customHeight="1" x14ac:dyDescent="0.2">
      <c r="A762" s="37" t="s">
        <v>156</v>
      </c>
      <c r="B762" s="37"/>
      <c r="C762" s="37"/>
      <c r="D762" s="37"/>
      <c r="E762" s="37"/>
    </row>
    <row r="763" spans="1:5" ht="15" customHeight="1" x14ac:dyDescent="0.2">
      <c r="A763" s="37"/>
      <c r="B763" s="37"/>
      <c r="C763" s="37"/>
      <c r="D763" s="37"/>
      <c r="E763" s="37"/>
    </row>
    <row r="764" spans="1:5" ht="15" customHeight="1" x14ac:dyDescent="0.2">
      <c r="A764" s="37"/>
      <c r="B764" s="37"/>
      <c r="C764" s="37"/>
      <c r="D764" s="37"/>
      <c r="E764" s="37"/>
    </row>
    <row r="765" spans="1:5" ht="15" customHeight="1" x14ac:dyDescent="0.2">
      <c r="A765" s="37"/>
      <c r="B765" s="37"/>
      <c r="C765" s="37"/>
      <c r="D765" s="37"/>
      <c r="E765" s="37"/>
    </row>
    <row r="766" spans="1:5" ht="15" customHeight="1" x14ac:dyDescent="0.2">
      <c r="A766" s="37"/>
      <c r="B766" s="37"/>
      <c r="C766" s="37"/>
      <c r="D766" s="37"/>
      <c r="E766" s="37"/>
    </row>
    <row r="767" spans="1:5" ht="15" customHeight="1" x14ac:dyDescent="0.2">
      <c r="A767" s="37"/>
      <c r="B767" s="37"/>
      <c r="C767" s="37"/>
      <c r="D767" s="37"/>
      <c r="E767" s="37"/>
    </row>
    <row r="768" spans="1:5" ht="15" customHeight="1" x14ac:dyDescent="0.2">
      <c r="A768" s="37"/>
      <c r="B768" s="37"/>
      <c r="C768" s="37"/>
      <c r="D768" s="37"/>
      <c r="E768" s="37"/>
    </row>
    <row r="769" spans="1:5" ht="15" customHeight="1" x14ac:dyDescent="0.2">
      <c r="A769" s="37"/>
      <c r="B769" s="37"/>
      <c r="C769" s="37"/>
      <c r="D769" s="37"/>
      <c r="E769" s="37"/>
    </row>
    <row r="770" spans="1:5" ht="15" customHeight="1" x14ac:dyDescent="0.2">
      <c r="A770" s="93"/>
      <c r="B770" s="93"/>
      <c r="C770" s="93"/>
      <c r="D770" s="93"/>
      <c r="E770" s="93"/>
    </row>
    <row r="771" spans="1:5" ht="15" customHeight="1" x14ac:dyDescent="0.25">
      <c r="A771" s="39" t="s">
        <v>16</v>
      </c>
      <c r="B771" s="40"/>
      <c r="C771" s="40"/>
      <c r="D771" s="40"/>
      <c r="E771" s="40"/>
    </row>
    <row r="772" spans="1:5" ht="15" customHeight="1" x14ac:dyDescent="0.2">
      <c r="A772" s="41" t="s">
        <v>57</v>
      </c>
      <c r="B772" s="40"/>
      <c r="C772" s="40"/>
      <c r="D772" s="40"/>
      <c r="E772" s="42" t="s">
        <v>58</v>
      </c>
    </row>
    <row r="773" spans="1:5" ht="15" customHeight="1" x14ac:dyDescent="0.25">
      <c r="A773" s="43"/>
      <c r="B773" s="39"/>
      <c r="C773" s="40"/>
      <c r="D773" s="40"/>
      <c r="E773" s="44"/>
    </row>
    <row r="774" spans="1:5" ht="15" customHeight="1" x14ac:dyDescent="0.2">
      <c r="A774" s="95"/>
      <c r="B774" s="119"/>
      <c r="C774" s="45" t="s">
        <v>41</v>
      </c>
      <c r="D774" s="72" t="s">
        <v>46</v>
      </c>
      <c r="E774" s="45" t="s">
        <v>43</v>
      </c>
    </row>
    <row r="775" spans="1:5" ht="15" customHeight="1" x14ac:dyDescent="0.2">
      <c r="A775" s="96"/>
      <c r="B775" s="127"/>
      <c r="C775" s="90">
        <v>6409</v>
      </c>
      <c r="D775" s="91" t="s">
        <v>84</v>
      </c>
      <c r="E775" s="51">
        <v>-120000</v>
      </c>
    </row>
    <row r="776" spans="1:5" ht="15" customHeight="1" x14ac:dyDescent="0.2">
      <c r="A776" s="73"/>
      <c r="B776" s="186"/>
      <c r="C776" s="53" t="s">
        <v>45</v>
      </c>
      <c r="D776" s="62"/>
      <c r="E776" s="63">
        <f>SUM(E775:E775)</f>
        <v>-120000</v>
      </c>
    </row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79" t="s">
        <v>16</v>
      </c>
      <c r="B782" s="80"/>
      <c r="C782" s="80"/>
      <c r="D782" s="80"/>
      <c r="E782" s="80"/>
    </row>
    <row r="783" spans="1:5" ht="15" customHeight="1" x14ac:dyDescent="0.2">
      <c r="A783" s="104" t="s">
        <v>75</v>
      </c>
      <c r="B783" s="40"/>
      <c r="C783" s="40"/>
      <c r="D783" s="40"/>
      <c r="E783" s="42" t="s">
        <v>76</v>
      </c>
    </row>
    <row r="784" spans="1:5" ht="15" customHeight="1" x14ac:dyDescent="0.2">
      <c r="A784" s="187"/>
      <c r="B784" s="188"/>
      <c r="C784" s="80"/>
      <c r="D784" s="80"/>
      <c r="E784" s="81"/>
    </row>
    <row r="785" spans="1:5" ht="15" customHeight="1" x14ac:dyDescent="0.2">
      <c r="A785" s="119"/>
      <c r="B785" s="119"/>
      <c r="C785" s="64" t="s">
        <v>41</v>
      </c>
      <c r="D785" s="82" t="s">
        <v>46</v>
      </c>
      <c r="E785" s="45" t="s">
        <v>43</v>
      </c>
    </row>
    <row r="786" spans="1:5" ht="15" customHeight="1" x14ac:dyDescent="0.2">
      <c r="A786" s="96"/>
      <c r="B786" s="189"/>
      <c r="C786" s="90">
        <v>2223</v>
      </c>
      <c r="D786" s="91" t="s">
        <v>99</v>
      </c>
      <c r="E786" s="51">
        <f>-26850-117602</f>
        <v>-144452</v>
      </c>
    </row>
    <row r="787" spans="1:5" ht="15" customHeight="1" x14ac:dyDescent="0.2">
      <c r="A787" s="96"/>
      <c r="B787" s="189"/>
      <c r="C787" s="90">
        <v>2219</v>
      </c>
      <c r="D787" s="91" t="s">
        <v>153</v>
      </c>
      <c r="E787" s="51">
        <v>-88808</v>
      </c>
    </row>
    <row r="788" spans="1:5" ht="15" customHeight="1" x14ac:dyDescent="0.2">
      <c r="A788" s="96"/>
      <c r="B788" s="189"/>
      <c r="C788" s="90">
        <v>2223</v>
      </c>
      <c r="D788" s="91" t="s">
        <v>99</v>
      </c>
      <c r="E788" s="51">
        <v>353260</v>
      </c>
    </row>
    <row r="789" spans="1:5" ht="15" customHeight="1" x14ac:dyDescent="0.2">
      <c r="C789" s="69" t="s">
        <v>45</v>
      </c>
      <c r="D789" s="84"/>
      <c r="E789" s="85">
        <f>SUM(E786:E788)</f>
        <v>120000</v>
      </c>
    </row>
    <row r="790" spans="1:5" ht="15" customHeight="1" x14ac:dyDescent="0.2"/>
    <row r="791" spans="1:5" ht="15" customHeight="1" x14ac:dyDescent="0.2"/>
    <row r="792" spans="1:5" ht="15" customHeight="1" x14ac:dyDescent="0.25">
      <c r="A792" s="35" t="s">
        <v>157</v>
      </c>
    </row>
    <row r="793" spans="1:5" ht="15" customHeight="1" x14ac:dyDescent="0.2">
      <c r="A793" s="113" t="s">
        <v>158</v>
      </c>
      <c r="B793" s="113"/>
      <c r="C793" s="113"/>
      <c r="D793" s="113"/>
      <c r="E793" s="113"/>
    </row>
    <row r="794" spans="1:5" ht="15" customHeight="1" x14ac:dyDescent="0.2">
      <c r="A794" s="113"/>
      <c r="B794" s="113"/>
      <c r="C794" s="113"/>
      <c r="D794" s="113"/>
      <c r="E794" s="113"/>
    </row>
    <row r="795" spans="1:5" ht="15" customHeight="1" x14ac:dyDescent="0.2">
      <c r="A795" s="37" t="s">
        <v>159</v>
      </c>
      <c r="B795" s="37"/>
      <c r="C795" s="37"/>
      <c r="D795" s="37"/>
      <c r="E795" s="37"/>
    </row>
    <row r="796" spans="1:5" ht="15" customHeight="1" x14ac:dyDescent="0.2">
      <c r="A796" s="37"/>
      <c r="B796" s="37"/>
      <c r="C796" s="37"/>
      <c r="D796" s="37"/>
      <c r="E796" s="37"/>
    </row>
    <row r="797" spans="1:5" ht="15" customHeight="1" x14ac:dyDescent="0.2">
      <c r="A797" s="37"/>
      <c r="B797" s="37"/>
      <c r="C797" s="37"/>
      <c r="D797" s="37"/>
      <c r="E797" s="37"/>
    </row>
    <row r="798" spans="1:5" ht="15" customHeight="1" x14ac:dyDescent="0.2">
      <c r="A798" s="37"/>
      <c r="B798" s="37"/>
      <c r="C798" s="37"/>
      <c r="D798" s="37"/>
      <c r="E798" s="37"/>
    </row>
    <row r="799" spans="1:5" ht="15" customHeight="1" x14ac:dyDescent="0.2">
      <c r="A799" s="37"/>
      <c r="B799" s="37"/>
      <c r="C799" s="37"/>
      <c r="D799" s="37"/>
      <c r="E799" s="37"/>
    </row>
    <row r="800" spans="1:5" ht="15" customHeight="1" x14ac:dyDescent="0.2">
      <c r="A800" s="37"/>
      <c r="B800" s="37"/>
      <c r="C800" s="37"/>
      <c r="D800" s="37"/>
      <c r="E800" s="37"/>
    </row>
    <row r="801" spans="1:5" ht="15" customHeight="1" x14ac:dyDescent="0.2">
      <c r="A801" s="37"/>
      <c r="B801" s="37"/>
      <c r="C801" s="37"/>
      <c r="D801" s="37"/>
      <c r="E801" s="37"/>
    </row>
    <row r="802" spans="1:5" ht="15" customHeight="1" x14ac:dyDescent="0.2">
      <c r="A802" s="37"/>
      <c r="B802" s="37"/>
      <c r="C802" s="37"/>
      <c r="D802" s="37"/>
      <c r="E802" s="37"/>
    </row>
    <row r="803" spans="1:5" ht="15" customHeight="1" x14ac:dyDescent="0.2">
      <c r="A803" s="93"/>
      <c r="B803" s="93"/>
      <c r="C803" s="93"/>
      <c r="D803" s="93"/>
      <c r="E803" s="93"/>
    </row>
    <row r="804" spans="1:5" ht="15" customHeight="1" x14ac:dyDescent="0.25">
      <c r="A804" s="79" t="s">
        <v>16</v>
      </c>
      <c r="B804" s="80"/>
      <c r="C804" s="80"/>
      <c r="D804" s="80"/>
      <c r="E804" s="80"/>
    </row>
    <row r="805" spans="1:5" ht="15" customHeight="1" x14ac:dyDescent="0.2">
      <c r="A805" s="77" t="s">
        <v>57</v>
      </c>
      <c r="B805" s="80"/>
      <c r="C805" s="80"/>
      <c r="D805" s="80"/>
      <c r="E805" s="86" t="s">
        <v>58</v>
      </c>
    </row>
    <row r="806" spans="1:5" ht="15" customHeight="1" x14ac:dyDescent="0.25">
      <c r="A806" s="79"/>
      <c r="B806" s="78"/>
      <c r="C806" s="80"/>
      <c r="D806" s="80"/>
      <c r="E806" s="81"/>
    </row>
    <row r="807" spans="1:5" ht="15" customHeight="1" x14ac:dyDescent="0.2">
      <c r="A807" s="119"/>
      <c r="B807" s="119"/>
      <c r="C807" s="64" t="s">
        <v>41</v>
      </c>
      <c r="D807" s="72" t="s">
        <v>46</v>
      </c>
      <c r="E807" s="47" t="s">
        <v>43</v>
      </c>
    </row>
    <row r="808" spans="1:5" ht="15" customHeight="1" x14ac:dyDescent="0.2">
      <c r="A808" s="190"/>
      <c r="B808" s="121"/>
      <c r="C808" s="90">
        <v>6409</v>
      </c>
      <c r="D808" s="91" t="s">
        <v>84</v>
      </c>
      <c r="E808" s="191">
        <v>-500000</v>
      </c>
    </row>
    <row r="809" spans="1:5" ht="15" customHeight="1" x14ac:dyDescent="0.2">
      <c r="A809" s="192"/>
      <c r="B809" s="189"/>
      <c r="C809" s="69" t="s">
        <v>45</v>
      </c>
      <c r="D809" s="84"/>
      <c r="E809" s="85">
        <f>SUM(E808:E808)</f>
        <v>-500000</v>
      </c>
    </row>
    <row r="810" spans="1:5" ht="15" customHeight="1" x14ac:dyDescent="0.2"/>
    <row r="811" spans="1:5" ht="15" customHeight="1" x14ac:dyDescent="0.25">
      <c r="A811" s="79" t="s">
        <v>16</v>
      </c>
      <c r="B811" s="80"/>
      <c r="C811" s="80"/>
      <c r="D811" s="80"/>
      <c r="E811" s="78"/>
    </row>
    <row r="812" spans="1:5" ht="15" customHeight="1" x14ac:dyDescent="0.2">
      <c r="A812" s="41" t="s">
        <v>160</v>
      </c>
      <c r="B812" s="80"/>
      <c r="C812" s="80"/>
      <c r="D812" s="80"/>
      <c r="E812" s="42" t="s">
        <v>161</v>
      </c>
    </row>
    <row r="813" spans="1:5" ht="15" customHeight="1" x14ac:dyDescent="0.2">
      <c r="A813" s="77"/>
      <c r="B813" s="78"/>
      <c r="C813" s="80"/>
      <c r="D813" s="80"/>
      <c r="E813" s="81"/>
    </row>
    <row r="814" spans="1:5" ht="15" customHeight="1" x14ac:dyDescent="0.2">
      <c r="A814" s="119"/>
      <c r="B814" s="119"/>
      <c r="C814" s="64" t="s">
        <v>41</v>
      </c>
      <c r="D814" s="72" t="s">
        <v>46</v>
      </c>
      <c r="E814" s="47" t="s">
        <v>43</v>
      </c>
    </row>
    <row r="815" spans="1:5" ht="15" customHeight="1" x14ac:dyDescent="0.2">
      <c r="A815" s="119"/>
      <c r="B815" s="119"/>
      <c r="C815" s="90">
        <v>3319</v>
      </c>
      <c r="D815" s="60" t="s">
        <v>47</v>
      </c>
      <c r="E815" s="193">
        <v>500000</v>
      </c>
    </row>
    <row r="816" spans="1:5" ht="15" customHeight="1" x14ac:dyDescent="0.2">
      <c r="A816" s="122"/>
      <c r="B816" s="122"/>
      <c r="C816" s="69" t="s">
        <v>45</v>
      </c>
      <c r="D816" s="84"/>
      <c r="E816" s="85">
        <f>SUM(E815:E815)</f>
        <v>500000</v>
      </c>
    </row>
    <row r="817" spans="1:5" ht="15" customHeight="1" x14ac:dyDescent="0.2"/>
    <row r="818" spans="1:5" ht="15" customHeight="1" x14ac:dyDescent="0.2"/>
    <row r="819" spans="1:5" ht="15" customHeight="1" x14ac:dyDescent="0.25">
      <c r="A819" s="35" t="s">
        <v>162</v>
      </c>
    </row>
    <row r="820" spans="1:5" ht="15" customHeight="1" x14ac:dyDescent="0.2">
      <c r="A820" s="36" t="s">
        <v>163</v>
      </c>
      <c r="B820" s="36"/>
      <c r="C820" s="36"/>
      <c r="D820" s="36"/>
      <c r="E820" s="36"/>
    </row>
    <row r="821" spans="1:5" ht="15" customHeight="1" x14ac:dyDescent="0.2">
      <c r="A821" s="36"/>
      <c r="B821" s="36"/>
      <c r="C821" s="36"/>
      <c r="D821" s="36"/>
      <c r="E821" s="36"/>
    </row>
    <row r="822" spans="1:5" ht="15" customHeight="1" x14ac:dyDescent="0.2">
      <c r="A822" s="37" t="s">
        <v>164</v>
      </c>
      <c r="B822" s="37"/>
      <c r="C822" s="37"/>
      <c r="D822" s="37"/>
      <c r="E822" s="37"/>
    </row>
    <row r="823" spans="1:5" ht="15" customHeight="1" x14ac:dyDescent="0.2">
      <c r="A823" s="37"/>
      <c r="B823" s="37"/>
      <c r="C823" s="37"/>
      <c r="D823" s="37"/>
      <c r="E823" s="37"/>
    </row>
    <row r="824" spans="1:5" ht="15" customHeight="1" x14ac:dyDescent="0.2">
      <c r="A824" s="37"/>
      <c r="B824" s="37"/>
      <c r="C824" s="37"/>
      <c r="D824" s="37"/>
      <c r="E824" s="37"/>
    </row>
    <row r="825" spans="1:5" ht="15" customHeight="1" x14ac:dyDescent="0.2">
      <c r="A825" s="37"/>
      <c r="B825" s="37"/>
      <c r="C825" s="37"/>
      <c r="D825" s="37"/>
      <c r="E825" s="37"/>
    </row>
    <row r="826" spans="1:5" ht="15" customHeight="1" x14ac:dyDescent="0.2">
      <c r="A826" s="37"/>
      <c r="B826" s="37"/>
      <c r="C826" s="37"/>
      <c r="D826" s="37"/>
      <c r="E826" s="37"/>
    </row>
    <row r="827" spans="1:5" ht="15" customHeight="1" x14ac:dyDescent="0.2">
      <c r="A827" s="37"/>
      <c r="B827" s="37"/>
      <c r="C827" s="37"/>
      <c r="D827" s="37"/>
      <c r="E827" s="37"/>
    </row>
    <row r="828" spans="1:5" ht="15" customHeight="1" x14ac:dyDescent="0.2">
      <c r="A828" s="37"/>
      <c r="B828" s="37"/>
      <c r="C828" s="37"/>
      <c r="D828" s="37"/>
      <c r="E828" s="37"/>
    </row>
    <row r="829" spans="1:5" ht="15" customHeight="1" x14ac:dyDescent="0.2">
      <c r="A829" s="93"/>
      <c r="B829" s="93"/>
      <c r="C829" s="93"/>
      <c r="D829" s="93"/>
      <c r="E829" s="93"/>
    </row>
    <row r="830" spans="1:5" ht="15" customHeight="1" x14ac:dyDescent="0.2">
      <c r="A830" s="93"/>
      <c r="B830" s="93"/>
      <c r="C830" s="93"/>
      <c r="D830" s="93"/>
      <c r="E830" s="93"/>
    </row>
    <row r="831" spans="1:5" ht="15" customHeight="1" x14ac:dyDescent="0.2">
      <c r="A831" s="93"/>
      <c r="B831" s="93"/>
      <c r="C831" s="93"/>
      <c r="D831" s="93"/>
      <c r="E831" s="93"/>
    </row>
    <row r="832" spans="1:5" ht="15" customHeight="1" x14ac:dyDescent="0.2">
      <c r="A832" s="93"/>
      <c r="B832" s="93"/>
      <c r="C832" s="93"/>
      <c r="D832" s="93"/>
      <c r="E832" s="93"/>
    </row>
    <row r="833" spans="1:5" ht="15" customHeight="1" x14ac:dyDescent="0.25">
      <c r="A833" s="39" t="s">
        <v>16</v>
      </c>
      <c r="B833" s="40"/>
      <c r="C833" s="40"/>
      <c r="D833" s="40"/>
      <c r="E833" s="40"/>
    </row>
    <row r="834" spans="1:5" ht="15" customHeight="1" x14ac:dyDescent="0.2">
      <c r="A834" s="41" t="s">
        <v>57</v>
      </c>
      <c r="B834" s="40"/>
      <c r="C834" s="40"/>
      <c r="D834" s="40"/>
      <c r="E834" s="42" t="s">
        <v>58</v>
      </c>
    </row>
    <row r="835" spans="1:5" ht="15" customHeight="1" x14ac:dyDescent="0.25">
      <c r="A835" s="43"/>
      <c r="B835" s="39"/>
      <c r="C835" s="40"/>
      <c r="D835" s="40"/>
      <c r="E835" s="44"/>
    </row>
    <row r="836" spans="1:5" ht="15" customHeight="1" x14ac:dyDescent="0.2">
      <c r="A836" s="95"/>
      <c r="B836" s="119"/>
      <c r="C836" s="45" t="s">
        <v>41</v>
      </c>
      <c r="D836" s="72" t="s">
        <v>46</v>
      </c>
      <c r="E836" s="45" t="s">
        <v>43</v>
      </c>
    </row>
    <row r="837" spans="1:5" ht="15" customHeight="1" x14ac:dyDescent="0.2">
      <c r="A837" s="96"/>
      <c r="B837" s="127"/>
      <c r="C837" s="90">
        <v>6409</v>
      </c>
      <c r="D837" s="91" t="s">
        <v>84</v>
      </c>
      <c r="E837" s="51">
        <v>-19432614.690000001</v>
      </c>
    </row>
    <row r="838" spans="1:5" ht="15" customHeight="1" x14ac:dyDescent="0.2">
      <c r="A838" s="73"/>
      <c r="B838" s="186"/>
      <c r="C838" s="53" t="s">
        <v>45</v>
      </c>
      <c r="D838" s="62"/>
      <c r="E838" s="63">
        <f>SUM(E837:E837)</f>
        <v>-19432614.690000001</v>
      </c>
    </row>
    <row r="839" spans="1:5" ht="15" customHeight="1" x14ac:dyDescent="0.2"/>
    <row r="840" spans="1:5" ht="15" customHeight="1" x14ac:dyDescent="0.25">
      <c r="A840" s="39" t="s">
        <v>16</v>
      </c>
      <c r="B840" s="40"/>
      <c r="C840" s="40"/>
      <c r="D840" s="78"/>
      <c r="E840" s="78"/>
    </row>
    <row r="841" spans="1:5" ht="15" customHeight="1" x14ac:dyDescent="0.2">
      <c r="A841" s="41" t="s">
        <v>81</v>
      </c>
      <c r="B841" s="40"/>
      <c r="C841" s="40"/>
      <c r="D841" s="40"/>
      <c r="E841" s="42" t="s">
        <v>142</v>
      </c>
    </row>
    <row r="842" spans="1:5" ht="15" customHeight="1" x14ac:dyDescent="0.25">
      <c r="A842" s="194"/>
      <c r="B842" s="195"/>
      <c r="C842" s="40"/>
      <c r="D842" s="43"/>
      <c r="E842" s="88"/>
    </row>
    <row r="843" spans="1:5" ht="15" customHeight="1" x14ac:dyDescent="0.25">
      <c r="A843" s="35"/>
      <c r="B843" s="64" t="s">
        <v>165</v>
      </c>
      <c r="C843" s="64" t="s">
        <v>41</v>
      </c>
      <c r="D843" s="82" t="s">
        <v>46</v>
      </c>
      <c r="E843" s="45" t="s">
        <v>43</v>
      </c>
    </row>
    <row r="844" spans="1:5" ht="15" customHeight="1" x14ac:dyDescent="0.25">
      <c r="A844" s="35"/>
      <c r="B844" s="48">
        <v>10</v>
      </c>
      <c r="C844" s="90"/>
      <c r="D844" s="91" t="s">
        <v>127</v>
      </c>
      <c r="E844" s="51">
        <f>11403455.63+8029159.06</f>
        <v>19432614.690000001</v>
      </c>
    </row>
    <row r="845" spans="1:5" ht="15" customHeight="1" x14ac:dyDescent="0.25">
      <c r="A845" s="35"/>
      <c r="B845" s="129"/>
      <c r="C845" s="69" t="s">
        <v>45</v>
      </c>
      <c r="D845" s="84"/>
      <c r="E845" s="85">
        <f>SUM(E844:E844)</f>
        <v>19432614.690000001</v>
      </c>
    </row>
    <row r="846" spans="1:5" ht="15" customHeight="1" x14ac:dyDescent="0.2"/>
    <row r="847" spans="1:5" ht="15" customHeight="1" x14ac:dyDescent="0.2"/>
    <row r="848" spans="1:5" ht="15" customHeight="1" x14ac:dyDescent="0.25">
      <c r="A848" s="35" t="s">
        <v>166</v>
      </c>
    </row>
    <row r="849" spans="1:5" ht="15" customHeight="1" x14ac:dyDescent="0.2">
      <c r="A849" s="36" t="s">
        <v>150</v>
      </c>
      <c r="B849" s="36"/>
      <c r="C849" s="36"/>
      <c r="D849" s="36"/>
      <c r="E849" s="36"/>
    </row>
    <row r="850" spans="1:5" ht="15" customHeight="1" x14ac:dyDescent="0.2">
      <c r="A850" s="36"/>
      <c r="B850" s="36"/>
      <c r="C850" s="36"/>
      <c r="D850" s="36"/>
      <c r="E850" s="36"/>
    </row>
    <row r="851" spans="1:5" ht="15" customHeight="1" x14ac:dyDescent="0.2">
      <c r="A851" s="37" t="s">
        <v>167</v>
      </c>
      <c r="B851" s="37"/>
      <c r="C851" s="37"/>
      <c r="D851" s="37"/>
      <c r="E851" s="37"/>
    </row>
    <row r="852" spans="1:5" ht="15" customHeight="1" x14ac:dyDescent="0.2">
      <c r="A852" s="37"/>
      <c r="B852" s="37"/>
      <c r="C852" s="37"/>
      <c r="D852" s="37"/>
      <c r="E852" s="37"/>
    </row>
    <row r="853" spans="1:5" ht="15" customHeight="1" x14ac:dyDescent="0.2">
      <c r="A853" s="37"/>
      <c r="B853" s="37"/>
      <c r="C853" s="37"/>
      <c r="D853" s="37"/>
      <c r="E853" s="37"/>
    </row>
    <row r="854" spans="1:5" ht="15" customHeight="1" x14ac:dyDescent="0.2">
      <c r="A854" s="37"/>
      <c r="B854" s="37"/>
      <c r="C854" s="37"/>
      <c r="D854" s="37"/>
      <c r="E854" s="37"/>
    </row>
    <row r="855" spans="1:5" ht="15" customHeight="1" x14ac:dyDescent="0.2">
      <c r="A855" s="37"/>
      <c r="B855" s="37"/>
      <c r="C855" s="37"/>
      <c r="D855" s="37"/>
      <c r="E855" s="37"/>
    </row>
    <row r="856" spans="1:5" ht="15" customHeight="1" x14ac:dyDescent="0.2">
      <c r="A856" s="37"/>
      <c r="B856" s="37"/>
      <c r="C856" s="37"/>
      <c r="D856" s="37"/>
      <c r="E856" s="37"/>
    </row>
    <row r="857" spans="1:5" ht="15" customHeight="1" x14ac:dyDescent="0.2">
      <c r="A857" s="37"/>
      <c r="B857" s="37"/>
      <c r="C857" s="37"/>
      <c r="D857" s="37"/>
      <c r="E857" s="37"/>
    </row>
    <row r="858" spans="1:5" ht="15" customHeight="1" x14ac:dyDescent="0.2">
      <c r="A858" s="37"/>
      <c r="B858" s="37"/>
      <c r="C858" s="37"/>
      <c r="D858" s="37"/>
      <c r="E858" s="37"/>
    </row>
    <row r="859" spans="1:5" ht="15" customHeight="1" x14ac:dyDescent="0.2">
      <c r="A859" s="93"/>
      <c r="B859" s="93"/>
      <c r="C859" s="93"/>
      <c r="D859" s="93"/>
      <c r="E859" s="93"/>
    </row>
    <row r="860" spans="1:5" ht="15" customHeight="1" x14ac:dyDescent="0.25">
      <c r="A860" s="39" t="s">
        <v>16</v>
      </c>
      <c r="B860" s="40"/>
      <c r="C860" s="40"/>
      <c r="D860" s="40"/>
      <c r="E860" s="40"/>
    </row>
    <row r="861" spans="1:5" ht="15" customHeight="1" x14ac:dyDescent="0.2">
      <c r="A861" s="41" t="s">
        <v>57</v>
      </c>
      <c r="B861" s="40"/>
      <c r="C861" s="40"/>
      <c r="D861" s="40"/>
      <c r="E861" s="42" t="s">
        <v>58</v>
      </c>
    </row>
    <row r="862" spans="1:5" ht="15" customHeight="1" x14ac:dyDescent="0.25">
      <c r="A862" s="43"/>
      <c r="B862" s="39"/>
      <c r="C862" s="40"/>
      <c r="D862" s="40"/>
      <c r="E862" s="44"/>
    </row>
    <row r="863" spans="1:5" ht="15" customHeight="1" x14ac:dyDescent="0.2">
      <c r="A863" s="95"/>
      <c r="B863" s="119"/>
      <c r="C863" s="45" t="s">
        <v>41</v>
      </c>
      <c r="D863" s="72" t="s">
        <v>46</v>
      </c>
      <c r="E863" s="45" t="s">
        <v>43</v>
      </c>
    </row>
    <row r="864" spans="1:5" ht="15" customHeight="1" x14ac:dyDescent="0.2">
      <c r="A864" s="96"/>
      <c r="B864" s="127"/>
      <c r="C864" s="90">
        <v>6409</v>
      </c>
      <c r="D864" s="91" t="s">
        <v>84</v>
      </c>
      <c r="E864" s="51">
        <v>-27850110.699999999</v>
      </c>
    </row>
    <row r="865" spans="1:5" ht="15" customHeight="1" x14ac:dyDescent="0.2">
      <c r="A865" s="73"/>
      <c r="B865" s="186"/>
      <c r="C865" s="53" t="s">
        <v>45</v>
      </c>
      <c r="D865" s="62"/>
      <c r="E865" s="63">
        <f>SUM(E864:E864)</f>
        <v>-27850110.699999999</v>
      </c>
    </row>
    <row r="866" spans="1:5" ht="15" customHeight="1" x14ac:dyDescent="0.2"/>
    <row r="867" spans="1:5" ht="15" customHeight="1" x14ac:dyDescent="0.25">
      <c r="A867" s="79" t="s">
        <v>16</v>
      </c>
      <c r="B867" s="80"/>
      <c r="C867" s="80"/>
      <c r="D867" s="80"/>
      <c r="E867" s="80"/>
    </row>
    <row r="868" spans="1:5" ht="15" customHeight="1" x14ac:dyDescent="0.2">
      <c r="A868" s="94" t="s">
        <v>89</v>
      </c>
      <c r="B868" s="80"/>
      <c r="C868" s="80"/>
      <c r="D868" s="80"/>
      <c r="E868" s="86" t="s">
        <v>168</v>
      </c>
    </row>
    <row r="869" spans="1:5" ht="15" customHeight="1" x14ac:dyDescent="0.25">
      <c r="A869" s="79"/>
      <c r="B869" s="78"/>
      <c r="C869" s="80"/>
      <c r="D869" s="80"/>
      <c r="E869" s="81"/>
    </row>
    <row r="870" spans="1:5" ht="15" customHeight="1" x14ac:dyDescent="0.2">
      <c r="A870" s="118"/>
      <c r="B870" s="119"/>
      <c r="C870" s="64" t="s">
        <v>41</v>
      </c>
      <c r="D870" s="46" t="s">
        <v>46</v>
      </c>
      <c r="E870" s="45" t="s">
        <v>43</v>
      </c>
    </row>
    <row r="871" spans="1:5" ht="15" customHeight="1" x14ac:dyDescent="0.2">
      <c r="A871" s="120"/>
      <c r="B871" s="121"/>
      <c r="C871" s="66">
        <v>3713</v>
      </c>
      <c r="D871" s="91" t="s">
        <v>153</v>
      </c>
      <c r="E871" s="116">
        <v>27850110.699999999</v>
      </c>
    </row>
    <row r="872" spans="1:5" ht="15" customHeight="1" x14ac:dyDescent="0.2">
      <c r="A872" s="122"/>
      <c r="B872" s="123"/>
      <c r="C872" s="69" t="s">
        <v>45</v>
      </c>
      <c r="D872" s="84"/>
      <c r="E872" s="85">
        <f>SUM(E871:E871)</f>
        <v>27850110.699999999</v>
      </c>
    </row>
    <row r="873" spans="1:5" ht="15" customHeight="1" x14ac:dyDescent="0.2"/>
    <row r="874" spans="1:5" ht="15" customHeight="1" x14ac:dyDescent="0.2"/>
    <row r="875" spans="1:5" ht="15" customHeight="1" x14ac:dyDescent="0.25">
      <c r="A875" s="35" t="s">
        <v>169</v>
      </c>
    </row>
    <row r="876" spans="1:5" ht="15" customHeight="1" x14ac:dyDescent="0.2">
      <c r="A876" s="113" t="s">
        <v>170</v>
      </c>
      <c r="B876" s="113"/>
      <c r="C876" s="113"/>
      <c r="D876" s="113"/>
      <c r="E876" s="113"/>
    </row>
    <row r="877" spans="1:5" ht="15" customHeight="1" x14ac:dyDescent="0.2">
      <c r="A877" s="113"/>
      <c r="B877" s="113"/>
      <c r="C877" s="113"/>
      <c r="D877" s="113"/>
      <c r="E877" s="113"/>
    </row>
    <row r="878" spans="1:5" ht="15" customHeight="1" x14ac:dyDescent="0.2">
      <c r="A878" s="37" t="s">
        <v>171</v>
      </c>
      <c r="B878" s="37"/>
      <c r="C878" s="37"/>
      <c r="D878" s="37"/>
      <c r="E878" s="37"/>
    </row>
    <row r="879" spans="1:5" ht="15" customHeight="1" x14ac:dyDescent="0.2">
      <c r="A879" s="37"/>
      <c r="B879" s="37"/>
      <c r="C879" s="37"/>
      <c r="D879" s="37"/>
      <c r="E879" s="37"/>
    </row>
    <row r="880" spans="1:5" ht="15" customHeight="1" x14ac:dyDescent="0.2">
      <c r="A880" s="37"/>
      <c r="B880" s="37"/>
      <c r="C880" s="37"/>
      <c r="D880" s="37"/>
      <c r="E880" s="37"/>
    </row>
    <row r="881" spans="1:5" ht="15" customHeight="1" x14ac:dyDescent="0.2">
      <c r="A881" s="37"/>
      <c r="B881" s="37"/>
      <c r="C881" s="37"/>
      <c r="D881" s="37"/>
      <c r="E881" s="37"/>
    </row>
    <row r="882" spans="1:5" ht="15" customHeight="1" x14ac:dyDescent="0.2">
      <c r="A882" s="37"/>
      <c r="B882" s="37"/>
      <c r="C882" s="37"/>
      <c r="D882" s="37"/>
      <c r="E882" s="37"/>
    </row>
    <row r="883" spans="1:5" ht="15" customHeight="1" x14ac:dyDescent="0.2">
      <c r="A883" s="37"/>
      <c r="B883" s="37"/>
      <c r="C883" s="37"/>
      <c r="D883" s="37"/>
      <c r="E883" s="37"/>
    </row>
    <row r="884" spans="1:5" ht="15" customHeight="1" x14ac:dyDescent="0.2">
      <c r="A884" s="37"/>
      <c r="B884" s="37"/>
      <c r="C884" s="37"/>
      <c r="D884" s="37"/>
      <c r="E884" s="37"/>
    </row>
    <row r="885" spans="1:5" ht="15" customHeight="1" x14ac:dyDescent="0.2">
      <c r="A885" s="93"/>
      <c r="B885" s="93"/>
      <c r="C885" s="93"/>
      <c r="D885" s="93"/>
      <c r="E885" s="93"/>
    </row>
    <row r="886" spans="1:5" ht="15" customHeight="1" x14ac:dyDescent="0.25">
      <c r="A886" s="79" t="s">
        <v>16</v>
      </c>
      <c r="B886" s="80"/>
      <c r="C886" s="80"/>
      <c r="D886" s="80"/>
      <c r="E886" s="43"/>
    </row>
    <row r="887" spans="1:5" ht="15" customHeight="1" x14ac:dyDescent="0.2">
      <c r="A887" s="94" t="s">
        <v>68</v>
      </c>
      <c r="B887" s="40"/>
      <c r="C887" s="40"/>
      <c r="D887" s="40"/>
      <c r="E887" s="42" t="s">
        <v>69</v>
      </c>
    </row>
    <row r="888" spans="1:5" ht="15" customHeight="1" x14ac:dyDescent="0.2">
      <c r="A888" s="77"/>
      <c r="B888" s="78"/>
      <c r="C888" s="80"/>
      <c r="D888" s="80"/>
      <c r="E888" s="44"/>
    </row>
    <row r="889" spans="1:5" ht="15" customHeight="1" x14ac:dyDescent="0.2">
      <c r="A889" s="119"/>
      <c r="B889" s="119"/>
      <c r="C889" s="64" t="s">
        <v>41</v>
      </c>
      <c r="D889" s="72" t="s">
        <v>46</v>
      </c>
      <c r="E889" s="45" t="s">
        <v>43</v>
      </c>
    </row>
    <row r="890" spans="1:5" ht="15" customHeight="1" x14ac:dyDescent="0.2">
      <c r="A890" s="190"/>
      <c r="B890" s="121"/>
      <c r="C890" s="66">
        <v>5511</v>
      </c>
      <c r="D890" s="91" t="s">
        <v>127</v>
      </c>
      <c r="E890" s="193">
        <v>-14000000</v>
      </c>
    </row>
    <row r="891" spans="1:5" ht="15" customHeight="1" x14ac:dyDescent="0.2">
      <c r="A891" s="122"/>
      <c r="B891" s="122"/>
      <c r="C891" s="69" t="s">
        <v>45</v>
      </c>
      <c r="D891" s="75"/>
      <c r="E891" s="55">
        <f>SUM(E890:E890)</f>
        <v>-14000000</v>
      </c>
    </row>
    <row r="892" spans="1:5" ht="15" customHeight="1" x14ac:dyDescent="0.25">
      <c r="A892" s="35"/>
    </row>
    <row r="893" spans="1:5" ht="15" customHeight="1" x14ac:dyDescent="0.25">
      <c r="A893" s="79" t="s">
        <v>16</v>
      </c>
      <c r="B893" s="80"/>
      <c r="C893" s="80"/>
      <c r="D893" s="80"/>
      <c r="E893" s="80"/>
    </row>
    <row r="894" spans="1:5" ht="15" customHeight="1" x14ac:dyDescent="0.2">
      <c r="A894" s="77" t="s">
        <v>57</v>
      </c>
      <c r="B894" s="80"/>
      <c r="C894" s="80"/>
      <c r="D894" s="80"/>
      <c r="E894" s="86" t="s">
        <v>58</v>
      </c>
    </row>
    <row r="895" spans="1:5" ht="15" customHeight="1" x14ac:dyDescent="0.25">
      <c r="A895" s="79"/>
      <c r="B895" s="78"/>
      <c r="C895" s="80"/>
      <c r="D895" s="80"/>
      <c r="E895" s="81"/>
    </row>
    <row r="896" spans="1:5" ht="15" customHeight="1" x14ac:dyDescent="0.2">
      <c r="A896" s="119"/>
      <c r="B896" s="119"/>
      <c r="C896" s="64" t="s">
        <v>41</v>
      </c>
      <c r="D896" s="72" t="s">
        <v>46</v>
      </c>
      <c r="E896" s="47" t="s">
        <v>43</v>
      </c>
    </row>
    <row r="897" spans="1:5" ht="15" customHeight="1" x14ac:dyDescent="0.2">
      <c r="A897" s="190"/>
      <c r="B897" s="121"/>
      <c r="C897" s="112">
        <v>6409</v>
      </c>
      <c r="D897" s="91" t="s">
        <v>84</v>
      </c>
      <c r="E897" s="191">
        <v>14000000</v>
      </c>
    </row>
    <row r="898" spans="1:5" ht="15" customHeight="1" x14ac:dyDescent="0.2">
      <c r="A898" s="192"/>
      <c r="B898" s="189"/>
      <c r="C898" s="69" t="s">
        <v>45</v>
      </c>
      <c r="D898" s="84"/>
      <c r="E898" s="85">
        <f>SUM(E897:E897)</f>
        <v>14000000</v>
      </c>
    </row>
    <row r="899" spans="1:5" ht="15" customHeight="1" x14ac:dyDescent="0.2"/>
    <row r="900" spans="1:5" ht="15" customHeight="1" x14ac:dyDescent="0.2"/>
    <row r="901" spans="1:5" ht="15" customHeight="1" x14ac:dyDescent="0.25">
      <c r="A901" s="35" t="s">
        <v>172</v>
      </c>
    </row>
    <row r="902" spans="1:5" ht="15" customHeight="1" x14ac:dyDescent="0.2">
      <c r="A902" s="113" t="s">
        <v>173</v>
      </c>
      <c r="B902" s="113"/>
      <c r="C902" s="113"/>
      <c r="D902" s="113"/>
      <c r="E902" s="113"/>
    </row>
    <row r="903" spans="1:5" ht="15" customHeight="1" x14ac:dyDescent="0.2">
      <c r="A903" s="113"/>
      <c r="B903" s="113"/>
      <c r="C903" s="113"/>
      <c r="D903" s="113"/>
      <c r="E903" s="113"/>
    </row>
    <row r="904" spans="1:5" ht="15" customHeight="1" x14ac:dyDescent="0.2">
      <c r="A904" s="37" t="s">
        <v>174</v>
      </c>
      <c r="B904" s="37"/>
      <c r="C904" s="37"/>
      <c r="D904" s="37"/>
      <c r="E904" s="37"/>
    </row>
    <row r="905" spans="1:5" ht="15" customHeight="1" x14ac:dyDescent="0.2">
      <c r="A905" s="37"/>
      <c r="B905" s="37"/>
      <c r="C905" s="37"/>
      <c r="D905" s="37"/>
      <c r="E905" s="37"/>
    </row>
    <row r="906" spans="1:5" ht="15" customHeight="1" x14ac:dyDescent="0.2">
      <c r="A906" s="37"/>
      <c r="B906" s="37"/>
      <c r="C906" s="37"/>
      <c r="D906" s="37"/>
      <c r="E906" s="37"/>
    </row>
    <row r="907" spans="1:5" ht="15" customHeight="1" x14ac:dyDescent="0.2">
      <c r="A907" s="37"/>
      <c r="B907" s="37"/>
      <c r="C907" s="37"/>
      <c r="D907" s="37"/>
      <c r="E907" s="37"/>
    </row>
    <row r="908" spans="1:5" ht="15" customHeight="1" x14ac:dyDescent="0.2">
      <c r="A908" s="37"/>
      <c r="B908" s="37"/>
      <c r="C908" s="37"/>
      <c r="D908" s="37"/>
      <c r="E908" s="37"/>
    </row>
    <row r="909" spans="1:5" ht="15" customHeight="1" x14ac:dyDescent="0.2">
      <c r="A909" s="37"/>
      <c r="B909" s="37"/>
      <c r="C909" s="37"/>
      <c r="D909" s="37"/>
      <c r="E909" s="37"/>
    </row>
    <row r="910" spans="1:5" ht="15" customHeight="1" x14ac:dyDescent="0.2">
      <c r="A910" s="37"/>
      <c r="B910" s="37"/>
      <c r="C910" s="37"/>
      <c r="D910" s="37"/>
      <c r="E910" s="37"/>
    </row>
    <row r="911" spans="1:5" ht="15" customHeight="1" x14ac:dyDescent="0.2">
      <c r="A911" s="37"/>
      <c r="B911" s="37"/>
      <c r="C911" s="37"/>
      <c r="D911" s="37"/>
      <c r="E911" s="37"/>
    </row>
    <row r="912" spans="1:5" ht="15" customHeight="1" x14ac:dyDescent="0.2">
      <c r="A912" s="93"/>
      <c r="B912" s="93"/>
      <c r="C912" s="93"/>
      <c r="D912" s="93"/>
      <c r="E912" s="93"/>
    </row>
    <row r="913" spans="1:5" ht="15" customHeight="1" x14ac:dyDescent="0.25">
      <c r="A913" s="79" t="s">
        <v>16</v>
      </c>
      <c r="B913" s="80"/>
      <c r="C913" s="80"/>
      <c r="D913" s="80"/>
      <c r="E913" s="78"/>
    </row>
    <row r="914" spans="1:5" ht="15" customHeight="1" x14ac:dyDescent="0.2">
      <c r="A914" s="41" t="s">
        <v>160</v>
      </c>
      <c r="B914" s="80"/>
      <c r="C914" s="80"/>
      <c r="D914" s="80"/>
      <c r="E914" s="86" t="s">
        <v>161</v>
      </c>
    </row>
    <row r="915" spans="1:5" ht="15" customHeight="1" x14ac:dyDescent="0.2">
      <c r="A915" s="77"/>
      <c r="B915" s="78"/>
      <c r="C915" s="80"/>
      <c r="D915" s="80"/>
      <c r="E915" s="81"/>
    </row>
    <row r="916" spans="1:5" ht="15" customHeight="1" x14ac:dyDescent="0.2">
      <c r="A916" s="119"/>
      <c r="B916" s="119"/>
      <c r="C916" s="64" t="s">
        <v>41</v>
      </c>
      <c r="D916" s="72" t="s">
        <v>46</v>
      </c>
      <c r="E916" s="45" t="s">
        <v>43</v>
      </c>
    </row>
    <row r="917" spans="1:5" ht="15" customHeight="1" x14ac:dyDescent="0.2">
      <c r="A917" s="190"/>
      <c r="B917" s="121"/>
      <c r="C917" s="66">
        <v>3322</v>
      </c>
      <c r="D917" s="75" t="s">
        <v>53</v>
      </c>
      <c r="E917" s="116">
        <v>-626000</v>
      </c>
    </row>
    <row r="918" spans="1:5" ht="15" customHeight="1" x14ac:dyDescent="0.2">
      <c r="A918" s="122"/>
      <c r="B918" s="122"/>
      <c r="C918" s="69" t="s">
        <v>45</v>
      </c>
      <c r="D918" s="75"/>
      <c r="E918" s="85">
        <f>SUM(E917:E917)</f>
        <v>-626000</v>
      </c>
    </row>
    <row r="919" spans="1:5" ht="15" customHeight="1" x14ac:dyDescent="0.25">
      <c r="A919" s="35"/>
    </row>
    <row r="920" spans="1:5" ht="15" customHeight="1" x14ac:dyDescent="0.25">
      <c r="A920" s="79" t="s">
        <v>16</v>
      </c>
      <c r="B920" s="80"/>
      <c r="C920" s="80"/>
      <c r="D920" s="80"/>
      <c r="E920" s="80"/>
    </row>
    <row r="921" spans="1:5" ht="15" customHeight="1" x14ac:dyDescent="0.2">
      <c r="A921" s="77" t="s">
        <v>57</v>
      </c>
      <c r="B921" s="80"/>
      <c r="C921" s="80"/>
      <c r="D921" s="80"/>
      <c r="E921" s="86" t="s">
        <v>58</v>
      </c>
    </row>
    <row r="922" spans="1:5" ht="15" customHeight="1" x14ac:dyDescent="0.25">
      <c r="A922" s="79"/>
      <c r="B922" s="78"/>
      <c r="C922" s="80"/>
      <c r="D922" s="80"/>
      <c r="E922" s="81"/>
    </row>
    <row r="923" spans="1:5" ht="15" customHeight="1" x14ac:dyDescent="0.2">
      <c r="A923" s="119"/>
      <c r="B923" s="119"/>
      <c r="C923" s="64" t="s">
        <v>41</v>
      </c>
      <c r="D923" s="72" t="s">
        <v>46</v>
      </c>
      <c r="E923" s="47" t="s">
        <v>43</v>
      </c>
    </row>
    <row r="924" spans="1:5" ht="15" customHeight="1" x14ac:dyDescent="0.2">
      <c r="A924" s="190"/>
      <c r="B924" s="121"/>
      <c r="C924" s="112">
        <v>6409</v>
      </c>
      <c r="D924" s="91" t="s">
        <v>84</v>
      </c>
      <c r="E924" s="191">
        <v>626000</v>
      </c>
    </row>
    <row r="925" spans="1:5" ht="15" customHeight="1" x14ac:dyDescent="0.2">
      <c r="A925" s="192"/>
      <c r="B925" s="189"/>
      <c r="C925" s="69" t="s">
        <v>45</v>
      </c>
      <c r="D925" s="84"/>
      <c r="E925" s="85">
        <f>SUM(E924:E924)</f>
        <v>626000</v>
      </c>
    </row>
    <row r="926" spans="1:5" ht="15" customHeight="1" x14ac:dyDescent="0.2"/>
    <row r="927" spans="1:5" ht="15" customHeight="1" x14ac:dyDescent="0.2"/>
    <row r="928" spans="1:5" ht="15" customHeight="1" x14ac:dyDescent="0.2"/>
    <row r="929" spans="1:5" ht="15" customHeight="1" x14ac:dyDescent="0.2"/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5" t="s">
        <v>175</v>
      </c>
    </row>
    <row r="939" spans="1:5" ht="15" customHeight="1" x14ac:dyDescent="0.2">
      <c r="A939" s="113" t="s">
        <v>173</v>
      </c>
      <c r="B939" s="113"/>
      <c r="C939" s="113"/>
      <c r="D939" s="113"/>
      <c r="E939" s="113"/>
    </row>
    <row r="940" spans="1:5" ht="15" customHeight="1" x14ac:dyDescent="0.2">
      <c r="A940" s="113"/>
      <c r="B940" s="113"/>
      <c r="C940" s="113"/>
      <c r="D940" s="113"/>
      <c r="E940" s="113"/>
    </row>
    <row r="941" spans="1:5" ht="15" customHeight="1" x14ac:dyDescent="0.2">
      <c r="A941" s="37" t="s">
        <v>176</v>
      </c>
      <c r="B941" s="37"/>
      <c r="C941" s="37"/>
      <c r="D941" s="37"/>
      <c r="E941" s="37"/>
    </row>
    <row r="942" spans="1:5" ht="15" customHeight="1" x14ac:dyDescent="0.2">
      <c r="A942" s="37"/>
      <c r="B942" s="37"/>
      <c r="C942" s="37"/>
      <c r="D942" s="37"/>
      <c r="E942" s="37"/>
    </row>
    <row r="943" spans="1:5" ht="15" customHeight="1" x14ac:dyDescent="0.2">
      <c r="A943" s="37"/>
      <c r="B943" s="37"/>
      <c r="C943" s="37"/>
      <c r="D943" s="37"/>
      <c r="E943" s="37"/>
    </row>
    <row r="944" spans="1:5" ht="15" customHeight="1" x14ac:dyDescent="0.2">
      <c r="A944" s="37"/>
      <c r="B944" s="37"/>
      <c r="C944" s="37"/>
      <c r="D944" s="37"/>
      <c r="E944" s="37"/>
    </row>
    <row r="945" spans="1:5" ht="15" customHeight="1" x14ac:dyDescent="0.2">
      <c r="A945" s="37"/>
      <c r="B945" s="37"/>
      <c r="C945" s="37"/>
      <c r="D945" s="37"/>
      <c r="E945" s="37"/>
    </row>
    <row r="946" spans="1:5" ht="15" customHeight="1" x14ac:dyDescent="0.2">
      <c r="A946" s="37"/>
      <c r="B946" s="37"/>
      <c r="C946" s="37"/>
      <c r="D946" s="37"/>
      <c r="E946" s="37"/>
    </row>
    <row r="947" spans="1:5" ht="15" customHeight="1" x14ac:dyDescent="0.2">
      <c r="A947" s="37"/>
      <c r="B947" s="37"/>
      <c r="C947" s="37"/>
      <c r="D947" s="37"/>
      <c r="E947" s="37"/>
    </row>
    <row r="948" spans="1:5" ht="15" customHeight="1" x14ac:dyDescent="0.2">
      <c r="A948" s="37"/>
      <c r="B948" s="37"/>
      <c r="C948" s="37"/>
      <c r="D948" s="37"/>
      <c r="E948" s="37"/>
    </row>
    <row r="949" spans="1:5" ht="15" customHeight="1" x14ac:dyDescent="0.2">
      <c r="A949" s="37"/>
      <c r="B949" s="37"/>
      <c r="C949" s="37"/>
      <c r="D949" s="37"/>
      <c r="E949" s="37"/>
    </row>
    <row r="950" spans="1:5" ht="15" customHeight="1" x14ac:dyDescent="0.2">
      <c r="A950" s="93"/>
      <c r="B950" s="93"/>
      <c r="C950" s="93"/>
      <c r="D950" s="93"/>
      <c r="E950" s="93"/>
    </row>
    <row r="951" spans="1:5" ht="15" customHeight="1" x14ac:dyDescent="0.25">
      <c r="A951" s="79" t="s">
        <v>16</v>
      </c>
      <c r="B951" s="80"/>
      <c r="C951" s="80"/>
      <c r="D951" s="80"/>
      <c r="E951" s="78"/>
    </row>
    <row r="952" spans="1:5" ht="15" customHeight="1" x14ac:dyDescent="0.2">
      <c r="A952" s="41" t="s">
        <v>160</v>
      </c>
      <c r="B952" s="80"/>
      <c r="C952" s="80"/>
      <c r="D952" s="80"/>
      <c r="E952" s="86" t="s">
        <v>161</v>
      </c>
    </row>
    <row r="953" spans="1:5" ht="15" customHeight="1" x14ac:dyDescent="0.2">
      <c r="A953" s="77"/>
      <c r="B953" s="78"/>
      <c r="C953" s="80"/>
      <c r="D953" s="80"/>
      <c r="E953" s="81"/>
    </row>
    <row r="954" spans="1:5" ht="15" customHeight="1" x14ac:dyDescent="0.2">
      <c r="A954" s="119"/>
      <c r="B954" s="119"/>
      <c r="C954" s="64" t="s">
        <v>41</v>
      </c>
      <c r="D954" s="72" t="s">
        <v>46</v>
      </c>
      <c r="E954" s="45" t="s">
        <v>43</v>
      </c>
    </row>
    <row r="955" spans="1:5" ht="15" customHeight="1" x14ac:dyDescent="0.2">
      <c r="A955" s="190"/>
      <c r="B955" s="121"/>
      <c r="C955" s="66">
        <v>3326</v>
      </c>
      <c r="D955" s="91" t="s">
        <v>47</v>
      </c>
      <c r="E955" s="116">
        <v>-35000</v>
      </c>
    </row>
    <row r="956" spans="1:5" ht="15" customHeight="1" x14ac:dyDescent="0.2">
      <c r="A956" s="122"/>
      <c r="B956" s="122"/>
      <c r="C956" s="69" t="s">
        <v>45</v>
      </c>
      <c r="D956" s="75"/>
      <c r="E956" s="85">
        <f>SUM(E955:E955)</f>
        <v>-35000</v>
      </c>
    </row>
    <row r="957" spans="1:5" ht="15" customHeight="1" x14ac:dyDescent="0.25">
      <c r="A957" s="35"/>
    </row>
    <row r="958" spans="1:5" ht="15" customHeight="1" x14ac:dyDescent="0.25">
      <c r="A958" s="79" t="s">
        <v>16</v>
      </c>
      <c r="B958" s="80"/>
      <c r="C958" s="80"/>
      <c r="D958" s="80"/>
      <c r="E958" s="80"/>
    </row>
    <row r="959" spans="1:5" ht="15" customHeight="1" x14ac:dyDescent="0.2">
      <c r="A959" s="77" t="s">
        <v>57</v>
      </c>
      <c r="B959" s="80"/>
      <c r="C959" s="80"/>
      <c r="D959" s="80"/>
      <c r="E959" s="86" t="s">
        <v>58</v>
      </c>
    </row>
    <row r="960" spans="1:5" ht="15" customHeight="1" x14ac:dyDescent="0.25">
      <c r="A960" s="79"/>
      <c r="B960" s="78"/>
      <c r="C960" s="80"/>
      <c r="D960" s="80"/>
      <c r="E960" s="81"/>
    </row>
    <row r="961" spans="1:5" ht="15" customHeight="1" x14ac:dyDescent="0.2">
      <c r="A961" s="119"/>
      <c r="B961" s="119"/>
      <c r="C961" s="64" t="s">
        <v>41</v>
      </c>
      <c r="D961" s="72" t="s">
        <v>46</v>
      </c>
      <c r="E961" s="47" t="s">
        <v>43</v>
      </c>
    </row>
    <row r="962" spans="1:5" ht="15" customHeight="1" x14ac:dyDescent="0.2">
      <c r="A962" s="190"/>
      <c r="B962" s="121"/>
      <c r="C962" s="112">
        <v>6409</v>
      </c>
      <c r="D962" s="91" t="s">
        <v>84</v>
      </c>
      <c r="E962" s="191">
        <v>35000</v>
      </c>
    </row>
    <row r="963" spans="1:5" ht="15" customHeight="1" x14ac:dyDescent="0.2">
      <c r="A963" s="192"/>
      <c r="B963" s="189"/>
      <c r="C963" s="69" t="s">
        <v>45</v>
      </c>
      <c r="D963" s="84"/>
      <c r="E963" s="85">
        <f>SUM(E962:E962)</f>
        <v>35000</v>
      </c>
    </row>
    <row r="964" spans="1:5" ht="15" customHeight="1" x14ac:dyDescent="0.2"/>
    <row r="965" spans="1:5" ht="15" customHeight="1" x14ac:dyDescent="0.2"/>
    <row r="966" spans="1:5" ht="15" customHeight="1" x14ac:dyDescent="0.25">
      <c r="A966" s="35" t="s">
        <v>177</v>
      </c>
    </row>
    <row r="967" spans="1:5" ht="15" customHeight="1" x14ac:dyDescent="0.2">
      <c r="A967" s="113" t="s">
        <v>173</v>
      </c>
      <c r="B967" s="113"/>
      <c r="C967" s="113"/>
      <c r="D967" s="113"/>
      <c r="E967" s="113"/>
    </row>
    <row r="968" spans="1:5" ht="15" customHeight="1" x14ac:dyDescent="0.2">
      <c r="A968" s="113"/>
      <c r="B968" s="113"/>
      <c r="C968" s="113"/>
      <c r="D968" s="113"/>
      <c r="E968" s="113"/>
    </row>
    <row r="969" spans="1:5" ht="15" customHeight="1" x14ac:dyDescent="0.2">
      <c r="A969" s="37" t="s">
        <v>178</v>
      </c>
      <c r="B969" s="37"/>
      <c r="C969" s="37"/>
      <c r="D969" s="37"/>
      <c r="E969" s="37"/>
    </row>
    <row r="970" spans="1:5" ht="15" customHeight="1" x14ac:dyDescent="0.2">
      <c r="A970" s="37"/>
      <c r="B970" s="37"/>
      <c r="C970" s="37"/>
      <c r="D970" s="37"/>
      <c r="E970" s="37"/>
    </row>
    <row r="971" spans="1:5" ht="15" customHeight="1" x14ac:dyDescent="0.2">
      <c r="A971" s="37"/>
      <c r="B971" s="37"/>
      <c r="C971" s="37"/>
      <c r="D971" s="37"/>
      <c r="E971" s="37"/>
    </row>
    <row r="972" spans="1:5" ht="15" customHeight="1" x14ac:dyDescent="0.2">
      <c r="A972" s="37"/>
      <c r="B972" s="37"/>
      <c r="C972" s="37"/>
      <c r="D972" s="37"/>
      <c r="E972" s="37"/>
    </row>
    <row r="973" spans="1:5" ht="15" customHeight="1" x14ac:dyDescent="0.2">
      <c r="A973" s="37"/>
      <c r="B973" s="37"/>
      <c r="C973" s="37"/>
      <c r="D973" s="37"/>
      <c r="E973" s="37"/>
    </row>
    <row r="974" spans="1:5" ht="15" customHeight="1" x14ac:dyDescent="0.2">
      <c r="A974" s="37"/>
      <c r="B974" s="37"/>
      <c r="C974" s="37"/>
      <c r="D974" s="37"/>
      <c r="E974" s="37"/>
    </row>
    <row r="975" spans="1:5" ht="15" customHeight="1" x14ac:dyDescent="0.2">
      <c r="A975" s="37"/>
      <c r="B975" s="37"/>
      <c r="C975" s="37"/>
      <c r="D975" s="37"/>
      <c r="E975" s="37"/>
    </row>
    <row r="976" spans="1:5" ht="15" customHeight="1" x14ac:dyDescent="0.2">
      <c r="A976" s="37"/>
      <c r="B976" s="37"/>
      <c r="C976" s="37"/>
      <c r="D976" s="37"/>
      <c r="E976" s="37"/>
    </row>
    <row r="977" spans="1:5" ht="15" customHeight="1" x14ac:dyDescent="0.2">
      <c r="A977" s="93"/>
      <c r="B977" s="93"/>
      <c r="C977" s="93"/>
      <c r="D977" s="93"/>
      <c r="E977" s="93"/>
    </row>
    <row r="978" spans="1:5" ht="15" customHeight="1" x14ac:dyDescent="0.2">
      <c r="A978" s="93"/>
      <c r="B978" s="93"/>
      <c r="C978" s="93"/>
      <c r="D978" s="93"/>
      <c r="E978" s="93"/>
    </row>
    <row r="979" spans="1:5" ht="15" customHeight="1" x14ac:dyDescent="0.2">
      <c r="A979" s="93"/>
      <c r="B979" s="93"/>
      <c r="C979" s="93"/>
      <c r="D979" s="93"/>
      <c r="E979" s="93"/>
    </row>
    <row r="980" spans="1:5" ht="15" customHeight="1" x14ac:dyDescent="0.2">
      <c r="A980" s="93"/>
      <c r="B980" s="93"/>
      <c r="C980" s="93"/>
      <c r="D980" s="93"/>
      <c r="E980" s="93"/>
    </row>
    <row r="981" spans="1:5" ht="15" customHeight="1" x14ac:dyDescent="0.2">
      <c r="A981" s="93"/>
      <c r="B981" s="93"/>
      <c r="C981" s="93"/>
      <c r="D981" s="93"/>
      <c r="E981" s="93"/>
    </row>
    <row r="982" spans="1:5" ht="15" customHeight="1" x14ac:dyDescent="0.2">
      <c r="A982" s="93"/>
      <c r="B982" s="93"/>
      <c r="C982" s="93"/>
      <c r="D982" s="93"/>
      <c r="E982" s="93"/>
    </row>
    <row r="983" spans="1:5" ht="15" customHeight="1" x14ac:dyDescent="0.2">
      <c r="A983" s="93"/>
      <c r="B983" s="93"/>
      <c r="C983" s="93"/>
      <c r="D983" s="93"/>
      <c r="E983" s="93"/>
    </row>
    <row r="984" spans="1:5" ht="15" customHeight="1" x14ac:dyDescent="0.2">
      <c r="A984" s="93"/>
      <c r="B984" s="93"/>
      <c r="C984" s="93"/>
      <c r="D984" s="93"/>
      <c r="E984" s="93"/>
    </row>
    <row r="985" spans="1:5" ht="15" customHeight="1" x14ac:dyDescent="0.2">
      <c r="A985" s="93"/>
      <c r="B985" s="93"/>
      <c r="C985" s="93"/>
      <c r="D985" s="93"/>
      <c r="E985" s="93"/>
    </row>
    <row r="986" spans="1:5" ht="15" customHeight="1" x14ac:dyDescent="0.2">
      <c r="A986" s="93"/>
      <c r="B986" s="93"/>
      <c r="C986" s="93"/>
      <c r="D986" s="93"/>
      <c r="E986" s="93"/>
    </row>
    <row r="987" spans="1:5" ht="15" customHeight="1" x14ac:dyDescent="0.2">
      <c r="A987" s="93"/>
      <c r="B987" s="93"/>
      <c r="C987" s="93"/>
      <c r="D987" s="93"/>
      <c r="E987" s="93"/>
    </row>
    <row r="988" spans="1:5" ht="15" customHeight="1" x14ac:dyDescent="0.2">
      <c r="A988" s="93"/>
      <c r="B988" s="93"/>
      <c r="C988" s="93"/>
      <c r="D988" s="93"/>
      <c r="E988" s="93"/>
    </row>
    <row r="989" spans="1:5" ht="15" customHeight="1" x14ac:dyDescent="0.2">
      <c r="A989" s="93"/>
      <c r="B989" s="93"/>
      <c r="C989" s="93"/>
      <c r="D989" s="93"/>
      <c r="E989" s="93"/>
    </row>
    <row r="990" spans="1:5" ht="15" customHeight="1" x14ac:dyDescent="0.25">
      <c r="A990" s="79" t="s">
        <v>16</v>
      </c>
      <c r="B990" s="80"/>
      <c r="C990" s="80"/>
      <c r="D990" s="80"/>
      <c r="E990" s="78"/>
    </row>
    <row r="991" spans="1:5" ht="15" customHeight="1" x14ac:dyDescent="0.2">
      <c r="A991" s="41" t="s">
        <v>160</v>
      </c>
      <c r="B991" s="80"/>
      <c r="C991" s="80"/>
      <c r="D991" s="80"/>
      <c r="E991" s="86" t="s">
        <v>161</v>
      </c>
    </row>
    <row r="992" spans="1:5" ht="15" customHeight="1" x14ac:dyDescent="0.2">
      <c r="A992" s="77"/>
      <c r="B992" s="78"/>
      <c r="C992" s="80"/>
      <c r="D992" s="80"/>
      <c r="E992" s="81"/>
    </row>
    <row r="993" spans="1:5" ht="15" customHeight="1" x14ac:dyDescent="0.2">
      <c r="A993" s="119"/>
      <c r="B993" s="119"/>
      <c r="C993" s="64" t="s">
        <v>41</v>
      </c>
      <c r="D993" s="72" t="s">
        <v>46</v>
      </c>
      <c r="E993" s="45" t="s">
        <v>43</v>
      </c>
    </row>
    <row r="994" spans="1:5" ht="15" customHeight="1" x14ac:dyDescent="0.2">
      <c r="A994" s="190"/>
      <c r="B994" s="121"/>
      <c r="C994" s="90">
        <v>3311</v>
      </c>
      <c r="D994" s="60" t="s">
        <v>47</v>
      </c>
      <c r="E994" s="116">
        <v>-80000</v>
      </c>
    </row>
    <row r="995" spans="1:5" ht="15" customHeight="1" x14ac:dyDescent="0.2">
      <c r="A995" s="190"/>
      <c r="B995" s="121"/>
      <c r="C995" s="90">
        <v>3312</v>
      </c>
      <c r="D995" s="60" t="s">
        <v>47</v>
      </c>
      <c r="E995" s="116">
        <v>-381000</v>
      </c>
    </row>
    <row r="996" spans="1:5" ht="15" customHeight="1" x14ac:dyDescent="0.2">
      <c r="A996" s="190"/>
      <c r="B996" s="121"/>
      <c r="C996" s="90">
        <v>3313</v>
      </c>
      <c r="D996" s="60" t="s">
        <v>47</v>
      </c>
      <c r="E996" s="116">
        <f>-25000-50000</f>
        <v>-75000</v>
      </c>
    </row>
    <row r="997" spans="1:5" ht="15" customHeight="1" x14ac:dyDescent="0.2">
      <c r="A997" s="190"/>
      <c r="B997" s="121"/>
      <c r="C997" s="90">
        <v>3319</v>
      </c>
      <c r="D997" s="196" t="s">
        <v>47</v>
      </c>
      <c r="E997" s="116">
        <f>-50000-40000-210000</f>
        <v>-300000</v>
      </c>
    </row>
    <row r="998" spans="1:5" ht="15" customHeight="1" x14ac:dyDescent="0.2">
      <c r="A998" s="190"/>
      <c r="B998" s="121"/>
      <c r="C998" s="90">
        <v>3312</v>
      </c>
      <c r="D998" s="75" t="s">
        <v>53</v>
      </c>
      <c r="E998" s="116">
        <v>-125000</v>
      </c>
    </row>
    <row r="999" spans="1:5" ht="15" customHeight="1" x14ac:dyDescent="0.2">
      <c r="A999" s="190"/>
      <c r="B999" s="121"/>
      <c r="C999" s="90">
        <v>3316</v>
      </c>
      <c r="D999" s="75" t="s">
        <v>53</v>
      </c>
      <c r="E999" s="116">
        <v>-1000000</v>
      </c>
    </row>
    <row r="1000" spans="1:5" ht="15" customHeight="1" x14ac:dyDescent="0.2">
      <c r="A1000" s="190"/>
      <c r="B1000" s="121"/>
      <c r="C1000" s="90">
        <v>3319</v>
      </c>
      <c r="D1000" s="75" t="s">
        <v>53</v>
      </c>
      <c r="E1000" s="116">
        <f>-1026000-20000</f>
        <v>-1046000</v>
      </c>
    </row>
    <row r="1001" spans="1:5" ht="15" customHeight="1" x14ac:dyDescent="0.2">
      <c r="A1001" s="190"/>
      <c r="B1001" s="121"/>
      <c r="C1001" s="90">
        <v>3317</v>
      </c>
      <c r="D1001" s="91" t="s">
        <v>179</v>
      </c>
      <c r="E1001" s="116">
        <v>-10000</v>
      </c>
    </row>
    <row r="1002" spans="1:5" ht="15" customHeight="1" x14ac:dyDescent="0.2">
      <c r="A1002" s="190"/>
      <c r="B1002" s="121"/>
      <c r="C1002" s="90">
        <v>3319</v>
      </c>
      <c r="D1002" s="91" t="s">
        <v>179</v>
      </c>
      <c r="E1002" s="116">
        <v>-260000</v>
      </c>
    </row>
    <row r="1003" spans="1:5" ht="15" customHeight="1" x14ac:dyDescent="0.2">
      <c r="A1003" s="122"/>
      <c r="B1003" s="122"/>
      <c r="C1003" s="69" t="s">
        <v>45</v>
      </c>
      <c r="D1003" s="75"/>
      <c r="E1003" s="85">
        <f>SUM(E994:E1002)</f>
        <v>-3277000</v>
      </c>
    </row>
    <row r="1004" spans="1:5" ht="15" customHeight="1" x14ac:dyDescent="0.25">
      <c r="A1004" s="35"/>
    </row>
    <row r="1005" spans="1:5" ht="15" customHeight="1" x14ac:dyDescent="0.25">
      <c r="A1005" s="79" t="s">
        <v>16</v>
      </c>
      <c r="B1005" s="80"/>
      <c r="C1005" s="80"/>
      <c r="D1005" s="80"/>
      <c r="E1005" s="80"/>
    </row>
    <row r="1006" spans="1:5" ht="15" customHeight="1" x14ac:dyDescent="0.2">
      <c r="A1006" s="77" t="s">
        <v>57</v>
      </c>
      <c r="B1006" s="80"/>
      <c r="C1006" s="80"/>
      <c r="D1006" s="80"/>
      <c r="E1006" s="86" t="s">
        <v>58</v>
      </c>
    </row>
    <row r="1007" spans="1:5" ht="15" customHeight="1" x14ac:dyDescent="0.25">
      <c r="A1007" s="79"/>
      <c r="B1007" s="78"/>
      <c r="C1007" s="80"/>
      <c r="D1007" s="80"/>
      <c r="E1007" s="81"/>
    </row>
    <row r="1008" spans="1:5" ht="15" customHeight="1" x14ac:dyDescent="0.2">
      <c r="A1008" s="119"/>
      <c r="B1008" s="119"/>
      <c r="C1008" s="64" t="s">
        <v>41</v>
      </c>
      <c r="D1008" s="72" t="s">
        <v>46</v>
      </c>
      <c r="E1008" s="47" t="s">
        <v>43</v>
      </c>
    </row>
    <row r="1009" spans="1:5" ht="15" customHeight="1" x14ac:dyDescent="0.2">
      <c r="A1009" s="190"/>
      <c r="B1009" s="121"/>
      <c r="C1009" s="112">
        <v>6409</v>
      </c>
      <c r="D1009" s="91" t="s">
        <v>84</v>
      </c>
      <c r="E1009" s="191">
        <v>3277000</v>
      </c>
    </row>
    <row r="1010" spans="1:5" ht="15" customHeight="1" x14ac:dyDescent="0.2">
      <c r="A1010" s="192"/>
      <c r="B1010" s="189"/>
      <c r="C1010" s="69" t="s">
        <v>45</v>
      </c>
      <c r="D1010" s="84"/>
      <c r="E1010" s="85">
        <f>SUM(E1009:E1009)</f>
        <v>3277000</v>
      </c>
    </row>
    <row r="1011" spans="1:5" ht="15" customHeight="1" x14ac:dyDescent="0.2"/>
    <row r="1012" spans="1:5" ht="15" customHeight="1" x14ac:dyDescent="0.2"/>
    <row r="1013" spans="1:5" ht="15" customHeight="1" x14ac:dyDescent="0.25">
      <c r="A1013" s="35" t="s">
        <v>180</v>
      </c>
    </row>
    <row r="1014" spans="1:5" ht="15" customHeight="1" x14ac:dyDescent="0.2">
      <c r="A1014" s="113" t="s">
        <v>181</v>
      </c>
      <c r="B1014" s="113"/>
      <c r="C1014" s="113"/>
      <c r="D1014" s="113"/>
      <c r="E1014" s="113"/>
    </row>
    <row r="1015" spans="1:5" ht="15" customHeight="1" x14ac:dyDescent="0.2">
      <c r="A1015" s="113"/>
      <c r="B1015" s="113"/>
      <c r="C1015" s="113"/>
      <c r="D1015" s="113"/>
      <c r="E1015" s="113"/>
    </row>
    <row r="1016" spans="1:5" ht="15" customHeight="1" x14ac:dyDescent="0.2">
      <c r="A1016" s="37" t="s">
        <v>182</v>
      </c>
      <c r="B1016" s="37"/>
      <c r="C1016" s="37"/>
      <c r="D1016" s="37"/>
      <c r="E1016" s="37"/>
    </row>
    <row r="1017" spans="1:5" ht="15" customHeight="1" x14ac:dyDescent="0.2">
      <c r="A1017" s="37"/>
      <c r="B1017" s="37"/>
      <c r="C1017" s="37"/>
      <c r="D1017" s="37"/>
      <c r="E1017" s="37"/>
    </row>
    <row r="1018" spans="1:5" ht="15" customHeight="1" x14ac:dyDescent="0.2">
      <c r="A1018" s="37"/>
      <c r="B1018" s="37"/>
      <c r="C1018" s="37"/>
      <c r="D1018" s="37"/>
      <c r="E1018" s="37"/>
    </row>
    <row r="1019" spans="1:5" ht="15" customHeight="1" x14ac:dyDescent="0.2">
      <c r="A1019" s="37"/>
      <c r="B1019" s="37"/>
      <c r="C1019" s="37"/>
      <c r="D1019" s="37"/>
      <c r="E1019" s="37"/>
    </row>
    <row r="1020" spans="1:5" ht="15" customHeight="1" x14ac:dyDescent="0.2">
      <c r="A1020" s="37"/>
      <c r="B1020" s="37"/>
      <c r="C1020" s="37"/>
      <c r="D1020" s="37"/>
      <c r="E1020" s="37"/>
    </row>
    <row r="1021" spans="1:5" ht="15" customHeight="1" x14ac:dyDescent="0.2">
      <c r="A1021" s="37"/>
      <c r="B1021" s="37"/>
      <c r="C1021" s="37"/>
      <c r="D1021" s="37"/>
      <c r="E1021" s="37"/>
    </row>
    <row r="1022" spans="1:5" ht="15" customHeight="1" x14ac:dyDescent="0.2">
      <c r="A1022" s="37"/>
      <c r="B1022" s="37"/>
      <c r="C1022" s="37"/>
      <c r="D1022" s="37"/>
      <c r="E1022" s="37"/>
    </row>
    <row r="1023" spans="1:5" ht="15" customHeight="1" x14ac:dyDescent="0.2">
      <c r="A1023" s="37"/>
      <c r="B1023" s="37"/>
      <c r="C1023" s="37"/>
      <c r="D1023" s="37"/>
      <c r="E1023" s="37"/>
    </row>
    <row r="1024" spans="1:5" ht="15" customHeight="1" x14ac:dyDescent="0.2">
      <c r="A1024" s="37"/>
      <c r="B1024" s="37"/>
      <c r="C1024" s="37"/>
      <c r="D1024" s="37"/>
      <c r="E1024" s="37"/>
    </row>
    <row r="1025" spans="1:5" ht="15" customHeight="1" x14ac:dyDescent="0.2">
      <c r="A1025" s="93"/>
      <c r="B1025" s="93"/>
      <c r="C1025" s="93"/>
      <c r="D1025" s="93"/>
      <c r="E1025" s="93"/>
    </row>
    <row r="1026" spans="1:5" ht="15" customHeight="1" x14ac:dyDescent="0.25">
      <c r="A1026" s="79" t="s">
        <v>16</v>
      </c>
      <c r="B1026" s="80"/>
      <c r="C1026" s="80"/>
      <c r="D1026" s="80"/>
      <c r="E1026" s="78"/>
    </row>
    <row r="1027" spans="1:5" ht="15" customHeight="1" x14ac:dyDescent="0.2">
      <c r="A1027" s="77" t="s">
        <v>114</v>
      </c>
      <c r="B1027" s="176"/>
      <c r="C1027" s="176"/>
      <c r="D1027" s="176"/>
      <c r="E1027" s="78" t="s">
        <v>115</v>
      </c>
    </row>
    <row r="1028" spans="1:5" ht="15" customHeight="1" x14ac:dyDescent="0.2">
      <c r="A1028" s="77"/>
      <c r="B1028" s="78"/>
      <c r="C1028" s="80"/>
      <c r="D1028" s="80"/>
      <c r="E1028" s="81"/>
    </row>
    <row r="1029" spans="1:5" ht="15" customHeight="1" x14ac:dyDescent="0.2">
      <c r="A1029" s="119"/>
      <c r="B1029" s="45" t="s">
        <v>40</v>
      </c>
      <c r="C1029" s="64" t="s">
        <v>41</v>
      </c>
      <c r="D1029" s="65" t="s">
        <v>42</v>
      </c>
      <c r="E1029" s="47" t="s">
        <v>43</v>
      </c>
    </row>
    <row r="1030" spans="1:5" ht="15" customHeight="1" x14ac:dyDescent="0.2">
      <c r="A1030" s="119"/>
      <c r="B1030" s="48">
        <v>300</v>
      </c>
      <c r="C1030" s="90"/>
      <c r="D1030" s="67" t="s">
        <v>119</v>
      </c>
      <c r="E1030" s="116">
        <v>-5368790</v>
      </c>
    </row>
    <row r="1031" spans="1:5" ht="15" customHeight="1" x14ac:dyDescent="0.2">
      <c r="A1031" s="119"/>
      <c r="B1031" s="48">
        <v>301</v>
      </c>
      <c r="C1031" s="90"/>
      <c r="D1031" s="67" t="s">
        <v>119</v>
      </c>
      <c r="E1031" s="116">
        <v>-34784626</v>
      </c>
    </row>
    <row r="1032" spans="1:5" ht="15" customHeight="1" x14ac:dyDescent="0.2">
      <c r="A1032" s="122"/>
      <c r="B1032" s="183"/>
      <c r="C1032" s="69" t="s">
        <v>45</v>
      </c>
      <c r="D1032" s="70"/>
      <c r="E1032" s="71">
        <f>SUM(E1030:E1031)</f>
        <v>-40153416</v>
      </c>
    </row>
    <row r="1033" spans="1:5" ht="15" customHeight="1" x14ac:dyDescent="0.2"/>
    <row r="1034" spans="1:5" ht="15" customHeight="1" x14ac:dyDescent="0.25">
      <c r="A1034" s="79" t="s">
        <v>16</v>
      </c>
      <c r="B1034" s="80"/>
      <c r="C1034" s="80"/>
      <c r="D1034" s="80"/>
      <c r="E1034" s="80"/>
    </row>
    <row r="1035" spans="1:5" ht="15" customHeight="1" x14ac:dyDescent="0.2">
      <c r="A1035" s="77" t="s">
        <v>57</v>
      </c>
      <c r="B1035" s="80"/>
      <c r="C1035" s="80"/>
      <c r="D1035" s="80"/>
      <c r="E1035" s="86" t="s">
        <v>58</v>
      </c>
    </row>
    <row r="1036" spans="1:5" ht="15" customHeight="1" x14ac:dyDescent="0.25">
      <c r="A1036" s="79"/>
      <c r="B1036" s="78"/>
      <c r="C1036" s="80"/>
      <c r="D1036" s="80"/>
      <c r="E1036" s="81"/>
    </row>
    <row r="1037" spans="1:5" ht="15" customHeight="1" x14ac:dyDescent="0.2">
      <c r="A1037" s="119"/>
      <c r="B1037" s="119"/>
      <c r="C1037" s="64" t="s">
        <v>41</v>
      </c>
      <c r="D1037" s="72" t="s">
        <v>46</v>
      </c>
      <c r="E1037" s="47" t="s">
        <v>43</v>
      </c>
    </row>
    <row r="1038" spans="1:5" ht="15" customHeight="1" x14ac:dyDescent="0.2">
      <c r="A1038" s="96"/>
      <c r="B1038" s="121"/>
      <c r="C1038" s="112">
        <v>6409</v>
      </c>
      <c r="D1038" s="91" t="s">
        <v>84</v>
      </c>
      <c r="E1038" s="191">
        <v>40153416</v>
      </c>
    </row>
    <row r="1039" spans="1:5" ht="15" customHeight="1" x14ac:dyDescent="0.2">
      <c r="A1039" s="192"/>
      <c r="B1039" s="189"/>
      <c r="C1039" s="69" t="s">
        <v>45</v>
      </c>
      <c r="D1039" s="84"/>
      <c r="E1039" s="85">
        <f>E1038</f>
        <v>40153416</v>
      </c>
    </row>
    <row r="1040" spans="1:5" ht="15" customHeight="1" x14ac:dyDescent="0.2"/>
    <row r="1041" spans="1:5" ht="15" customHeight="1" x14ac:dyDescent="0.2"/>
    <row r="1042" spans="1:5" ht="15" customHeight="1" x14ac:dyDescent="0.25">
      <c r="A1042" s="35" t="s">
        <v>183</v>
      </c>
    </row>
    <row r="1043" spans="1:5" ht="15" customHeight="1" x14ac:dyDescent="0.2">
      <c r="A1043" s="113" t="s">
        <v>163</v>
      </c>
      <c r="B1043" s="113"/>
      <c r="C1043" s="113"/>
      <c r="D1043" s="113"/>
      <c r="E1043" s="113"/>
    </row>
    <row r="1044" spans="1:5" ht="15" customHeight="1" x14ac:dyDescent="0.2">
      <c r="A1044" s="113"/>
      <c r="B1044" s="113"/>
      <c r="C1044" s="113"/>
      <c r="D1044" s="113"/>
      <c r="E1044" s="113"/>
    </row>
    <row r="1045" spans="1:5" ht="15" customHeight="1" x14ac:dyDescent="0.2">
      <c r="A1045" s="37" t="s">
        <v>184</v>
      </c>
      <c r="B1045" s="37"/>
      <c r="C1045" s="37"/>
      <c r="D1045" s="37"/>
      <c r="E1045" s="37"/>
    </row>
    <row r="1046" spans="1:5" ht="15" customHeight="1" x14ac:dyDescent="0.2">
      <c r="A1046" s="37"/>
      <c r="B1046" s="37"/>
      <c r="C1046" s="37"/>
      <c r="D1046" s="37"/>
      <c r="E1046" s="37"/>
    </row>
    <row r="1047" spans="1:5" ht="15" customHeight="1" x14ac:dyDescent="0.2">
      <c r="A1047" s="37"/>
      <c r="B1047" s="37"/>
      <c r="C1047" s="37"/>
      <c r="D1047" s="37"/>
      <c r="E1047" s="37"/>
    </row>
    <row r="1048" spans="1:5" ht="15" customHeight="1" x14ac:dyDescent="0.2">
      <c r="A1048" s="37"/>
      <c r="B1048" s="37"/>
      <c r="C1048" s="37"/>
      <c r="D1048" s="37"/>
      <c r="E1048" s="37"/>
    </row>
    <row r="1049" spans="1:5" ht="15" customHeight="1" x14ac:dyDescent="0.2">
      <c r="A1049" s="37"/>
      <c r="B1049" s="37"/>
      <c r="C1049" s="37"/>
      <c r="D1049" s="37"/>
      <c r="E1049" s="37"/>
    </row>
    <row r="1050" spans="1:5" ht="15" customHeight="1" x14ac:dyDescent="0.2">
      <c r="A1050" s="37"/>
      <c r="B1050" s="37"/>
      <c r="C1050" s="37"/>
      <c r="D1050" s="37"/>
      <c r="E1050" s="37"/>
    </row>
    <row r="1051" spans="1:5" ht="15" customHeight="1" x14ac:dyDescent="0.2">
      <c r="A1051" s="93"/>
      <c r="B1051" s="93"/>
      <c r="C1051" s="93"/>
      <c r="D1051" s="93"/>
      <c r="E1051" s="93"/>
    </row>
    <row r="1052" spans="1:5" ht="15" customHeight="1" x14ac:dyDescent="0.25">
      <c r="A1052" s="39" t="s">
        <v>16</v>
      </c>
      <c r="B1052" s="40"/>
      <c r="C1052" s="40"/>
      <c r="D1052" s="78"/>
      <c r="E1052" s="78"/>
    </row>
    <row r="1053" spans="1:5" ht="15" customHeight="1" x14ac:dyDescent="0.2">
      <c r="A1053" s="41" t="s">
        <v>81</v>
      </c>
      <c r="B1053" s="40"/>
      <c r="C1053" s="40"/>
      <c r="D1053" s="40"/>
      <c r="E1053" s="42" t="s">
        <v>142</v>
      </c>
    </row>
    <row r="1054" spans="1:5" ht="15" customHeight="1" x14ac:dyDescent="0.25">
      <c r="A1054" s="194"/>
      <c r="B1054" s="195"/>
      <c r="C1054" s="40"/>
      <c r="D1054" s="43"/>
      <c r="E1054" s="88"/>
    </row>
    <row r="1055" spans="1:5" ht="15" customHeight="1" x14ac:dyDescent="0.25">
      <c r="A1055" s="35"/>
      <c r="B1055" s="64" t="s">
        <v>165</v>
      </c>
      <c r="C1055" s="64" t="s">
        <v>41</v>
      </c>
      <c r="D1055" s="82" t="s">
        <v>46</v>
      </c>
      <c r="E1055" s="45" t="s">
        <v>43</v>
      </c>
    </row>
    <row r="1056" spans="1:5" ht="15" customHeight="1" x14ac:dyDescent="0.25">
      <c r="A1056" s="35"/>
      <c r="B1056" s="48">
        <v>10</v>
      </c>
      <c r="C1056" s="90"/>
      <c r="D1056" s="91" t="s">
        <v>99</v>
      </c>
      <c r="E1056" s="51">
        <v>-1000000</v>
      </c>
    </row>
    <row r="1057" spans="1:5" ht="15" customHeight="1" x14ac:dyDescent="0.25">
      <c r="A1057" s="35"/>
      <c r="B1057" s="48">
        <v>11</v>
      </c>
      <c r="C1057" s="90"/>
      <c r="D1057" s="91" t="s">
        <v>127</v>
      </c>
      <c r="E1057" s="51">
        <f>-10000000-4500000-2000000-1500000</f>
        <v>-18000000</v>
      </c>
    </row>
    <row r="1058" spans="1:5" ht="15" customHeight="1" x14ac:dyDescent="0.25">
      <c r="A1058" s="35"/>
      <c r="B1058" s="48">
        <v>13</v>
      </c>
      <c r="C1058" s="90"/>
      <c r="D1058" s="91" t="s">
        <v>127</v>
      </c>
      <c r="E1058" s="51">
        <f>-9000000-4500000</f>
        <v>-13500000</v>
      </c>
    </row>
    <row r="1059" spans="1:5" ht="15" customHeight="1" x14ac:dyDescent="0.25">
      <c r="A1059" s="35"/>
      <c r="B1059" s="48">
        <v>14</v>
      </c>
      <c r="C1059" s="90"/>
      <c r="D1059" s="91" t="s">
        <v>127</v>
      </c>
      <c r="E1059" s="51">
        <f>-22000000-5500000</f>
        <v>-27500000</v>
      </c>
    </row>
    <row r="1060" spans="1:5" ht="15" customHeight="1" x14ac:dyDescent="0.25">
      <c r="A1060" s="35"/>
      <c r="B1060" s="129"/>
      <c r="C1060" s="69" t="s">
        <v>45</v>
      </c>
      <c r="D1060" s="84"/>
      <c r="E1060" s="85">
        <f>SUM(E1056:E1059)</f>
        <v>-60000000</v>
      </c>
    </row>
    <row r="1061" spans="1:5" ht="15" customHeight="1" x14ac:dyDescent="0.2"/>
    <row r="1062" spans="1:5" ht="15" customHeight="1" x14ac:dyDescent="0.25">
      <c r="A1062" s="79" t="s">
        <v>16</v>
      </c>
      <c r="B1062" s="80"/>
      <c r="C1062" s="80"/>
      <c r="D1062" s="80"/>
      <c r="E1062" s="80"/>
    </row>
    <row r="1063" spans="1:5" ht="15" customHeight="1" x14ac:dyDescent="0.2">
      <c r="A1063" s="77" t="s">
        <v>57</v>
      </c>
      <c r="B1063" s="80"/>
      <c r="C1063" s="80"/>
      <c r="D1063" s="80"/>
      <c r="E1063" s="86" t="s">
        <v>58</v>
      </c>
    </row>
    <row r="1064" spans="1:5" ht="15" customHeight="1" x14ac:dyDescent="0.25">
      <c r="A1064" s="79"/>
      <c r="B1064" s="78"/>
      <c r="C1064" s="80"/>
      <c r="D1064" s="80"/>
      <c r="E1064" s="81"/>
    </row>
    <row r="1065" spans="1:5" ht="15" customHeight="1" x14ac:dyDescent="0.2">
      <c r="A1065" s="119"/>
      <c r="B1065" s="119"/>
      <c r="C1065" s="64" t="s">
        <v>41</v>
      </c>
      <c r="D1065" s="72" t="s">
        <v>46</v>
      </c>
      <c r="E1065" s="47" t="s">
        <v>43</v>
      </c>
    </row>
    <row r="1066" spans="1:5" ht="15" customHeight="1" x14ac:dyDescent="0.2">
      <c r="A1066" s="96"/>
      <c r="B1066" s="121"/>
      <c r="C1066" s="112">
        <v>6409</v>
      </c>
      <c r="D1066" s="91" t="s">
        <v>84</v>
      </c>
      <c r="E1066" s="191">
        <v>60000000</v>
      </c>
    </row>
    <row r="1067" spans="1:5" ht="15" customHeight="1" x14ac:dyDescent="0.2">
      <c r="A1067" s="192"/>
      <c r="B1067" s="189"/>
      <c r="C1067" s="69" t="s">
        <v>45</v>
      </c>
      <c r="D1067" s="84"/>
      <c r="E1067" s="85">
        <f>E1066</f>
        <v>60000000</v>
      </c>
    </row>
    <row r="1068" spans="1:5" ht="15" customHeight="1" x14ac:dyDescent="0.2"/>
    <row r="1069" spans="1:5" ht="15" customHeight="1" x14ac:dyDescent="0.2"/>
    <row r="1070" spans="1:5" ht="15" customHeight="1" x14ac:dyDescent="0.25">
      <c r="A1070" s="35" t="s">
        <v>185</v>
      </c>
    </row>
    <row r="1071" spans="1:5" ht="15" customHeight="1" x14ac:dyDescent="0.2">
      <c r="A1071" s="36" t="s">
        <v>186</v>
      </c>
      <c r="B1071" s="36"/>
      <c r="C1071" s="36"/>
      <c r="D1071" s="36"/>
      <c r="E1071" s="36"/>
    </row>
    <row r="1072" spans="1:5" ht="15" customHeight="1" x14ac:dyDescent="0.2">
      <c r="A1072" s="36"/>
      <c r="B1072" s="36"/>
      <c r="C1072" s="36"/>
      <c r="D1072" s="36"/>
      <c r="E1072" s="36"/>
    </row>
    <row r="1073" spans="1:5" ht="15" customHeight="1" x14ac:dyDescent="0.2">
      <c r="A1073" s="36"/>
      <c r="B1073" s="36"/>
      <c r="C1073" s="36"/>
      <c r="D1073" s="36"/>
      <c r="E1073" s="36"/>
    </row>
    <row r="1074" spans="1:5" ht="15" customHeight="1" x14ac:dyDescent="0.2">
      <c r="A1074" s="37" t="s">
        <v>187</v>
      </c>
      <c r="B1074" s="37"/>
      <c r="C1074" s="37"/>
      <c r="D1074" s="37"/>
      <c r="E1074" s="37"/>
    </row>
    <row r="1075" spans="1:5" ht="15" customHeight="1" x14ac:dyDescent="0.2">
      <c r="A1075" s="37"/>
      <c r="B1075" s="37"/>
      <c r="C1075" s="37"/>
      <c r="D1075" s="37"/>
      <c r="E1075" s="37"/>
    </row>
    <row r="1076" spans="1:5" ht="15" customHeight="1" x14ac:dyDescent="0.2">
      <c r="A1076" s="37"/>
      <c r="B1076" s="37"/>
      <c r="C1076" s="37"/>
      <c r="D1076" s="37"/>
      <c r="E1076" s="37"/>
    </row>
    <row r="1077" spans="1:5" ht="15" customHeight="1" x14ac:dyDescent="0.2">
      <c r="A1077" s="37"/>
      <c r="B1077" s="37"/>
      <c r="C1077" s="37"/>
      <c r="D1077" s="37"/>
      <c r="E1077" s="37"/>
    </row>
    <row r="1078" spans="1:5" ht="15" customHeight="1" x14ac:dyDescent="0.2">
      <c r="A1078" s="37"/>
      <c r="B1078" s="37"/>
      <c r="C1078" s="37"/>
      <c r="D1078" s="37"/>
      <c r="E1078" s="37"/>
    </row>
    <row r="1079" spans="1:5" ht="15" customHeight="1" x14ac:dyDescent="0.2">
      <c r="A1079" s="37"/>
      <c r="B1079" s="37"/>
      <c r="C1079" s="37"/>
      <c r="D1079" s="37"/>
      <c r="E1079" s="37"/>
    </row>
    <row r="1080" spans="1:5" ht="15" customHeight="1" x14ac:dyDescent="0.2">
      <c r="A1080" s="37"/>
      <c r="B1080" s="37"/>
      <c r="C1080" s="37"/>
      <c r="D1080" s="37"/>
      <c r="E1080" s="37"/>
    </row>
    <row r="1081" spans="1:5" ht="15" customHeight="1" x14ac:dyDescent="0.2">
      <c r="A1081" s="37"/>
      <c r="B1081" s="37"/>
      <c r="C1081" s="37"/>
      <c r="D1081" s="37"/>
      <c r="E1081" s="37"/>
    </row>
    <row r="1082" spans="1:5" ht="15" customHeight="1" x14ac:dyDescent="0.2">
      <c r="A1082" s="38"/>
      <c r="B1082" s="38"/>
      <c r="C1082" s="38"/>
      <c r="D1082" s="38"/>
      <c r="E1082" s="38"/>
    </row>
    <row r="1083" spans="1:5" ht="15" customHeight="1" x14ac:dyDescent="0.25">
      <c r="A1083" s="79" t="s">
        <v>16</v>
      </c>
      <c r="B1083" s="80"/>
      <c r="C1083" s="80"/>
      <c r="D1083" s="80"/>
      <c r="E1083" s="78"/>
    </row>
    <row r="1084" spans="1:5" ht="15" customHeight="1" x14ac:dyDescent="0.2">
      <c r="A1084" s="41" t="s">
        <v>38</v>
      </c>
      <c r="B1084" s="80"/>
      <c r="C1084" s="80"/>
      <c r="D1084" s="80"/>
      <c r="E1084" s="86" t="s">
        <v>39</v>
      </c>
    </row>
    <row r="1085" spans="1:5" ht="15" customHeight="1" x14ac:dyDescent="0.2">
      <c r="A1085" s="77"/>
      <c r="B1085" s="78"/>
      <c r="C1085" s="80"/>
      <c r="D1085" s="80"/>
      <c r="E1085" s="81"/>
    </row>
    <row r="1086" spans="1:5" ht="15" customHeight="1" x14ac:dyDescent="0.2">
      <c r="C1086" s="64" t="s">
        <v>41</v>
      </c>
      <c r="D1086" s="72" t="s">
        <v>46</v>
      </c>
      <c r="E1086" s="47" t="s">
        <v>43</v>
      </c>
    </row>
    <row r="1087" spans="1:5" ht="15" customHeight="1" x14ac:dyDescent="0.2">
      <c r="C1087" s="112">
        <v>3299</v>
      </c>
      <c r="D1087" s="91" t="s">
        <v>47</v>
      </c>
      <c r="E1087" s="193">
        <v>-1350000</v>
      </c>
    </row>
    <row r="1088" spans="1:5" ht="15" customHeight="1" x14ac:dyDescent="0.2">
      <c r="C1088" s="69" t="s">
        <v>45</v>
      </c>
      <c r="D1088" s="84"/>
      <c r="E1088" s="85">
        <f>SUM(E1087:E1087)</f>
        <v>-1350000</v>
      </c>
    </row>
    <row r="1089" spans="1:5" ht="15" customHeight="1" x14ac:dyDescent="0.2">
      <c r="C1089" s="124"/>
      <c r="D1089" s="80"/>
      <c r="E1089" s="125"/>
    </row>
    <row r="1090" spans="1:5" ht="15" customHeight="1" x14ac:dyDescent="0.2">
      <c r="C1090" s="124"/>
      <c r="D1090" s="80"/>
      <c r="E1090" s="125"/>
    </row>
    <row r="1091" spans="1:5" ht="15" customHeight="1" x14ac:dyDescent="0.2">
      <c r="C1091" s="124"/>
      <c r="D1091" s="80"/>
      <c r="E1091" s="125"/>
    </row>
    <row r="1092" spans="1:5" ht="15" customHeight="1" x14ac:dyDescent="0.2">
      <c r="C1092" s="124"/>
      <c r="D1092" s="80"/>
      <c r="E1092" s="125"/>
    </row>
    <row r="1093" spans="1:5" ht="15" customHeight="1" x14ac:dyDescent="0.2">
      <c r="C1093" s="124"/>
      <c r="D1093" s="80"/>
      <c r="E1093" s="125"/>
    </row>
    <row r="1094" spans="1:5" ht="15" customHeight="1" x14ac:dyDescent="0.25">
      <c r="A1094" s="79" t="s">
        <v>16</v>
      </c>
      <c r="B1094" s="80"/>
      <c r="C1094" s="80"/>
      <c r="D1094" s="80"/>
      <c r="E1094" s="78"/>
    </row>
    <row r="1095" spans="1:5" ht="15" customHeight="1" x14ac:dyDescent="0.2">
      <c r="A1095" s="77" t="s">
        <v>114</v>
      </c>
      <c r="B1095" s="176"/>
      <c r="C1095" s="176"/>
      <c r="D1095" s="176"/>
      <c r="E1095" s="78" t="s">
        <v>115</v>
      </c>
    </row>
    <row r="1096" spans="1:5" ht="15" customHeight="1" x14ac:dyDescent="0.2">
      <c r="A1096" s="77"/>
      <c r="B1096" s="78"/>
      <c r="C1096" s="80"/>
      <c r="D1096" s="80"/>
      <c r="E1096" s="81"/>
    </row>
    <row r="1097" spans="1:5" ht="15" customHeight="1" x14ac:dyDescent="0.2">
      <c r="A1097" s="119"/>
      <c r="B1097" s="45" t="s">
        <v>40</v>
      </c>
      <c r="C1097" s="64" t="s">
        <v>41</v>
      </c>
      <c r="D1097" s="65" t="s">
        <v>42</v>
      </c>
      <c r="E1097" s="47" t="s">
        <v>43</v>
      </c>
    </row>
    <row r="1098" spans="1:5" ht="15" customHeight="1" x14ac:dyDescent="0.2">
      <c r="A1098" s="119"/>
      <c r="B1098" s="48">
        <v>10</v>
      </c>
      <c r="C1098" s="90"/>
      <c r="D1098" s="91" t="s">
        <v>111</v>
      </c>
      <c r="E1098" s="116">
        <f>771000+579000</f>
        <v>1350000</v>
      </c>
    </row>
    <row r="1099" spans="1:5" ht="15" customHeight="1" x14ac:dyDescent="0.2">
      <c r="A1099" s="122"/>
      <c r="B1099" s="183"/>
      <c r="C1099" s="69" t="s">
        <v>45</v>
      </c>
      <c r="D1099" s="70"/>
      <c r="E1099" s="71">
        <f>SUM(E1098:E1098)</f>
        <v>1350000</v>
      </c>
    </row>
    <row r="1100" spans="1:5" ht="15" customHeight="1" x14ac:dyDescent="0.2"/>
    <row r="1101" spans="1:5" ht="15" customHeight="1" x14ac:dyDescent="0.2"/>
    <row r="1102" spans="1:5" ht="15" customHeight="1" x14ac:dyDescent="0.25">
      <c r="A1102" s="35" t="s">
        <v>188</v>
      </c>
    </row>
    <row r="1103" spans="1:5" ht="15" customHeight="1" x14ac:dyDescent="0.2">
      <c r="A1103" s="113" t="s">
        <v>189</v>
      </c>
      <c r="B1103" s="113"/>
      <c r="C1103" s="113"/>
      <c r="D1103" s="113"/>
      <c r="E1103" s="113"/>
    </row>
    <row r="1104" spans="1:5" ht="15" customHeight="1" x14ac:dyDescent="0.2">
      <c r="A1104" s="113"/>
      <c r="B1104" s="113"/>
      <c r="C1104" s="113"/>
      <c r="D1104" s="113"/>
      <c r="E1104" s="113"/>
    </row>
    <row r="1105" spans="1:5" ht="15" customHeight="1" x14ac:dyDescent="0.2">
      <c r="A1105" s="37" t="s">
        <v>190</v>
      </c>
      <c r="B1105" s="37"/>
      <c r="C1105" s="37"/>
      <c r="D1105" s="37"/>
      <c r="E1105" s="37"/>
    </row>
    <row r="1106" spans="1:5" ht="15" customHeight="1" x14ac:dyDescent="0.2">
      <c r="A1106" s="37"/>
      <c r="B1106" s="37"/>
      <c r="C1106" s="37"/>
      <c r="D1106" s="37"/>
      <c r="E1106" s="37"/>
    </row>
    <row r="1107" spans="1:5" ht="15" customHeight="1" x14ac:dyDescent="0.2">
      <c r="A1107" s="37"/>
      <c r="B1107" s="37"/>
      <c r="C1107" s="37"/>
      <c r="D1107" s="37"/>
      <c r="E1107" s="37"/>
    </row>
    <row r="1108" spans="1:5" ht="15" customHeight="1" x14ac:dyDescent="0.2">
      <c r="A1108" s="37"/>
      <c r="B1108" s="37"/>
      <c r="C1108" s="37"/>
      <c r="D1108" s="37"/>
      <c r="E1108" s="37"/>
    </row>
    <row r="1109" spans="1:5" ht="15" customHeight="1" x14ac:dyDescent="0.2">
      <c r="A1109" s="37"/>
      <c r="B1109" s="37"/>
      <c r="C1109" s="37"/>
      <c r="D1109" s="37"/>
      <c r="E1109" s="37"/>
    </row>
    <row r="1110" spans="1:5" ht="15" customHeight="1" x14ac:dyDescent="0.2">
      <c r="A1110" s="37"/>
      <c r="B1110" s="37"/>
      <c r="C1110" s="37"/>
      <c r="D1110" s="37"/>
      <c r="E1110" s="37"/>
    </row>
    <row r="1111" spans="1:5" ht="15" customHeight="1" x14ac:dyDescent="0.2"/>
    <row r="1112" spans="1:5" ht="15" customHeight="1" x14ac:dyDescent="0.25">
      <c r="A1112" s="39" t="s">
        <v>16</v>
      </c>
      <c r="B1112" s="40"/>
      <c r="C1112" s="40"/>
      <c r="D1112" s="40"/>
      <c r="E1112" s="43"/>
    </row>
    <row r="1113" spans="1:5" ht="15" customHeight="1" x14ac:dyDescent="0.2">
      <c r="A1113" s="77" t="s">
        <v>147</v>
      </c>
      <c r="B1113" s="78"/>
      <c r="C1113" s="78"/>
      <c r="D1113" s="78"/>
      <c r="E1113" s="78" t="s">
        <v>148</v>
      </c>
    </row>
    <row r="1114" spans="1:5" ht="15" customHeight="1" x14ac:dyDescent="0.25">
      <c r="A1114" s="43"/>
      <c r="B1114" s="39"/>
      <c r="C1114" s="40"/>
      <c r="D1114" s="40"/>
      <c r="E1114" s="44"/>
    </row>
    <row r="1115" spans="1:5" ht="15" customHeight="1" x14ac:dyDescent="0.2">
      <c r="B1115" s="95"/>
      <c r="C1115" s="45" t="s">
        <v>41</v>
      </c>
      <c r="D1115" s="46" t="s">
        <v>46</v>
      </c>
      <c r="E1115" s="45" t="s">
        <v>43</v>
      </c>
    </row>
    <row r="1116" spans="1:5" ht="15" customHeight="1" x14ac:dyDescent="0.2">
      <c r="B1116" s="96"/>
      <c r="C1116" s="97">
        <v>5213</v>
      </c>
      <c r="D1116" s="75" t="s">
        <v>70</v>
      </c>
      <c r="E1116" s="51">
        <v>-11080</v>
      </c>
    </row>
    <row r="1117" spans="1:5" ht="15" customHeight="1" x14ac:dyDescent="0.2">
      <c r="B1117" s="98"/>
      <c r="C1117" s="53" t="s">
        <v>45</v>
      </c>
      <c r="D1117" s="54"/>
      <c r="E1117" s="55">
        <f>SUM(E1116:E1116)</f>
        <v>-11080</v>
      </c>
    </row>
    <row r="1118" spans="1:5" ht="15" customHeight="1" x14ac:dyDescent="0.2"/>
    <row r="1119" spans="1:5" ht="15" customHeight="1" x14ac:dyDescent="0.25">
      <c r="A1119" s="79" t="s">
        <v>16</v>
      </c>
      <c r="B1119" s="80"/>
      <c r="C1119" s="80"/>
      <c r="D1119" s="80"/>
      <c r="E1119" s="43"/>
    </row>
    <row r="1120" spans="1:5" ht="15" customHeight="1" x14ac:dyDescent="0.2">
      <c r="A1120" s="94" t="s">
        <v>68</v>
      </c>
      <c r="B1120" s="40"/>
      <c r="C1120" s="40"/>
      <c r="D1120" s="40"/>
      <c r="E1120" s="42" t="s">
        <v>69</v>
      </c>
    </row>
    <row r="1121" spans="1:5" ht="15" customHeight="1" x14ac:dyDescent="0.2">
      <c r="A1121" s="77"/>
      <c r="B1121" s="78"/>
      <c r="C1121" s="80"/>
      <c r="D1121" s="80"/>
      <c r="E1121" s="44"/>
    </row>
    <row r="1122" spans="1:5" ht="15" customHeight="1" x14ac:dyDescent="0.2">
      <c r="A1122" s="119"/>
      <c r="B1122" s="119"/>
      <c r="C1122" s="64" t="s">
        <v>41</v>
      </c>
      <c r="D1122" s="72" t="s">
        <v>46</v>
      </c>
      <c r="E1122" s="45" t="s">
        <v>43</v>
      </c>
    </row>
    <row r="1123" spans="1:5" ht="15" customHeight="1" x14ac:dyDescent="0.2">
      <c r="A1123" s="190"/>
      <c r="B1123" s="121"/>
      <c r="C1123" s="66">
        <v>5213</v>
      </c>
      <c r="D1123" s="91" t="s">
        <v>84</v>
      </c>
      <c r="E1123" s="193">
        <v>11080</v>
      </c>
    </row>
    <row r="1124" spans="1:5" ht="15" customHeight="1" x14ac:dyDescent="0.2">
      <c r="A1124" s="122"/>
      <c r="B1124" s="122"/>
      <c r="C1124" s="69" t="s">
        <v>45</v>
      </c>
      <c r="D1124" s="75"/>
      <c r="E1124" s="55">
        <f>SUM(E1123:E1123)</f>
        <v>11080</v>
      </c>
    </row>
    <row r="1125" spans="1:5" ht="15" customHeight="1" x14ac:dyDescent="0.2"/>
    <row r="1126" spans="1:5" ht="15" customHeight="1" x14ac:dyDescent="0.2"/>
    <row r="1127" spans="1:5" ht="15" customHeight="1" x14ac:dyDescent="0.25">
      <c r="A1127" s="35" t="s">
        <v>191</v>
      </c>
    </row>
    <row r="1128" spans="1:5" ht="15" customHeight="1" x14ac:dyDescent="0.2">
      <c r="A1128" s="113" t="s">
        <v>192</v>
      </c>
      <c r="B1128" s="113"/>
      <c r="C1128" s="113"/>
      <c r="D1128" s="113"/>
      <c r="E1128" s="113"/>
    </row>
    <row r="1129" spans="1:5" ht="15" customHeight="1" x14ac:dyDescent="0.2">
      <c r="A1129" s="113"/>
      <c r="B1129" s="113"/>
      <c r="C1129" s="113"/>
      <c r="D1129" s="113"/>
      <c r="E1129" s="113"/>
    </row>
    <row r="1130" spans="1:5" ht="15" customHeight="1" x14ac:dyDescent="0.2">
      <c r="A1130" s="37" t="s">
        <v>193</v>
      </c>
      <c r="B1130" s="37"/>
      <c r="C1130" s="37"/>
      <c r="D1130" s="37"/>
      <c r="E1130" s="37"/>
    </row>
    <row r="1131" spans="1:5" ht="15" customHeight="1" x14ac:dyDescent="0.2">
      <c r="A1131" s="37"/>
      <c r="B1131" s="37"/>
      <c r="C1131" s="37"/>
      <c r="D1131" s="37"/>
      <c r="E1131" s="37"/>
    </row>
    <row r="1132" spans="1:5" ht="15" customHeight="1" x14ac:dyDescent="0.2">
      <c r="A1132" s="37"/>
      <c r="B1132" s="37"/>
      <c r="C1132" s="37"/>
      <c r="D1132" s="37"/>
      <c r="E1132" s="37"/>
    </row>
    <row r="1133" spans="1:5" ht="15" customHeight="1" x14ac:dyDescent="0.2">
      <c r="A1133" s="37"/>
      <c r="B1133" s="37"/>
      <c r="C1133" s="37"/>
      <c r="D1133" s="37"/>
      <c r="E1133" s="37"/>
    </row>
    <row r="1134" spans="1:5" ht="15" customHeight="1" x14ac:dyDescent="0.2">
      <c r="A1134" s="37"/>
      <c r="B1134" s="37"/>
      <c r="C1134" s="37"/>
      <c r="D1134" s="37"/>
      <c r="E1134" s="37"/>
    </row>
    <row r="1135" spans="1:5" ht="15" customHeight="1" x14ac:dyDescent="0.2">
      <c r="A1135" s="37"/>
      <c r="B1135" s="37"/>
      <c r="C1135" s="37"/>
      <c r="D1135" s="37"/>
      <c r="E1135" s="37"/>
    </row>
    <row r="1136" spans="1:5" ht="15" customHeight="1" x14ac:dyDescent="0.2">
      <c r="A1136" s="78"/>
      <c r="B1136" s="184"/>
      <c r="C1136" s="78"/>
      <c r="D1136" s="78"/>
      <c r="E1136" s="78"/>
    </row>
    <row r="1137" spans="1:5" ht="15" customHeight="1" x14ac:dyDescent="0.25">
      <c r="A1137" s="39" t="s">
        <v>16</v>
      </c>
      <c r="B1137" s="40"/>
      <c r="C1137" s="40"/>
      <c r="D1137" s="78"/>
      <c r="E1137" s="78"/>
    </row>
    <row r="1138" spans="1:5" ht="15" customHeight="1" x14ac:dyDescent="0.2">
      <c r="A1138" s="41" t="s">
        <v>81</v>
      </c>
      <c r="B1138" s="40"/>
      <c r="C1138" s="40"/>
      <c r="D1138" s="40"/>
      <c r="E1138" s="42" t="s">
        <v>142</v>
      </c>
    </row>
    <row r="1139" spans="1:5" ht="15" customHeight="1" x14ac:dyDescent="0.2">
      <c r="A1139" s="43"/>
      <c r="B1139" s="87"/>
      <c r="C1139" s="40"/>
      <c r="D1139" s="43"/>
      <c r="E1139" s="88"/>
    </row>
    <row r="1140" spans="1:5" ht="15" customHeight="1" x14ac:dyDescent="0.2">
      <c r="B1140" s="64" t="s">
        <v>165</v>
      </c>
      <c r="C1140" s="64" t="s">
        <v>41</v>
      </c>
      <c r="D1140" s="82" t="s">
        <v>46</v>
      </c>
      <c r="E1140" s="45" t="s">
        <v>43</v>
      </c>
    </row>
    <row r="1141" spans="1:5" ht="15" customHeight="1" x14ac:dyDescent="0.2">
      <c r="B1141" s="48">
        <v>11</v>
      </c>
      <c r="C1141" s="90"/>
      <c r="D1141" s="91" t="s">
        <v>127</v>
      </c>
      <c r="E1141" s="51">
        <v>-390000</v>
      </c>
    </row>
    <row r="1142" spans="1:5" ht="15" customHeight="1" x14ac:dyDescent="0.2">
      <c r="B1142" s="129"/>
      <c r="C1142" s="69" t="s">
        <v>45</v>
      </c>
      <c r="D1142" s="84"/>
      <c r="E1142" s="85">
        <f>SUM(E1141:E1141)</f>
        <v>-390000</v>
      </c>
    </row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9" t="s">
        <v>16</v>
      </c>
      <c r="B1146" s="40"/>
      <c r="C1146" s="40"/>
      <c r="D1146" s="78"/>
      <c r="E1146" s="78"/>
    </row>
    <row r="1147" spans="1:5" ht="15" customHeight="1" x14ac:dyDescent="0.2">
      <c r="A1147" s="41" t="s">
        <v>81</v>
      </c>
      <c r="B1147" s="80"/>
      <c r="C1147" s="80"/>
      <c r="D1147" s="80"/>
      <c r="E1147" s="86" t="s">
        <v>82</v>
      </c>
    </row>
    <row r="1148" spans="1:5" ht="15" customHeight="1" x14ac:dyDescent="0.2">
      <c r="A1148" s="43"/>
      <c r="B1148" s="87"/>
      <c r="C1148" s="40"/>
      <c r="D1148" s="43"/>
      <c r="E1148" s="88"/>
    </row>
    <row r="1149" spans="1:5" ht="15" customHeight="1" x14ac:dyDescent="0.2">
      <c r="B1149" s="119"/>
      <c r="C1149" s="45" t="s">
        <v>41</v>
      </c>
      <c r="D1149" s="72" t="s">
        <v>46</v>
      </c>
      <c r="E1149" s="45" t="s">
        <v>43</v>
      </c>
    </row>
    <row r="1150" spans="1:5" ht="15" customHeight="1" x14ac:dyDescent="0.2">
      <c r="B1150" s="177"/>
      <c r="C1150" s="90">
        <v>4357</v>
      </c>
      <c r="D1150" s="91" t="s">
        <v>127</v>
      </c>
      <c r="E1150" s="51">
        <v>-200000</v>
      </c>
    </row>
    <row r="1151" spans="1:5" ht="15" customHeight="1" x14ac:dyDescent="0.2">
      <c r="B1151" s="123"/>
      <c r="C1151" s="53" t="s">
        <v>45</v>
      </c>
      <c r="D1151" s="62"/>
      <c r="E1151" s="63">
        <f>SUM(E1150:E1150)</f>
        <v>-200000</v>
      </c>
    </row>
    <row r="1152" spans="1:5" ht="15" customHeight="1" x14ac:dyDescent="0.2"/>
    <row r="1153" spans="1:5" ht="15" customHeight="1" x14ac:dyDescent="0.25">
      <c r="A1153" s="79" t="s">
        <v>16</v>
      </c>
      <c r="B1153" s="80"/>
      <c r="C1153" s="80"/>
      <c r="D1153" s="80"/>
      <c r="E1153" s="80"/>
    </row>
    <row r="1154" spans="1:5" ht="15" customHeight="1" x14ac:dyDescent="0.2">
      <c r="A1154" s="77" t="s">
        <v>114</v>
      </c>
      <c r="B1154" s="176"/>
      <c r="C1154" s="176"/>
      <c r="D1154" s="176"/>
      <c r="E1154" s="78" t="s">
        <v>115</v>
      </c>
    </row>
    <row r="1155" spans="1:5" ht="15" customHeight="1" x14ac:dyDescent="0.25">
      <c r="A1155" s="79"/>
      <c r="B1155" s="78"/>
      <c r="C1155" s="80"/>
      <c r="D1155" s="80"/>
      <c r="E1155" s="81"/>
    </row>
    <row r="1156" spans="1:5" ht="15" customHeight="1" x14ac:dyDescent="0.2">
      <c r="A1156" s="119"/>
      <c r="B1156" s="45" t="s">
        <v>40</v>
      </c>
      <c r="C1156" s="64" t="s">
        <v>41</v>
      </c>
      <c r="D1156" s="65" t="s">
        <v>42</v>
      </c>
      <c r="E1156" s="47" t="s">
        <v>43</v>
      </c>
    </row>
    <row r="1157" spans="1:5" ht="15" customHeight="1" x14ac:dyDescent="0.2">
      <c r="A1157" s="190"/>
      <c r="B1157" s="83">
        <v>11</v>
      </c>
      <c r="C1157" s="90"/>
      <c r="D1157" s="67" t="s">
        <v>111</v>
      </c>
      <c r="E1157" s="116">
        <v>334000</v>
      </c>
    </row>
    <row r="1158" spans="1:5" ht="15" customHeight="1" x14ac:dyDescent="0.2">
      <c r="A1158" s="190"/>
      <c r="B1158" s="83">
        <v>11</v>
      </c>
      <c r="C1158" s="90"/>
      <c r="D1158" s="67" t="s">
        <v>119</v>
      </c>
      <c r="E1158" s="116">
        <v>256000</v>
      </c>
    </row>
    <row r="1159" spans="1:5" ht="15" customHeight="1" x14ac:dyDescent="0.2">
      <c r="A1159" s="192"/>
      <c r="B1159" s="183"/>
      <c r="C1159" s="69" t="s">
        <v>45</v>
      </c>
      <c r="D1159" s="70"/>
      <c r="E1159" s="71">
        <f>SUM(E1157:E1158)</f>
        <v>590000</v>
      </c>
    </row>
    <row r="1160" spans="1:5" ht="15" customHeight="1" x14ac:dyDescent="0.2"/>
    <row r="1161" spans="1:5" ht="15" customHeight="1" x14ac:dyDescent="0.2"/>
    <row r="1162" spans="1:5" ht="15" customHeight="1" x14ac:dyDescent="0.25">
      <c r="A1162" s="35" t="s">
        <v>194</v>
      </c>
    </row>
    <row r="1163" spans="1:5" ht="15" customHeight="1" x14ac:dyDescent="0.2">
      <c r="A1163" s="113" t="s">
        <v>195</v>
      </c>
      <c r="B1163" s="113"/>
      <c r="C1163" s="113"/>
      <c r="D1163" s="113"/>
      <c r="E1163" s="113"/>
    </row>
    <row r="1164" spans="1:5" ht="15" customHeight="1" x14ac:dyDescent="0.2">
      <c r="A1164" s="113"/>
      <c r="B1164" s="113"/>
      <c r="C1164" s="113"/>
      <c r="D1164" s="113"/>
      <c r="E1164" s="113"/>
    </row>
    <row r="1165" spans="1:5" ht="15" customHeight="1" x14ac:dyDescent="0.2">
      <c r="A1165" s="37" t="s">
        <v>196</v>
      </c>
      <c r="B1165" s="37"/>
      <c r="C1165" s="37"/>
      <c r="D1165" s="37"/>
      <c r="E1165" s="37"/>
    </row>
    <row r="1166" spans="1:5" ht="15" customHeight="1" x14ac:dyDescent="0.2">
      <c r="A1166" s="37"/>
      <c r="B1166" s="37"/>
      <c r="C1166" s="37"/>
      <c r="D1166" s="37"/>
      <c r="E1166" s="37"/>
    </row>
    <row r="1167" spans="1:5" ht="15" customHeight="1" x14ac:dyDescent="0.2">
      <c r="A1167" s="37"/>
      <c r="B1167" s="37"/>
      <c r="C1167" s="37"/>
      <c r="D1167" s="37"/>
      <c r="E1167" s="37"/>
    </row>
    <row r="1168" spans="1:5" ht="15" customHeight="1" x14ac:dyDescent="0.2">
      <c r="A1168" s="37"/>
      <c r="B1168" s="37"/>
      <c r="C1168" s="37"/>
      <c r="D1168" s="37"/>
      <c r="E1168" s="37"/>
    </row>
    <row r="1169" spans="1:5" ht="15" customHeight="1" x14ac:dyDescent="0.2">
      <c r="A1169" s="37"/>
      <c r="B1169" s="37"/>
      <c r="C1169" s="37"/>
      <c r="D1169" s="37"/>
      <c r="E1169" s="37"/>
    </row>
    <row r="1170" spans="1:5" ht="15" customHeight="1" x14ac:dyDescent="0.2">
      <c r="A1170" s="37"/>
      <c r="B1170" s="37"/>
      <c r="C1170" s="37"/>
      <c r="D1170" s="37"/>
      <c r="E1170" s="37"/>
    </row>
    <row r="1171" spans="1:5" ht="15" customHeight="1" x14ac:dyDescent="0.2">
      <c r="A1171" s="37"/>
      <c r="B1171" s="37"/>
      <c r="C1171" s="37"/>
      <c r="D1171" s="37"/>
      <c r="E1171" s="37"/>
    </row>
    <row r="1172" spans="1:5" ht="15" customHeight="1" x14ac:dyDescent="0.2">
      <c r="A1172" s="80"/>
      <c r="B1172" s="187"/>
      <c r="C1172" s="124"/>
      <c r="D1172" s="80"/>
      <c r="E1172" s="197"/>
    </row>
    <row r="1173" spans="1:5" ht="15" customHeight="1" x14ac:dyDescent="0.25">
      <c r="A1173" s="79" t="s">
        <v>16</v>
      </c>
      <c r="B1173" s="80"/>
      <c r="C1173" s="80"/>
      <c r="D1173" s="80"/>
      <c r="E1173" s="78"/>
    </row>
    <row r="1174" spans="1:5" ht="15" customHeight="1" x14ac:dyDescent="0.2">
      <c r="A1174" s="77" t="s">
        <v>68</v>
      </c>
      <c r="B1174" s="80"/>
      <c r="C1174" s="80"/>
      <c r="D1174" s="80"/>
      <c r="E1174" s="86" t="s">
        <v>69</v>
      </c>
    </row>
    <row r="1175" spans="1:5" ht="15" customHeight="1" x14ac:dyDescent="0.2">
      <c r="A1175" s="77"/>
      <c r="B1175" s="78"/>
      <c r="C1175" s="80"/>
      <c r="D1175" s="80"/>
      <c r="E1175" s="81"/>
    </row>
    <row r="1176" spans="1:5" ht="15" customHeight="1" x14ac:dyDescent="0.2">
      <c r="A1176" s="119"/>
      <c r="B1176" s="119"/>
      <c r="C1176" s="64" t="s">
        <v>41</v>
      </c>
      <c r="D1176" s="72" t="s">
        <v>46</v>
      </c>
      <c r="E1176" s="45" t="s">
        <v>43</v>
      </c>
    </row>
    <row r="1177" spans="1:5" ht="15" customHeight="1" x14ac:dyDescent="0.2">
      <c r="A1177" s="190"/>
      <c r="B1177" s="121"/>
      <c r="C1177" s="66">
        <v>5213</v>
      </c>
      <c r="D1177" s="91" t="s">
        <v>84</v>
      </c>
      <c r="E1177" s="116">
        <v>-850000</v>
      </c>
    </row>
    <row r="1178" spans="1:5" ht="15" customHeight="1" x14ac:dyDescent="0.2">
      <c r="A1178" s="190"/>
      <c r="B1178" s="121"/>
      <c r="C1178" s="66">
        <v>5299</v>
      </c>
      <c r="D1178" s="75" t="s">
        <v>53</v>
      </c>
      <c r="E1178" s="116">
        <v>850000</v>
      </c>
    </row>
    <row r="1179" spans="1:5" ht="15" customHeight="1" x14ac:dyDescent="0.2">
      <c r="A1179" s="122"/>
      <c r="B1179" s="122"/>
      <c r="C1179" s="69" t="s">
        <v>45</v>
      </c>
      <c r="D1179" s="75"/>
      <c r="E1179" s="85">
        <f>SUM(E1177:E1178)</f>
        <v>0</v>
      </c>
    </row>
    <row r="1180" spans="1:5" ht="15" customHeight="1" x14ac:dyDescent="0.2"/>
    <row r="1181" spans="1:5" ht="15" customHeight="1" x14ac:dyDescent="0.2"/>
    <row r="1182" spans="1:5" ht="15" customHeight="1" x14ac:dyDescent="0.25">
      <c r="A1182" s="35" t="s">
        <v>197</v>
      </c>
    </row>
    <row r="1183" spans="1:5" ht="15" customHeight="1" x14ac:dyDescent="0.2">
      <c r="A1183" s="113" t="s">
        <v>198</v>
      </c>
      <c r="B1183" s="113"/>
      <c r="C1183" s="113"/>
      <c r="D1183" s="113"/>
      <c r="E1183" s="113"/>
    </row>
    <row r="1184" spans="1:5" ht="15" customHeight="1" x14ac:dyDescent="0.2">
      <c r="A1184" s="113"/>
      <c r="B1184" s="113"/>
      <c r="C1184" s="113"/>
      <c r="D1184" s="113"/>
      <c r="E1184" s="113"/>
    </row>
    <row r="1185" spans="1:5" ht="15" customHeight="1" x14ac:dyDescent="0.2">
      <c r="A1185" s="99" t="s">
        <v>199</v>
      </c>
      <c r="B1185" s="99"/>
      <c r="C1185" s="99"/>
      <c r="D1185" s="99"/>
      <c r="E1185" s="99"/>
    </row>
    <row r="1186" spans="1:5" ht="15" customHeight="1" x14ac:dyDescent="0.2">
      <c r="A1186" s="99"/>
      <c r="B1186" s="99"/>
      <c r="C1186" s="99"/>
      <c r="D1186" s="99"/>
      <c r="E1186" s="99"/>
    </row>
    <row r="1187" spans="1:5" ht="15" customHeight="1" x14ac:dyDescent="0.2">
      <c r="A1187" s="99"/>
      <c r="B1187" s="99"/>
      <c r="C1187" s="99"/>
      <c r="D1187" s="99"/>
      <c r="E1187" s="99"/>
    </row>
    <row r="1188" spans="1:5" ht="15" customHeight="1" x14ac:dyDescent="0.2">
      <c r="A1188" s="99"/>
      <c r="B1188" s="99"/>
      <c r="C1188" s="99"/>
      <c r="D1188" s="99"/>
      <c r="E1188" s="99"/>
    </row>
    <row r="1189" spans="1:5" ht="15" customHeight="1" x14ac:dyDescent="0.2">
      <c r="A1189" s="99"/>
      <c r="B1189" s="99"/>
      <c r="C1189" s="99"/>
      <c r="D1189" s="99"/>
      <c r="E1189" s="99"/>
    </row>
    <row r="1190" spans="1:5" ht="15" customHeight="1" x14ac:dyDescent="0.2">
      <c r="A1190" s="99"/>
      <c r="B1190" s="99"/>
      <c r="C1190" s="99"/>
      <c r="D1190" s="99"/>
      <c r="E1190" s="99"/>
    </row>
    <row r="1191" spans="1:5" ht="15" customHeight="1" x14ac:dyDescent="0.2">
      <c r="A1191" s="99"/>
      <c r="B1191" s="99"/>
      <c r="C1191" s="99"/>
      <c r="D1191" s="99"/>
      <c r="E1191" s="99"/>
    </row>
    <row r="1192" spans="1:5" ht="15" customHeight="1" x14ac:dyDescent="0.2">
      <c r="A1192" s="99"/>
      <c r="B1192" s="99"/>
      <c r="C1192" s="99"/>
      <c r="D1192" s="99"/>
      <c r="E1192" s="99"/>
    </row>
    <row r="1193" spans="1:5" ht="15" customHeight="1" x14ac:dyDescent="0.2">
      <c r="A1193" s="99"/>
      <c r="B1193" s="99"/>
      <c r="C1193" s="99"/>
      <c r="D1193" s="99"/>
      <c r="E1193" s="99"/>
    </row>
    <row r="1194" spans="1:5" ht="15" customHeight="1" x14ac:dyDescent="0.2">
      <c r="A1194" s="99"/>
      <c r="B1194" s="99"/>
      <c r="C1194" s="99"/>
      <c r="D1194" s="99"/>
      <c r="E1194" s="99"/>
    </row>
    <row r="1195" spans="1:5" ht="15" customHeight="1" x14ac:dyDescent="0.2"/>
    <row r="1196" spans="1:5" ht="15" customHeight="1" x14ac:dyDescent="0.2"/>
    <row r="1197" spans="1:5" ht="15" customHeight="1" x14ac:dyDescent="0.25">
      <c r="A1197" s="79" t="s">
        <v>16</v>
      </c>
      <c r="B1197" s="80"/>
      <c r="C1197" s="80"/>
      <c r="D1197" s="80"/>
      <c r="E1197" s="80"/>
    </row>
    <row r="1198" spans="1:5" ht="15" customHeight="1" x14ac:dyDescent="0.2">
      <c r="A1198" s="77" t="s">
        <v>60</v>
      </c>
      <c r="B1198" s="80"/>
      <c r="C1198" s="80"/>
      <c r="D1198" s="80"/>
      <c r="E1198" s="86" t="s">
        <v>61</v>
      </c>
    </row>
    <row r="1199" spans="1:5" ht="15" customHeight="1" x14ac:dyDescent="0.2">
      <c r="A1199" s="187"/>
      <c r="B1199" s="188"/>
      <c r="C1199" s="80"/>
      <c r="D1199" s="80"/>
      <c r="E1199" s="81"/>
    </row>
    <row r="1200" spans="1:5" ht="15" customHeight="1" x14ac:dyDescent="0.2">
      <c r="A1200" s="119"/>
      <c r="B1200" s="119"/>
      <c r="C1200" s="64" t="s">
        <v>41</v>
      </c>
      <c r="D1200" s="82" t="s">
        <v>46</v>
      </c>
      <c r="E1200" s="45" t="s">
        <v>43</v>
      </c>
    </row>
    <row r="1201" spans="1:5" ht="15" customHeight="1" x14ac:dyDescent="0.2">
      <c r="A1201" s="96"/>
      <c r="B1201" s="189"/>
      <c r="C1201" s="90">
        <v>2310</v>
      </c>
      <c r="D1201" s="75" t="s">
        <v>53</v>
      </c>
      <c r="E1201" s="51">
        <f>-500000-1620000</f>
        <v>-2120000</v>
      </c>
    </row>
    <row r="1202" spans="1:5" ht="15" customHeight="1" x14ac:dyDescent="0.2">
      <c r="A1202" s="96"/>
      <c r="B1202" s="189"/>
      <c r="C1202" s="90">
        <v>2321</v>
      </c>
      <c r="D1202" s="75" t="s">
        <v>53</v>
      </c>
      <c r="E1202" s="51">
        <f>500000+380000</f>
        <v>880000</v>
      </c>
    </row>
    <row r="1203" spans="1:5" ht="15" customHeight="1" x14ac:dyDescent="0.2">
      <c r="A1203" s="96"/>
      <c r="B1203" s="189"/>
      <c r="C1203" s="90">
        <v>2310</v>
      </c>
      <c r="D1203" s="91" t="s">
        <v>153</v>
      </c>
      <c r="E1203" s="51">
        <f>380000+280000+100000</f>
        <v>760000</v>
      </c>
    </row>
    <row r="1204" spans="1:5" ht="15" customHeight="1" x14ac:dyDescent="0.2">
      <c r="A1204" s="96"/>
      <c r="B1204" s="189"/>
      <c r="C1204" s="90">
        <v>2321</v>
      </c>
      <c r="D1204" s="91" t="s">
        <v>153</v>
      </c>
      <c r="E1204" s="51">
        <v>480000</v>
      </c>
    </row>
    <row r="1205" spans="1:5" ht="15" customHeight="1" x14ac:dyDescent="0.2">
      <c r="C1205" s="69" t="s">
        <v>45</v>
      </c>
      <c r="D1205" s="84"/>
      <c r="E1205" s="85">
        <f>SUM(E1201:E1204)</f>
        <v>0</v>
      </c>
    </row>
    <row r="1206" spans="1:5" ht="15" customHeight="1" x14ac:dyDescent="0.2"/>
    <row r="1207" spans="1:5" ht="15" customHeight="1" x14ac:dyDescent="0.2"/>
    <row r="1208" spans="1:5" ht="15" customHeight="1" x14ac:dyDescent="0.25">
      <c r="A1208" s="35" t="s">
        <v>200</v>
      </c>
    </row>
    <row r="1209" spans="1:5" ht="15" customHeight="1" x14ac:dyDescent="0.2">
      <c r="A1209" s="113" t="s">
        <v>201</v>
      </c>
      <c r="B1209" s="113"/>
      <c r="C1209" s="113"/>
      <c r="D1209" s="113"/>
      <c r="E1209" s="113"/>
    </row>
    <row r="1210" spans="1:5" ht="15" customHeight="1" x14ac:dyDescent="0.2">
      <c r="A1210" s="113"/>
      <c r="B1210" s="113"/>
      <c r="C1210" s="113"/>
      <c r="D1210" s="113"/>
      <c r="E1210" s="113"/>
    </row>
    <row r="1211" spans="1:5" ht="15" customHeight="1" x14ac:dyDescent="0.2">
      <c r="A1211" s="99" t="s">
        <v>202</v>
      </c>
      <c r="B1211" s="99"/>
      <c r="C1211" s="99"/>
      <c r="D1211" s="99"/>
      <c r="E1211" s="99"/>
    </row>
    <row r="1212" spans="1:5" ht="15" customHeight="1" x14ac:dyDescent="0.2">
      <c r="A1212" s="99"/>
      <c r="B1212" s="99"/>
      <c r="C1212" s="99"/>
      <c r="D1212" s="99"/>
      <c r="E1212" s="99"/>
    </row>
    <row r="1213" spans="1:5" ht="15" customHeight="1" x14ac:dyDescent="0.2">
      <c r="A1213" s="99"/>
      <c r="B1213" s="99"/>
      <c r="C1213" s="99"/>
      <c r="D1213" s="99"/>
      <c r="E1213" s="99"/>
    </row>
    <row r="1214" spans="1:5" ht="15" customHeight="1" x14ac:dyDescent="0.2">
      <c r="A1214" s="99"/>
      <c r="B1214" s="99"/>
      <c r="C1214" s="99"/>
      <c r="D1214" s="99"/>
      <c r="E1214" s="99"/>
    </row>
    <row r="1215" spans="1:5" ht="15" customHeight="1" x14ac:dyDescent="0.2">
      <c r="A1215" s="99"/>
      <c r="B1215" s="99"/>
      <c r="C1215" s="99"/>
      <c r="D1215" s="99"/>
      <c r="E1215" s="99"/>
    </row>
    <row r="1216" spans="1:5" ht="15" customHeight="1" x14ac:dyDescent="0.2">
      <c r="A1216" s="99"/>
      <c r="B1216" s="99"/>
      <c r="C1216" s="99"/>
      <c r="D1216" s="99"/>
      <c r="E1216" s="99"/>
    </row>
    <row r="1217" spans="1:5" ht="15" customHeight="1" x14ac:dyDescent="0.2"/>
    <row r="1218" spans="1:5" ht="15" customHeight="1" x14ac:dyDescent="0.25">
      <c r="A1218" s="39" t="s">
        <v>16</v>
      </c>
      <c r="B1218" s="40"/>
      <c r="C1218" s="40"/>
      <c r="D1218" s="40"/>
      <c r="E1218" s="43"/>
    </row>
    <row r="1219" spans="1:5" ht="15" customHeight="1" x14ac:dyDescent="0.2">
      <c r="A1219" s="41" t="s">
        <v>38</v>
      </c>
      <c r="B1219" s="40"/>
      <c r="C1219" s="40"/>
      <c r="D1219" s="40"/>
      <c r="E1219" s="42" t="s">
        <v>39</v>
      </c>
    </row>
    <row r="1220" spans="1:5" ht="15" customHeight="1" x14ac:dyDescent="0.2"/>
    <row r="1221" spans="1:5" ht="15" customHeight="1" x14ac:dyDescent="0.2">
      <c r="C1221" s="64" t="s">
        <v>41</v>
      </c>
      <c r="D1221" s="72" t="s">
        <v>46</v>
      </c>
      <c r="E1221" s="45" t="s">
        <v>43</v>
      </c>
    </row>
    <row r="1222" spans="1:5" ht="15" customHeight="1" x14ac:dyDescent="0.2">
      <c r="C1222" s="66">
        <v>3299</v>
      </c>
      <c r="D1222" s="91" t="s">
        <v>47</v>
      </c>
      <c r="E1222" s="116">
        <v>-421000</v>
      </c>
    </row>
    <row r="1223" spans="1:5" ht="15" customHeight="1" x14ac:dyDescent="0.2">
      <c r="C1223" s="66">
        <v>3269</v>
      </c>
      <c r="D1223" s="91" t="s">
        <v>99</v>
      </c>
      <c r="E1223" s="116">
        <v>421000</v>
      </c>
    </row>
    <row r="1224" spans="1:5" ht="15" customHeight="1" x14ac:dyDescent="0.2">
      <c r="C1224" s="69" t="s">
        <v>45</v>
      </c>
      <c r="D1224" s="75"/>
      <c r="E1224" s="85">
        <f>SUM(E1222:E1223)</f>
        <v>0</v>
      </c>
    </row>
    <row r="1225" spans="1:5" ht="15" customHeight="1" x14ac:dyDescent="0.2"/>
    <row r="1226" spans="1:5" ht="15" customHeight="1" x14ac:dyDescent="0.2"/>
    <row r="1227" spans="1:5" ht="15" customHeight="1" x14ac:dyDescent="0.25">
      <c r="A1227" s="35" t="s">
        <v>203</v>
      </c>
    </row>
    <row r="1228" spans="1:5" ht="15" customHeight="1" x14ac:dyDescent="0.2">
      <c r="A1228" s="113" t="s">
        <v>204</v>
      </c>
      <c r="B1228" s="113"/>
      <c r="C1228" s="113"/>
      <c r="D1228" s="113"/>
      <c r="E1228" s="113"/>
    </row>
    <row r="1229" spans="1:5" ht="15" customHeight="1" x14ac:dyDescent="0.2">
      <c r="A1229" s="113"/>
      <c r="B1229" s="113"/>
      <c r="C1229" s="113"/>
      <c r="D1229" s="113"/>
      <c r="E1229" s="113"/>
    </row>
    <row r="1230" spans="1:5" ht="15" customHeight="1" x14ac:dyDescent="0.2">
      <c r="A1230" s="37" t="s">
        <v>205</v>
      </c>
      <c r="B1230" s="37"/>
      <c r="C1230" s="37"/>
      <c r="D1230" s="37"/>
      <c r="E1230" s="37"/>
    </row>
    <row r="1231" spans="1:5" ht="15" customHeight="1" x14ac:dyDescent="0.2">
      <c r="A1231" s="37"/>
      <c r="B1231" s="37"/>
      <c r="C1231" s="37"/>
      <c r="D1231" s="37"/>
      <c r="E1231" s="37"/>
    </row>
    <row r="1232" spans="1:5" ht="15" customHeight="1" x14ac:dyDescent="0.2">
      <c r="A1232" s="37"/>
      <c r="B1232" s="37"/>
      <c r="C1232" s="37"/>
      <c r="D1232" s="37"/>
      <c r="E1232" s="37"/>
    </row>
    <row r="1233" spans="1:5" ht="15" customHeight="1" x14ac:dyDescent="0.2">
      <c r="A1233" s="37"/>
      <c r="B1233" s="37"/>
      <c r="C1233" s="37"/>
      <c r="D1233" s="37"/>
      <c r="E1233" s="37"/>
    </row>
    <row r="1234" spans="1:5" ht="15" customHeight="1" x14ac:dyDescent="0.2">
      <c r="A1234" s="37"/>
      <c r="B1234" s="37"/>
      <c r="C1234" s="37"/>
      <c r="D1234" s="37"/>
      <c r="E1234" s="37"/>
    </row>
    <row r="1235" spans="1:5" ht="15" customHeight="1" x14ac:dyDescent="0.2">
      <c r="A1235" s="37"/>
      <c r="B1235" s="37"/>
      <c r="C1235" s="37"/>
      <c r="D1235" s="37"/>
      <c r="E1235" s="37"/>
    </row>
    <row r="1236" spans="1:5" ht="15" customHeight="1" x14ac:dyDescent="0.2">
      <c r="A1236" s="37"/>
      <c r="B1236" s="37"/>
      <c r="C1236" s="37"/>
      <c r="D1236" s="37"/>
      <c r="E1236" s="37"/>
    </row>
    <row r="1237" spans="1:5" ht="15" customHeight="1" x14ac:dyDescent="0.2">
      <c r="A1237" s="37"/>
      <c r="B1237" s="37"/>
      <c r="C1237" s="37"/>
      <c r="D1237" s="37"/>
      <c r="E1237" s="37"/>
    </row>
    <row r="1238" spans="1:5" ht="15" customHeight="1" x14ac:dyDescent="0.2">
      <c r="A1238" s="37"/>
      <c r="B1238" s="37"/>
      <c r="C1238" s="37"/>
      <c r="D1238" s="37"/>
      <c r="E1238" s="37"/>
    </row>
    <row r="1239" spans="1:5" ht="15" customHeight="1" x14ac:dyDescent="0.2"/>
    <row r="1240" spans="1:5" ht="15" customHeight="1" x14ac:dyDescent="0.25">
      <c r="A1240" s="79" t="s">
        <v>16</v>
      </c>
      <c r="B1240" s="80"/>
      <c r="C1240" s="80"/>
      <c r="D1240" s="80"/>
      <c r="E1240" s="78"/>
    </row>
    <row r="1241" spans="1:5" ht="15" customHeight="1" x14ac:dyDescent="0.2">
      <c r="A1241" s="104" t="s">
        <v>75</v>
      </c>
      <c r="B1241" s="40"/>
      <c r="C1241" s="40"/>
      <c r="D1241" s="40"/>
      <c r="E1241" s="42" t="s">
        <v>76</v>
      </c>
    </row>
    <row r="1242" spans="1:5" ht="15" customHeight="1" x14ac:dyDescent="0.2">
      <c r="A1242" s="78"/>
      <c r="B1242" s="105"/>
      <c r="C1242" s="80"/>
      <c r="E1242" s="106"/>
    </row>
    <row r="1243" spans="1:5" ht="15" customHeight="1" x14ac:dyDescent="0.2">
      <c r="B1243" s="119"/>
      <c r="C1243" s="64" t="s">
        <v>41</v>
      </c>
      <c r="D1243" s="58" t="s">
        <v>46</v>
      </c>
      <c r="E1243" s="47" t="s">
        <v>43</v>
      </c>
    </row>
    <row r="1244" spans="1:5" ht="15" customHeight="1" x14ac:dyDescent="0.2">
      <c r="B1244" s="96"/>
      <c r="C1244" s="66">
        <v>2219</v>
      </c>
      <c r="D1244" s="91" t="s">
        <v>153</v>
      </c>
      <c r="E1244" s="51">
        <v>-167000</v>
      </c>
    </row>
    <row r="1245" spans="1:5" ht="15" customHeight="1" x14ac:dyDescent="0.2">
      <c r="B1245" s="96"/>
      <c r="C1245" s="66">
        <v>2229</v>
      </c>
      <c r="D1245" s="91" t="s">
        <v>47</v>
      </c>
      <c r="E1245" s="51">
        <v>350000</v>
      </c>
    </row>
    <row r="1246" spans="1:5" ht="15" customHeight="1" x14ac:dyDescent="0.2">
      <c r="B1246" s="96"/>
      <c r="C1246" s="66">
        <v>2229</v>
      </c>
      <c r="D1246" s="75" t="s">
        <v>53</v>
      </c>
      <c r="E1246" s="51">
        <v>600000</v>
      </c>
    </row>
    <row r="1247" spans="1:5" ht="15" customHeight="1" x14ac:dyDescent="0.2">
      <c r="B1247" s="73"/>
      <c r="C1247" s="53" t="s">
        <v>45</v>
      </c>
      <c r="D1247" s="54"/>
      <c r="E1247" s="55">
        <f>SUM(E1244:E1246)</f>
        <v>783000</v>
      </c>
    </row>
    <row r="1248" spans="1:5" ht="15" customHeight="1" x14ac:dyDescent="0.2"/>
    <row r="1249" spans="1:5" ht="15" customHeight="1" x14ac:dyDescent="0.2"/>
    <row r="1250" spans="1:5" ht="15" customHeight="1" x14ac:dyDescent="0.2">
      <c r="B1250" s="64" t="s">
        <v>40</v>
      </c>
      <c r="C1250" s="64" t="s">
        <v>41</v>
      </c>
      <c r="D1250" s="82" t="s">
        <v>42</v>
      </c>
      <c r="E1250" s="47" t="s">
        <v>43</v>
      </c>
    </row>
    <row r="1251" spans="1:5" ht="15" customHeight="1" x14ac:dyDescent="0.2">
      <c r="B1251" s="129">
        <v>884</v>
      </c>
      <c r="C1251" s="66"/>
      <c r="D1251" s="91" t="s">
        <v>111</v>
      </c>
      <c r="E1251" s="116">
        <v>-783000</v>
      </c>
    </row>
    <row r="1252" spans="1:5" ht="15" customHeight="1" x14ac:dyDescent="0.2">
      <c r="B1252" s="129"/>
      <c r="C1252" s="69" t="s">
        <v>45</v>
      </c>
      <c r="D1252" s="84"/>
      <c r="E1252" s="85">
        <f>SUM(E1251:E1251)</f>
        <v>-783000</v>
      </c>
    </row>
    <row r="1253" spans="1:5" ht="15" customHeight="1" x14ac:dyDescent="0.2"/>
    <row r="1254" spans="1:5" ht="15" customHeight="1" x14ac:dyDescent="0.2"/>
    <row r="1255" spans="1:5" ht="15" customHeight="1" x14ac:dyDescent="0.25">
      <c r="A1255" s="35" t="s">
        <v>206</v>
      </c>
    </row>
    <row r="1256" spans="1:5" ht="15" customHeight="1" x14ac:dyDescent="0.2">
      <c r="A1256" s="113" t="s">
        <v>204</v>
      </c>
      <c r="B1256" s="113"/>
      <c r="C1256" s="113"/>
      <c r="D1256" s="113"/>
      <c r="E1256" s="113"/>
    </row>
    <row r="1257" spans="1:5" ht="15" customHeight="1" x14ac:dyDescent="0.2">
      <c r="A1257" s="113"/>
      <c r="B1257" s="113"/>
      <c r="C1257" s="113"/>
      <c r="D1257" s="113"/>
      <c r="E1257" s="113"/>
    </row>
    <row r="1258" spans="1:5" ht="15" customHeight="1" x14ac:dyDescent="0.2">
      <c r="A1258" s="37" t="s">
        <v>207</v>
      </c>
      <c r="B1258" s="37"/>
      <c r="C1258" s="37"/>
      <c r="D1258" s="37"/>
      <c r="E1258" s="37"/>
    </row>
    <row r="1259" spans="1:5" ht="15" customHeight="1" x14ac:dyDescent="0.2">
      <c r="A1259" s="37"/>
      <c r="B1259" s="37"/>
      <c r="C1259" s="37"/>
      <c r="D1259" s="37"/>
      <c r="E1259" s="37"/>
    </row>
    <row r="1260" spans="1:5" ht="15" customHeight="1" x14ac:dyDescent="0.2">
      <c r="A1260" s="37"/>
      <c r="B1260" s="37"/>
      <c r="C1260" s="37"/>
      <c r="D1260" s="37"/>
      <c r="E1260" s="37"/>
    </row>
    <row r="1261" spans="1:5" ht="15" customHeight="1" x14ac:dyDescent="0.2">
      <c r="A1261" s="37"/>
      <c r="B1261" s="37"/>
      <c r="C1261" s="37"/>
      <c r="D1261" s="37"/>
      <c r="E1261" s="37"/>
    </row>
    <row r="1262" spans="1:5" ht="15" customHeight="1" x14ac:dyDescent="0.2">
      <c r="A1262" s="37"/>
      <c r="B1262" s="37"/>
      <c r="C1262" s="37"/>
      <c r="D1262" s="37"/>
      <c r="E1262" s="37"/>
    </row>
    <row r="1263" spans="1:5" ht="15" customHeight="1" x14ac:dyDescent="0.2">
      <c r="A1263" s="37"/>
      <c r="B1263" s="37"/>
      <c r="C1263" s="37"/>
      <c r="D1263" s="37"/>
      <c r="E1263" s="37"/>
    </row>
    <row r="1264" spans="1:5" ht="15" customHeight="1" x14ac:dyDescent="0.2">
      <c r="A1264" s="37"/>
      <c r="B1264" s="37"/>
      <c r="C1264" s="37"/>
      <c r="D1264" s="37"/>
      <c r="E1264" s="37"/>
    </row>
    <row r="1265" spans="1:5" ht="15" customHeight="1" x14ac:dyDescent="0.2">
      <c r="A1265" s="37"/>
      <c r="B1265" s="37"/>
      <c r="C1265" s="37"/>
      <c r="D1265" s="37"/>
      <c r="E1265" s="37"/>
    </row>
    <row r="1266" spans="1:5" ht="15" customHeight="1" x14ac:dyDescent="0.2"/>
    <row r="1267" spans="1:5" ht="15" customHeight="1" x14ac:dyDescent="0.25">
      <c r="A1267" s="39" t="s">
        <v>16</v>
      </c>
      <c r="B1267" s="40"/>
      <c r="C1267" s="40"/>
      <c r="D1267" s="78"/>
      <c r="E1267" s="78"/>
    </row>
    <row r="1268" spans="1:5" ht="15" customHeight="1" x14ac:dyDescent="0.2">
      <c r="A1268" s="104" t="s">
        <v>75</v>
      </c>
      <c r="B1268" s="40"/>
      <c r="C1268" s="40"/>
      <c r="D1268" s="40"/>
      <c r="E1268" s="42" t="s">
        <v>76</v>
      </c>
    </row>
    <row r="1269" spans="1:5" ht="15" customHeight="1" x14ac:dyDescent="0.2">
      <c r="A1269" s="43"/>
      <c r="B1269" s="87"/>
      <c r="C1269" s="40"/>
      <c r="D1269" s="43"/>
      <c r="E1269" s="88"/>
    </row>
    <row r="1270" spans="1:5" ht="15" customHeight="1" x14ac:dyDescent="0.2">
      <c r="B1270" s="64" t="s">
        <v>40</v>
      </c>
      <c r="C1270" s="64" t="s">
        <v>41</v>
      </c>
      <c r="D1270" s="82" t="s">
        <v>42</v>
      </c>
      <c r="E1270" s="47" t="s">
        <v>43</v>
      </c>
    </row>
    <row r="1271" spans="1:5" ht="15" customHeight="1" x14ac:dyDescent="0.2">
      <c r="B1271" s="129">
        <v>880</v>
      </c>
      <c r="C1271" s="66"/>
      <c r="D1271" s="91" t="s">
        <v>111</v>
      </c>
      <c r="E1271" s="116">
        <v>-2672000</v>
      </c>
    </row>
    <row r="1272" spans="1:5" ht="15" customHeight="1" x14ac:dyDescent="0.2">
      <c r="B1272" s="129">
        <v>884</v>
      </c>
      <c r="C1272" s="66"/>
      <c r="D1272" s="91" t="s">
        <v>111</v>
      </c>
      <c r="E1272" s="116">
        <v>-328000</v>
      </c>
    </row>
    <row r="1273" spans="1:5" ht="15" customHeight="1" x14ac:dyDescent="0.2">
      <c r="B1273" s="129">
        <v>12</v>
      </c>
      <c r="C1273" s="66"/>
      <c r="D1273" s="91" t="s">
        <v>111</v>
      </c>
      <c r="E1273" s="116">
        <v>3000000</v>
      </c>
    </row>
    <row r="1274" spans="1:5" ht="15" customHeight="1" x14ac:dyDescent="0.2">
      <c r="B1274" s="129"/>
      <c r="C1274" s="69" t="s">
        <v>45</v>
      </c>
      <c r="D1274" s="84"/>
      <c r="E1274" s="85">
        <f>SUM(E1271:E1273)</f>
        <v>0</v>
      </c>
    </row>
    <row r="1275" spans="1:5" ht="15" customHeight="1" x14ac:dyDescent="0.2"/>
    <row r="1276" spans="1:5" ht="15" customHeight="1" x14ac:dyDescent="0.2"/>
    <row r="1277" spans="1:5" ht="15" customHeight="1" x14ac:dyDescent="0.25">
      <c r="A1277" s="35" t="s">
        <v>208</v>
      </c>
    </row>
    <row r="1278" spans="1:5" ht="15" customHeight="1" x14ac:dyDescent="0.2">
      <c r="A1278" s="113" t="s">
        <v>209</v>
      </c>
      <c r="B1278" s="113"/>
      <c r="C1278" s="113"/>
      <c r="D1278" s="113"/>
      <c r="E1278" s="113"/>
    </row>
    <row r="1279" spans="1:5" ht="15" customHeight="1" x14ac:dyDescent="0.2">
      <c r="A1279" s="113"/>
      <c r="B1279" s="113"/>
      <c r="C1279" s="113"/>
      <c r="D1279" s="113"/>
      <c r="E1279" s="113"/>
    </row>
    <row r="1280" spans="1:5" ht="15" customHeight="1" x14ac:dyDescent="0.2">
      <c r="A1280" s="37" t="s">
        <v>210</v>
      </c>
      <c r="B1280" s="37"/>
      <c r="C1280" s="37"/>
      <c r="D1280" s="37"/>
      <c r="E1280" s="37"/>
    </row>
    <row r="1281" spans="1:5" ht="15" customHeight="1" x14ac:dyDescent="0.2">
      <c r="A1281" s="37"/>
      <c r="B1281" s="37"/>
      <c r="C1281" s="37"/>
      <c r="D1281" s="37"/>
      <c r="E1281" s="37"/>
    </row>
    <row r="1282" spans="1:5" ht="15" customHeight="1" x14ac:dyDescent="0.2">
      <c r="A1282" s="37"/>
      <c r="B1282" s="37"/>
      <c r="C1282" s="37"/>
      <c r="D1282" s="37"/>
      <c r="E1282" s="37"/>
    </row>
    <row r="1283" spans="1:5" ht="15" customHeight="1" x14ac:dyDescent="0.2">
      <c r="A1283" s="37"/>
      <c r="B1283" s="37"/>
      <c r="C1283" s="37"/>
      <c r="D1283" s="37"/>
      <c r="E1283" s="37"/>
    </row>
    <row r="1284" spans="1:5" ht="15" customHeight="1" x14ac:dyDescent="0.2">
      <c r="A1284" s="37"/>
      <c r="B1284" s="37"/>
      <c r="C1284" s="37"/>
      <c r="D1284" s="37"/>
      <c r="E1284" s="37"/>
    </row>
    <row r="1285" spans="1:5" ht="15" customHeight="1" x14ac:dyDescent="0.2">
      <c r="A1285" s="37"/>
      <c r="B1285" s="37"/>
      <c r="C1285" s="37"/>
      <c r="D1285" s="37"/>
      <c r="E1285" s="37"/>
    </row>
    <row r="1286" spans="1:5" ht="15" customHeight="1" x14ac:dyDescent="0.2">
      <c r="A1286" s="37"/>
      <c r="B1286" s="37"/>
      <c r="C1286" s="37"/>
      <c r="D1286" s="37"/>
      <c r="E1286" s="37"/>
    </row>
    <row r="1287" spans="1:5" ht="15" customHeight="1" x14ac:dyDescent="0.2"/>
    <row r="1288" spans="1:5" ht="15" customHeight="1" x14ac:dyDescent="0.25">
      <c r="A1288" s="79" t="s">
        <v>16</v>
      </c>
      <c r="B1288" s="80"/>
      <c r="C1288" s="80"/>
      <c r="D1288" s="80"/>
      <c r="E1288" s="78"/>
    </row>
    <row r="1289" spans="1:5" ht="15" customHeight="1" x14ac:dyDescent="0.2">
      <c r="A1289" s="41" t="s">
        <v>160</v>
      </c>
      <c r="B1289" s="80"/>
      <c r="C1289" s="80"/>
      <c r="D1289" s="80"/>
      <c r="E1289" s="86" t="s">
        <v>161</v>
      </c>
    </row>
    <row r="1290" spans="1:5" ht="15" customHeight="1" x14ac:dyDescent="0.2">
      <c r="A1290" s="77"/>
      <c r="B1290" s="78"/>
      <c r="C1290" s="80"/>
      <c r="D1290" s="80"/>
      <c r="E1290" s="81"/>
    </row>
    <row r="1291" spans="1:5" ht="15" customHeight="1" x14ac:dyDescent="0.2">
      <c r="A1291" s="119"/>
      <c r="B1291" s="119"/>
      <c r="C1291" s="64" t="s">
        <v>41</v>
      </c>
      <c r="D1291" s="72" t="s">
        <v>46</v>
      </c>
      <c r="E1291" s="47" t="s">
        <v>43</v>
      </c>
    </row>
    <row r="1292" spans="1:5" ht="15" customHeight="1" x14ac:dyDescent="0.2">
      <c r="A1292" s="119"/>
      <c r="B1292" s="119"/>
      <c r="C1292" s="90">
        <v>3319</v>
      </c>
      <c r="D1292" s="91" t="s">
        <v>99</v>
      </c>
      <c r="E1292" s="51">
        <v>-10000</v>
      </c>
    </row>
    <row r="1293" spans="1:5" ht="15" customHeight="1" x14ac:dyDescent="0.2">
      <c r="A1293" s="119"/>
      <c r="B1293" s="119"/>
      <c r="C1293" s="90">
        <v>3319</v>
      </c>
      <c r="D1293" s="60" t="s">
        <v>179</v>
      </c>
      <c r="E1293" s="51">
        <v>10000</v>
      </c>
    </row>
    <row r="1294" spans="1:5" ht="15" customHeight="1" x14ac:dyDescent="0.2">
      <c r="A1294" s="122"/>
      <c r="B1294" s="122"/>
      <c r="C1294" s="69" t="s">
        <v>45</v>
      </c>
      <c r="D1294" s="84"/>
      <c r="E1294" s="85">
        <f>SUM(E1292:E1293)</f>
        <v>0</v>
      </c>
    </row>
    <row r="1295" spans="1:5" ht="15" customHeight="1" x14ac:dyDescent="0.2"/>
    <row r="1296" spans="1:5" ht="15" customHeight="1" x14ac:dyDescent="0.2"/>
    <row r="1297" spans="1:5" ht="15" customHeight="1" x14ac:dyDescent="0.2"/>
    <row r="1298" spans="1:5" ht="15" customHeight="1" x14ac:dyDescent="0.2"/>
    <row r="1299" spans="1:5" ht="15" customHeight="1" x14ac:dyDescent="0.2"/>
    <row r="1300" spans="1:5" ht="15" customHeight="1" x14ac:dyDescent="0.2"/>
    <row r="1301" spans="1:5" ht="15" customHeight="1" x14ac:dyDescent="0.2"/>
    <row r="1302" spans="1:5" ht="15" customHeight="1" x14ac:dyDescent="0.25">
      <c r="A1302" s="35" t="s">
        <v>211</v>
      </c>
    </row>
    <row r="1303" spans="1:5" ht="15" customHeight="1" x14ac:dyDescent="0.2">
      <c r="A1303" s="113" t="s">
        <v>209</v>
      </c>
      <c r="B1303" s="113"/>
      <c r="C1303" s="113"/>
      <c r="D1303" s="113"/>
      <c r="E1303" s="113"/>
    </row>
    <row r="1304" spans="1:5" ht="15" customHeight="1" x14ac:dyDescent="0.2">
      <c r="A1304" s="113"/>
      <c r="B1304" s="113"/>
      <c r="C1304" s="113"/>
      <c r="D1304" s="113"/>
      <c r="E1304" s="113"/>
    </row>
    <row r="1305" spans="1:5" ht="15" customHeight="1" x14ac:dyDescent="0.2">
      <c r="A1305" s="37" t="s">
        <v>212</v>
      </c>
      <c r="B1305" s="37"/>
      <c r="C1305" s="37"/>
      <c r="D1305" s="37"/>
      <c r="E1305" s="37"/>
    </row>
    <row r="1306" spans="1:5" ht="15" customHeight="1" x14ac:dyDescent="0.2">
      <c r="A1306" s="37"/>
      <c r="B1306" s="37"/>
      <c r="C1306" s="37"/>
      <c r="D1306" s="37"/>
      <c r="E1306" s="37"/>
    </row>
    <row r="1307" spans="1:5" ht="15" customHeight="1" x14ac:dyDescent="0.2">
      <c r="A1307" s="37"/>
      <c r="B1307" s="37"/>
      <c r="C1307" s="37"/>
      <c r="D1307" s="37"/>
      <c r="E1307" s="37"/>
    </row>
    <row r="1308" spans="1:5" ht="15" customHeight="1" x14ac:dyDescent="0.2">
      <c r="A1308" s="37"/>
      <c r="B1308" s="37"/>
      <c r="C1308" s="37"/>
      <c r="D1308" s="37"/>
      <c r="E1308" s="37"/>
    </row>
    <row r="1309" spans="1:5" ht="15" customHeight="1" x14ac:dyDescent="0.2">
      <c r="A1309" s="37"/>
      <c r="B1309" s="37"/>
      <c r="C1309" s="37"/>
      <c r="D1309" s="37"/>
      <c r="E1309" s="37"/>
    </row>
    <row r="1310" spans="1:5" ht="15" customHeight="1" x14ac:dyDescent="0.2">
      <c r="A1310" s="37"/>
      <c r="B1310" s="37"/>
      <c r="C1310" s="37"/>
      <c r="D1310" s="37"/>
      <c r="E1310" s="37"/>
    </row>
    <row r="1311" spans="1:5" ht="15" customHeight="1" x14ac:dyDescent="0.2">
      <c r="A1311" s="37"/>
      <c r="B1311" s="37"/>
      <c r="C1311" s="37"/>
      <c r="D1311" s="37"/>
      <c r="E1311" s="37"/>
    </row>
    <row r="1312" spans="1:5" ht="15" customHeight="1" x14ac:dyDescent="0.2">
      <c r="A1312" s="37"/>
      <c r="B1312" s="37"/>
      <c r="C1312" s="37"/>
      <c r="D1312" s="37"/>
      <c r="E1312" s="37"/>
    </row>
    <row r="1313" spans="1:5" ht="15" customHeight="1" x14ac:dyDescent="0.2"/>
    <row r="1314" spans="1:5" ht="15" customHeight="1" x14ac:dyDescent="0.25">
      <c r="A1314" s="79" t="s">
        <v>16</v>
      </c>
      <c r="B1314" s="80"/>
      <c r="C1314" s="80"/>
      <c r="D1314" s="80"/>
      <c r="E1314" s="78"/>
    </row>
    <row r="1315" spans="1:5" ht="15" customHeight="1" x14ac:dyDescent="0.2">
      <c r="A1315" s="41" t="s">
        <v>160</v>
      </c>
      <c r="B1315" s="80"/>
      <c r="C1315" s="80"/>
      <c r="D1315" s="80"/>
      <c r="E1315" s="86" t="s">
        <v>161</v>
      </c>
    </row>
    <row r="1316" spans="1:5" ht="15" customHeight="1" x14ac:dyDescent="0.2">
      <c r="A1316" s="77"/>
      <c r="B1316" s="78"/>
      <c r="C1316" s="80"/>
      <c r="D1316" s="80"/>
      <c r="E1316" s="81"/>
    </row>
    <row r="1317" spans="1:5" ht="15" customHeight="1" x14ac:dyDescent="0.2">
      <c r="A1317" s="119"/>
      <c r="B1317" s="119"/>
      <c r="C1317" s="64" t="s">
        <v>41</v>
      </c>
      <c r="D1317" s="72" t="s">
        <v>46</v>
      </c>
      <c r="E1317" s="47" t="s">
        <v>43</v>
      </c>
    </row>
    <row r="1318" spans="1:5" ht="15" customHeight="1" x14ac:dyDescent="0.2">
      <c r="A1318" s="119"/>
      <c r="B1318" s="119"/>
      <c r="C1318" s="90">
        <v>3319</v>
      </c>
      <c r="D1318" s="60" t="s">
        <v>47</v>
      </c>
      <c r="E1318" s="51">
        <v>-3207000</v>
      </c>
    </row>
    <row r="1319" spans="1:5" ht="15" customHeight="1" x14ac:dyDescent="0.2">
      <c r="A1319" s="119"/>
      <c r="B1319" s="119"/>
      <c r="C1319" s="90">
        <v>3311</v>
      </c>
      <c r="D1319" s="60" t="s">
        <v>47</v>
      </c>
      <c r="E1319" s="51">
        <v>25000</v>
      </c>
    </row>
    <row r="1320" spans="1:5" ht="15" customHeight="1" x14ac:dyDescent="0.2">
      <c r="A1320" s="119"/>
      <c r="B1320" s="119"/>
      <c r="C1320" s="90">
        <v>3312</v>
      </c>
      <c r="D1320" s="60" t="s">
        <v>47</v>
      </c>
      <c r="E1320" s="51">
        <f>60000+490000+10000</f>
        <v>560000</v>
      </c>
    </row>
    <row r="1321" spans="1:5" ht="15" customHeight="1" x14ac:dyDescent="0.2">
      <c r="A1321" s="119"/>
      <c r="B1321" s="119"/>
      <c r="C1321" s="90">
        <v>3313</v>
      </c>
      <c r="D1321" s="60" t="s">
        <v>47</v>
      </c>
      <c r="E1321" s="51">
        <v>160000</v>
      </c>
    </row>
    <row r="1322" spans="1:5" ht="15" customHeight="1" x14ac:dyDescent="0.2">
      <c r="A1322" s="119"/>
      <c r="B1322" s="119"/>
      <c r="C1322" s="90">
        <v>3316</v>
      </c>
      <c r="D1322" s="60" t="s">
        <v>47</v>
      </c>
      <c r="E1322" s="51">
        <f>50000+44000+105000</f>
        <v>199000</v>
      </c>
    </row>
    <row r="1323" spans="1:5" ht="15" customHeight="1" x14ac:dyDescent="0.2">
      <c r="A1323" s="119"/>
      <c r="B1323" s="119"/>
      <c r="C1323" s="90">
        <v>3319</v>
      </c>
      <c r="D1323" s="196" t="s">
        <v>47</v>
      </c>
      <c r="E1323" s="51">
        <f>100000+595000+25000</f>
        <v>720000</v>
      </c>
    </row>
    <row r="1324" spans="1:5" ht="15" customHeight="1" x14ac:dyDescent="0.2">
      <c r="A1324" s="119"/>
      <c r="B1324" s="119"/>
      <c r="C1324" s="90">
        <v>3311</v>
      </c>
      <c r="D1324" s="75" t="s">
        <v>53</v>
      </c>
      <c r="E1324" s="51">
        <v>60000</v>
      </c>
    </row>
    <row r="1325" spans="1:5" ht="15" customHeight="1" x14ac:dyDescent="0.2">
      <c r="A1325" s="119"/>
      <c r="B1325" s="119"/>
      <c r="C1325" s="90">
        <v>3312</v>
      </c>
      <c r="D1325" s="75" t="s">
        <v>53</v>
      </c>
      <c r="E1325" s="51">
        <v>40000</v>
      </c>
    </row>
    <row r="1326" spans="1:5" ht="15" customHeight="1" x14ac:dyDescent="0.2">
      <c r="A1326" s="119"/>
      <c r="B1326" s="119"/>
      <c r="C1326" s="90">
        <v>3313</v>
      </c>
      <c r="D1326" s="75" t="s">
        <v>53</v>
      </c>
      <c r="E1326" s="51">
        <v>100000</v>
      </c>
    </row>
    <row r="1327" spans="1:5" ht="15" customHeight="1" x14ac:dyDescent="0.2">
      <c r="A1327" s="119"/>
      <c r="B1327" s="119"/>
      <c r="C1327" s="90">
        <v>3319</v>
      </c>
      <c r="D1327" s="75" t="s">
        <v>53</v>
      </c>
      <c r="E1327" s="51">
        <f>643000+30000+100000</f>
        <v>773000</v>
      </c>
    </row>
    <row r="1328" spans="1:5" ht="15" customHeight="1" x14ac:dyDescent="0.2">
      <c r="A1328" s="119"/>
      <c r="B1328" s="119"/>
      <c r="C1328" s="90">
        <v>3311</v>
      </c>
      <c r="D1328" s="91" t="s">
        <v>179</v>
      </c>
      <c r="E1328" s="198">
        <v>180000</v>
      </c>
    </row>
    <row r="1329" spans="1:5" ht="15" customHeight="1" x14ac:dyDescent="0.2">
      <c r="A1329" s="119"/>
      <c r="B1329" s="119"/>
      <c r="C1329" s="90">
        <v>3312</v>
      </c>
      <c r="D1329" s="91" t="s">
        <v>179</v>
      </c>
      <c r="E1329" s="198">
        <v>10000</v>
      </c>
    </row>
    <row r="1330" spans="1:5" ht="15" customHeight="1" x14ac:dyDescent="0.2">
      <c r="A1330" s="119"/>
      <c r="B1330" s="119"/>
      <c r="C1330" s="90">
        <v>3316</v>
      </c>
      <c r="D1330" s="91" t="s">
        <v>179</v>
      </c>
      <c r="E1330" s="198">
        <v>10000</v>
      </c>
    </row>
    <row r="1331" spans="1:5" ht="15" customHeight="1" x14ac:dyDescent="0.2">
      <c r="A1331" s="119"/>
      <c r="B1331" s="119"/>
      <c r="C1331" s="90">
        <v>3319</v>
      </c>
      <c r="D1331" s="91" t="s">
        <v>179</v>
      </c>
      <c r="E1331" s="198">
        <v>130000</v>
      </c>
    </row>
    <row r="1332" spans="1:5" ht="15" customHeight="1" x14ac:dyDescent="0.2">
      <c r="A1332" s="122"/>
      <c r="B1332" s="122"/>
      <c r="C1332" s="69" t="s">
        <v>45</v>
      </c>
      <c r="D1332" s="84"/>
      <c r="E1332" s="85">
        <f>SUM(E1318:E1331)</f>
        <v>-240000</v>
      </c>
    </row>
    <row r="1333" spans="1:5" ht="15" customHeight="1" x14ac:dyDescent="0.2"/>
    <row r="1334" spans="1:5" ht="15" customHeight="1" x14ac:dyDescent="0.2">
      <c r="B1334" s="45" t="s">
        <v>40</v>
      </c>
      <c r="C1334" s="64" t="s">
        <v>41</v>
      </c>
      <c r="D1334" s="65" t="s">
        <v>42</v>
      </c>
      <c r="E1334" s="47" t="s">
        <v>43</v>
      </c>
    </row>
    <row r="1335" spans="1:5" ht="15" customHeight="1" x14ac:dyDescent="0.2">
      <c r="B1335" s="83">
        <v>555</v>
      </c>
      <c r="C1335" s="90"/>
      <c r="D1335" s="67" t="s">
        <v>119</v>
      </c>
      <c r="E1335" s="116">
        <v>240000</v>
      </c>
    </row>
    <row r="1336" spans="1:5" ht="15" customHeight="1" x14ac:dyDescent="0.2">
      <c r="B1336" s="183"/>
      <c r="C1336" s="69" t="s">
        <v>45</v>
      </c>
      <c r="D1336" s="70"/>
      <c r="E1336" s="71">
        <f>SUM(E1335:E1335)</f>
        <v>240000</v>
      </c>
    </row>
    <row r="1337" spans="1:5" ht="15" customHeight="1" x14ac:dyDescent="0.2"/>
    <row r="1338" spans="1:5" ht="15" customHeight="1" x14ac:dyDescent="0.2"/>
    <row r="1339" spans="1:5" ht="15" customHeight="1" x14ac:dyDescent="0.25">
      <c r="A1339" s="35" t="s">
        <v>213</v>
      </c>
    </row>
    <row r="1340" spans="1:5" ht="15" customHeight="1" x14ac:dyDescent="0.2">
      <c r="A1340" s="113" t="s">
        <v>209</v>
      </c>
      <c r="B1340" s="113"/>
      <c r="C1340" s="113"/>
      <c r="D1340" s="113"/>
      <c r="E1340" s="113"/>
    </row>
    <row r="1341" spans="1:5" ht="15" customHeight="1" x14ac:dyDescent="0.2">
      <c r="A1341" s="113"/>
      <c r="B1341" s="113"/>
      <c r="C1341" s="113"/>
      <c r="D1341" s="113"/>
      <c r="E1341" s="113"/>
    </row>
    <row r="1342" spans="1:5" ht="15" customHeight="1" x14ac:dyDescent="0.2">
      <c r="A1342" s="37" t="s">
        <v>214</v>
      </c>
      <c r="B1342" s="37"/>
      <c r="C1342" s="37"/>
      <c r="D1342" s="37"/>
      <c r="E1342" s="37"/>
    </row>
    <row r="1343" spans="1:5" ht="15" customHeight="1" x14ac:dyDescent="0.2">
      <c r="A1343" s="37"/>
      <c r="B1343" s="37"/>
      <c r="C1343" s="37"/>
      <c r="D1343" s="37"/>
      <c r="E1343" s="37"/>
    </row>
    <row r="1344" spans="1:5" ht="15" customHeight="1" x14ac:dyDescent="0.2">
      <c r="A1344" s="37"/>
      <c r="B1344" s="37"/>
      <c r="C1344" s="37"/>
      <c r="D1344" s="37"/>
      <c r="E1344" s="37"/>
    </row>
    <row r="1345" spans="1:5" ht="15" customHeight="1" x14ac:dyDescent="0.2">
      <c r="A1345" s="37"/>
      <c r="B1345" s="37"/>
      <c r="C1345" s="37"/>
      <c r="D1345" s="37"/>
      <c r="E1345" s="37"/>
    </row>
    <row r="1346" spans="1:5" ht="15" customHeight="1" x14ac:dyDescent="0.2">
      <c r="A1346" s="37"/>
      <c r="B1346" s="37"/>
      <c r="C1346" s="37"/>
      <c r="D1346" s="37"/>
      <c r="E1346" s="37"/>
    </row>
    <row r="1347" spans="1:5" ht="15" customHeight="1" x14ac:dyDescent="0.2">
      <c r="A1347" s="37"/>
      <c r="B1347" s="37"/>
      <c r="C1347" s="37"/>
      <c r="D1347" s="37"/>
      <c r="E1347" s="37"/>
    </row>
    <row r="1348" spans="1:5" ht="15" customHeight="1" x14ac:dyDescent="0.2">
      <c r="A1348" s="37"/>
      <c r="B1348" s="37"/>
      <c r="C1348" s="37"/>
      <c r="D1348" s="37"/>
      <c r="E1348" s="37"/>
    </row>
    <row r="1349" spans="1:5" ht="15" customHeight="1" x14ac:dyDescent="0.2">
      <c r="A1349" s="37"/>
      <c r="B1349" s="37"/>
      <c r="C1349" s="37"/>
      <c r="D1349" s="37"/>
      <c r="E1349" s="37"/>
    </row>
    <row r="1350" spans="1:5" ht="15" customHeight="1" x14ac:dyDescent="0.2">
      <c r="A1350" s="37"/>
      <c r="B1350" s="37"/>
      <c r="C1350" s="37"/>
      <c r="D1350" s="37"/>
      <c r="E1350" s="37"/>
    </row>
    <row r="1351" spans="1:5" ht="15" customHeight="1" x14ac:dyDescent="0.2"/>
    <row r="1352" spans="1:5" ht="15" customHeight="1" x14ac:dyDescent="0.2"/>
    <row r="1353" spans="1:5" ht="15" customHeight="1" x14ac:dyDescent="0.2"/>
    <row r="1354" spans="1:5" ht="15" customHeight="1" x14ac:dyDescent="0.25">
      <c r="A1354" s="79" t="s">
        <v>16</v>
      </c>
      <c r="B1354" s="80"/>
      <c r="C1354" s="80"/>
      <c r="D1354" s="80"/>
      <c r="E1354" s="78"/>
    </row>
    <row r="1355" spans="1:5" ht="15" customHeight="1" x14ac:dyDescent="0.2">
      <c r="A1355" s="41" t="s">
        <v>160</v>
      </c>
      <c r="B1355" s="80"/>
      <c r="C1355" s="80"/>
      <c r="D1355" s="80"/>
      <c r="E1355" s="86" t="s">
        <v>161</v>
      </c>
    </row>
    <row r="1356" spans="1:5" ht="15" customHeight="1" x14ac:dyDescent="0.2">
      <c r="A1356" s="77"/>
      <c r="B1356" s="78"/>
      <c r="C1356" s="80"/>
      <c r="D1356" s="80"/>
      <c r="E1356" s="81"/>
    </row>
    <row r="1357" spans="1:5" ht="15" customHeight="1" x14ac:dyDescent="0.2">
      <c r="A1357" s="119"/>
      <c r="B1357" s="119"/>
      <c r="C1357" s="64" t="s">
        <v>41</v>
      </c>
      <c r="D1357" s="72" t="s">
        <v>46</v>
      </c>
      <c r="E1357" s="47" t="s">
        <v>43</v>
      </c>
    </row>
    <row r="1358" spans="1:5" ht="15" customHeight="1" x14ac:dyDescent="0.2">
      <c r="A1358" s="119"/>
      <c r="B1358" s="119"/>
      <c r="C1358" s="90">
        <v>3319</v>
      </c>
      <c r="D1358" s="60" t="s">
        <v>47</v>
      </c>
      <c r="E1358" s="51">
        <v>-557842</v>
      </c>
    </row>
    <row r="1359" spans="1:5" ht="15" customHeight="1" x14ac:dyDescent="0.2">
      <c r="A1359" s="119"/>
      <c r="B1359" s="119"/>
      <c r="C1359" s="90">
        <v>3319</v>
      </c>
      <c r="D1359" s="196" t="s">
        <v>153</v>
      </c>
      <c r="E1359" s="51">
        <v>557842</v>
      </c>
    </row>
    <row r="1360" spans="1:5" ht="15" customHeight="1" x14ac:dyDescent="0.2">
      <c r="A1360" s="122"/>
      <c r="B1360" s="122"/>
      <c r="C1360" s="69" t="s">
        <v>45</v>
      </c>
      <c r="D1360" s="84"/>
      <c r="E1360" s="85">
        <f>SUM(E1358:E1359)</f>
        <v>0</v>
      </c>
    </row>
    <row r="1361" spans="1:5" ht="15" customHeight="1" x14ac:dyDescent="0.2"/>
    <row r="1362" spans="1:5" ht="15" customHeight="1" x14ac:dyDescent="0.2"/>
    <row r="1363" spans="1:5" ht="15" customHeight="1" x14ac:dyDescent="0.25">
      <c r="A1363" s="35" t="s">
        <v>215</v>
      </c>
    </row>
    <row r="1364" spans="1:5" ht="15" customHeight="1" x14ac:dyDescent="0.2">
      <c r="A1364" s="113" t="s">
        <v>209</v>
      </c>
      <c r="B1364" s="113"/>
      <c r="C1364" s="113"/>
      <c r="D1364" s="113"/>
      <c r="E1364" s="113"/>
    </row>
    <row r="1365" spans="1:5" ht="15" customHeight="1" x14ac:dyDescent="0.2">
      <c r="A1365" s="113"/>
      <c r="B1365" s="113"/>
      <c r="C1365" s="113"/>
      <c r="D1365" s="113"/>
      <c r="E1365" s="113"/>
    </row>
    <row r="1366" spans="1:5" ht="15" customHeight="1" x14ac:dyDescent="0.2">
      <c r="A1366" s="37" t="s">
        <v>216</v>
      </c>
      <c r="B1366" s="37"/>
      <c r="C1366" s="37"/>
      <c r="D1366" s="37"/>
      <c r="E1366" s="37"/>
    </row>
    <row r="1367" spans="1:5" ht="15" customHeight="1" x14ac:dyDescent="0.2">
      <c r="A1367" s="37"/>
      <c r="B1367" s="37"/>
      <c r="C1367" s="37"/>
      <c r="D1367" s="37"/>
      <c r="E1367" s="37"/>
    </row>
    <row r="1368" spans="1:5" ht="15" customHeight="1" x14ac:dyDescent="0.2">
      <c r="A1368" s="37"/>
      <c r="B1368" s="37"/>
      <c r="C1368" s="37"/>
      <c r="D1368" s="37"/>
      <c r="E1368" s="37"/>
    </row>
    <row r="1369" spans="1:5" ht="15" customHeight="1" x14ac:dyDescent="0.2">
      <c r="A1369" s="37"/>
      <c r="B1369" s="37"/>
      <c r="C1369" s="37"/>
      <c r="D1369" s="37"/>
      <c r="E1369" s="37"/>
    </row>
    <row r="1370" spans="1:5" ht="15" customHeight="1" x14ac:dyDescent="0.2">
      <c r="A1370" s="37"/>
      <c r="B1370" s="37"/>
      <c r="C1370" s="37"/>
      <c r="D1370" s="37"/>
      <c r="E1370" s="37"/>
    </row>
    <row r="1371" spans="1:5" ht="15" customHeight="1" x14ac:dyDescent="0.2">
      <c r="A1371" s="37"/>
      <c r="B1371" s="37"/>
      <c r="C1371" s="37"/>
      <c r="D1371" s="37"/>
      <c r="E1371" s="37"/>
    </row>
    <row r="1372" spans="1:5" ht="15" customHeight="1" x14ac:dyDescent="0.2">
      <c r="A1372" s="37"/>
      <c r="B1372" s="37"/>
      <c r="C1372" s="37"/>
      <c r="D1372" s="37"/>
      <c r="E1372" s="37"/>
    </row>
    <row r="1373" spans="1:5" ht="15" customHeight="1" x14ac:dyDescent="0.2">
      <c r="A1373" s="37"/>
      <c r="B1373" s="37"/>
      <c r="C1373" s="37"/>
      <c r="D1373" s="37"/>
      <c r="E1373" s="37"/>
    </row>
    <row r="1374" spans="1:5" ht="15" customHeight="1" x14ac:dyDescent="0.2">
      <c r="A1374" s="37"/>
      <c r="B1374" s="37"/>
      <c r="C1374" s="37"/>
      <c r="D1374" s="37"/>
      <c r="E1374" s="37"/>
    </row>
    <row r="1375" spans="1:5" ht="15" customHeight="1" x14ac:dyDescent="0.2"/>
    <row r="1376" spans="1:5" ht="15" customHeight="1" x14ac:dyDescent="0.25">
      <c r="A1376" s="79" t="s">
        <v>16</v>
      </c>
      <c r="B1376" s="80"/>
      <c r="C1376" s="80"/>
      <c r="D1376" s="80"/>
      <c r="E1376" s="78"/>
    </row>
    <row r="1377" spans="1:5" ht="15" customHeight="1" x14ac:dyDescent="0.2">
      <c r="A1377" s="41" t="s">
        <v>160</v>
      </c>
      <c r="B1377" s="80"/>
      <c r="C1377" s="80"/>
      <c r="D1377" s="80"/>
      <c r="E1377" s="86" t="s">
        <v>161</v>
      </c>
    </row>
    <row r="1378" spans="1:5" ht="15" customHeight="1" x14ac:dyDescent="0.2">
      <c r="A1378" s="77"/>
      <c r="B1378" s="78"/>
      <c r="C1378" s="80"/>
      <c r="D1378" s="80"/>
      <c r="E1378" s="81"/>
    </row>
    <row r="1379" spans="1:5" ht="15" customHeight="1" x14ac:dyDescent="0.2">
      <c r="A1379" s="119"/>
      <c r="B1379" s="119"/>
      <c r="C1379" s="64" t="s">
        <v>41</v>
      </c>
      <c r="D1379" s="72" t="s">
        <v>46</v>
      </c>
      <c r="E1379" s="47" t="s">
        <v>43</v>
      </c>
    </row>
    <row r="1380" spans="1:5" ht="15" customHeight="1" x14ac:dyDescent="0.2">
      <c r="A1380" s="119"/>
      <c r="B1380" s="119"/>
      <c r="C1380" s="90">
        <v>3419</v>
      </c>
      <c r="D1380" s="60" t="s">
        <v>47</v>
      </c>
      <c r="E1380" s="51">
        <v>-1300000</v>
      </c>
    </row>
    <row r="1381" spans="1:5" ht="15" customHeight="1" x14ac:dyDescent="0.2">
      <c r="A1381" s="119"/>
      <c r="B1381" s="119"/>
      <c r="C1381" s="90">
        <v>3429</v>
      </c>
      <c r="D1381" s="60" t="s">
        <v>47</v>
      </c>
      <c r="E1381" s="51">
        <v>-230000</v>
      </c>
    </row>
    <row r="1382" spans="1:5" ht="15" customHeight="1" x14ac:dyDescent="0.2">
      <c r="A1382" s="119"/>
      <c r="B1382" s="119"/>
      <c r="C1382" s="90">
        <v>3419</v>
      </c>
      <c r="D1382" s="91" t="s">
        <v>179</v>
      </c>
      <c r="E1382" s="51">
        <f>-46650-545000-85000</f>
        <v>-676650</v>
      </c>
    </row>
    <row r="1383" spans="1:5" ht="15" customHeight="1" x14ac:dyDescent="0.2">
      <c r="A1383" s="119"/>
      <c r="B1383" s="119"/>
      <c r="C1383" s="90">
        <v>3419</v>
      </c>
      <c r="D1383" s="196" t="s">
        <v>153</v>
      </c>
      <c r="E1383" s="51">
        <f>-1850000-800000</f>
        <v>-2650000</v>
      </c>
    </row>
    <row r="1384" spans="1:5" ht="15" customHeight="1" x14ac:dyDescent="0.2">
      <c r="A1384" s="119"/>
      <c r="B1384" s="119"/>
      <c r="C1384" s="90">
        <v>3419</v>
      </c>
      <c r="D1384" s="196" t="s">
        <v>153</v>
      </c>
      <c r="E1384" s="51">
        <v>4856650</v>
      </c>
    </row>
    <row r="1385" spans="1:5" ht="15" customHeight="1" x14ac:dyDescent="0.2">
      <c r="A1385" s="122"/>
      <c r="B1385" s="122"/>
      <c r="C1385" s="69" t="s">
        <v>45</v>
      </c>
      <c r="D1385" s="84"/>
      <c r="E1385" s="85">
        <f>SUM(E1380:E1384)</f>
        <v>0</v>
      </c>
    </row>
    <row r="1386" spans="1:5" ht="15" customHeight="1" x14ac:dyDescent="0.2"/>
    <row r="1387" spans="1:5" ht="15" customHeight="1" x14ac:dyDescent="0.2"/>
    <row r="1388" spans="1:5" ht="15" customHeight="1" x14ac:dyDescent="0.25">
      <c r="A1388" s="35" t="s">
        <v>217</v>
      </c>
    </row>
    <row r="1389" spans="1:5" ht="15" customHeight="1" x14ac:dyDescent="0.2">
      <c r="A1389" s="178" t="s">
        <v>140</v>
      </c>
      <c r="B1389" s="178"/>
      <c r="C1389" s="178"/>
      <c r="D1389" s="178"/>
      <c r="E1389" s="178"/>
    </row>
    <row r="1390" spans="1:5" ht="15" customHeight="1" x14ac:dyDescent="0.2">
      <c r="A1390" s="178"/>
      <c r="B1390" s="178"/>
      <c r="C1390" s="178"/>
      <c r="D1390" s="178"/>
      <c r="E1390" s="178"/>
    </row>
    <row r="1391" spans="1:5" ht="15" customHeight="1" x14ac:dyDescent="0.2">
      <c r="A1391" s="37" t="s">
        <v>218</v>
      </c>
      <c r="B1391" s="37"/>
      <c r="C1391" s="37"/>
      <c r="D1391" s="37"/>
      <c r="E1391" s="37"/>
    </row>
    <row r="1392" spans="1:5" ht="15" customHeight="1" x14ac:dyDescent="0.2">
      <c r="A1392" s="37"/>
      <c r="B1392" s="37"/>
      <c r="C1392" s="37"/>
      <c r="D1392" s="37"/>
      <c r="E1392" s="37"/>
    </row>
    <row r="1393" spans="1:5" ht="15" customHeight="1" x14ac:dyDescent="0.2">
      <c r="A1393" s="37"/>
      <c r="B1393" s="37"/>
      <c r="C1393" s="37"/>
      <c r="D1393" s="37"/>
      <c r="E1393" s="37"/>
    </row>
    <row r="1394" spans="1:5" ht="15" customHeight="1" x14ac:dyDescent="0.2">
      <c r="A1394" s="37"/>
      <c r="B1394" s="37"/>
      <c r="C1394" s="37"/>
      <c r="D1394" s="37"/>
      <c r="E1394" s="37"/>
    </row>
    <row r="1395" spans="1:5" ht="15" customHeight="1" x14ac:dyDescent="0.2">
      <c r="A1395" s="37"/>
      <c r="B1395" s="37"/>
      <c r="C1395" s="37"/>
      <c r="D1395" s="37"/>
      <c r="E1395" s="37"/>
    </row>
    <row r="1396" spans="1:5" ht="15" customHeight="1" x14ac:dyDescent="0.2">
      <c r="A1396" s="37"/>
      <c r="B1396" s="37"/>
      <c r="C1396" s="37"/>
      <c r="D1396" s="37"/>
      <c r="E1396" s="37"/>
    </row>
    <row r="1397" spans="1:5" ht="15" customHeight="1" x14ac:dyDescent="0.2">
      <c r="A1397" s="80"/>
      <c r="B1397" s="187"/>
      <c r="C1397" s="124"/>
      <c r="D1397" s="80"/>
      <c r="E1397" s="197"/>
    </row>
    <row r="1398" spans="1:5" ht="15" customHeight="1" x14ac:dyDescent="0.25">
      <c r="A1398" s="39" t="s">
        <v>16</v>
      </c>
      <c r="B1398" s="40"/>
      <c r="C1398" s="40"/>
      <c r="D1398" s="78"/>
      <c r="E1398" s="78"/>
    </row>
    <row r="1399" spans="1:5" ht="15" customHeight="1" x14ac:dyDescent="0.2">
      <c r="A1399" s="41" t="s">
        <v>81</v>
      </c>
      <c r="B1399" s="80"/>
      <c r="C1399" s="80"/>
      <c r="D1399" s="80"/>
      <c r="E1399" s="86" t="s">
        <v>82</v>
      </c>
    </row>
    <row r="1400" spans="1:5" ht="15" customHeight="1" x14ac:dyDescent="0.2">
      <c r="A1400" s="43"/>
      <c r="B1400" s="87"/>
      <c r="C1400" s="40"/>
      <c r="D1400" s="43"/>
      <c r="E1400" s="88"/>
    </row>
    <row r="1401" spans="1:5" ht="15" customHeight="1" x14ac:dyDescent="0.2">
      <c r="B1401" s="119"/>
      <c r="C1401" s="45" t="s">
        <v>41</v>
      </c>
      <c r="D1401" s="72" t="s">
        <v>46</v>
      </c>
      <c r="E1401" s="45" t="s">
        <v>43</v>
      </c>
    </row>
    <row r="1402" spans="1:5" ht="15" customHeight="1" x14ac:dyDescent="0.2">
      <c r="B1402" s="177"/>
      <c r="C1402" s="90">
        <v>4357</v>
      </c>
      <c r="D1402" s="196" t="s">
        <v>153</v>
      </c>
      <c r="E1402" s="51">
        <v>-5000000</v>
      </c>
    </row>
    <row r="1403" spans="1:5" ht="15" customHeight="1" x14ac:dyDescent="0.2">
      <c r="B1403" s="123"/>
      <c r="C1403" s="53" t="s">
        <v>45</v>
      </c>
      <c r="D1403" s="62"/>
      <c r="E1403" s="63">
        <f>SUM(E1402:E1402)</f>
        <v>-5000000</v>
      </c>
    </row>
    <row r="1404" spans="1:5" ht="15" customHeight="1" x14ac:dyDescent="0.2"/>
    <row r="1405" spans="1:5" ht="15" customHeight="1" x14ac:dyDescent="0.2"/>
    <row r="1406" spans="1:5" ht="15" customHeight="1" x14ac:dyDescent="0.25">
      <c r="A1406" s="39" t="s">
        <v>16</v>
      </c>
      <c r="B1406" s="40"/>
      <c r="C1406" s="40"/>
      <c r="D1406" s="78"/>
      <c r="E1406" s="78"/>
    </row>
    <row r="1407" spans="1:5" ht="15" customHeight="1" x14ac:dyDescent="0.2">
      <c r="A1407" s="41" t="s">
        <v>81</v>
      </c>
      <c r="B1407" s="40"/>
      <c r="C1407" s="40"/>
      <c r="D1407" s="40"/>
      <c r="E1407" s="42" t="s">
        <v>142</v>
      </c>
    </row>
    <row r="1408" spans="1:5" ht="15" customHeight="1" x14ac:dyDescent="0.25">
      <c r="A1408" s="194"/>
      <c r="B1408" s="195"/>
      <c r="C1408" s="40"/>
      <c r="D1408" s="43"/>
      <c r="E1408" s="88"/>
    </row>
    <row r="1409" spans="1:5" ht="15" customHeight="1" x14ac:dyDescent="0.25">
      <c r="A1409" s="35"/>
      <c r="B1409" s="64" t="s">
        <v>165</v>
      </c>
      <c r="C1409" s="64" t="s">
        <v>41</v>
      </c>
      <c r="D1409" s="82" t="s">
        <v>46</v>
      </c>
      <c r="E1409" s="45" t="s">
        <v>43</v>
      </c>
    </row>
    <row r="1410" spans="1:5" ht="15" customHeight="1" x14ac:dyDescent="0.25">
      <c r="A1410" s="35"/>
      <c r="B1410" s="48">
        <v>11</v>
      </c>
      <c r="C1410" s="90"/>
      <c r="D1410" s="196" t="s">
        <v>153</v>
      </c>
      <c r="E1410" s="51">
        <v>5000000</v>
      </c>
    </row>
    <row r="1411" spans="1:5" ht="15" customHeight="1" x14ac:dyDescent="0.25">
      <c r="A1411" s="35"/>
      <c r="B1411" s="129"/>
      <c r="C1411" s="69" t="s">
        <v>45</v>
      </c>
      <c r="D1411" s="84"/>
      <c r="E1411" s="85">
        <f>SUM(E1410:E1410)</f>
        <v>5000000</v>
      </c>
    </row>
    <row r="1412" spans="1:5" ht="15" customHeight="1" x14ac:dyDescent="0.2"/>
    <row r="1413" spans="1:5" ht="15" customHeight="1" x14ac:dyDescent="0.2"/>
    <row r="1414" spans="1:5" ht="15" customHeight="1" x14ac:dyDescent="0.25">
      <c r="A1414" s="35" t="s">
        <v>219</v>
      </c>
    </row>
    <row r="1415" spans="1:5" ht="15" customHeight="1" x14ac:dyDescent="0.2">
      <c r="A1415" s="178" t="s">
        <v>140</v>
      </c>
      <c r="B1415" s="178"/>
      <c r="C1415" s="178"/>
      <c r="D1415" s="178"/>
      <c r="E1415" s="178"/>
    </row>
    <row r="1416" spans="1:5" ht="15" customHeight="1" x14ac:dyDescent="0.2">
      <c r="A1416" s="178"/>
      <c r="B1416" s="178"/>
      <c r="C1416" s="178"/>
      <c r="D1416" s="178"/>
      <c r="E1416" s="178"/>
    </row>
    <row r="1417" spans="1:5" ht="15" customHeight="1" x14ac:dyDescent="0.2">
      <c r="A1417" s="37" t="s">
        <v>220</v>
      </c>
      <c r="B1417" s="37"/>
      <c r="C1417" s="37"/>
      <c r="D1417" s="37"/>
      <c r="E1417" s="37"/>
    </row>
    <row r="1418" spans="1:5" ht="15" customHeight="1" x14ac:dyDescent="0.2">
      <c r="A1418" s="37"/>
      <c r="B1418" s="37"/>
      <c r="C1418" s="37"/>
      <c r="D1418" s="37"/>
      <c r="E1418" s="37"/>
    </row>
    <row r="1419" spans="1:5" ht="15" customHeight="1" x14ac:dyDescent="0.2">
      <c r="A1419" s="37"/>
      <c r="B1419" s="37"/>
      <c r="C1419" s="37"/>
      <c r="D1419" s="37"/>
      <c r="E1419" s="37"/>
    </row>
    <row r="1420" spans="1:5" ht="15" customHeight="1" x14ac:dyDescent="0.2">
      <c r="A1420" s="37"/>
      <c r="B1420" s="37"/>
      <c r="C1420" s="37"/>
      <c r="D1420" s="37"/>
      <c r="E1420" s="37"/>
    </row>
    <row r="1421" spans="1:5" ht="15" customHeight="1" x14ac:dyDescent="0.2">
      <c r="A1421" s="37"/>
      <c r="B1421" s="37"/>
      <c r="C1421" s="37"/>
      <c r="D1421" s="37"/>
      <c r="E1421" s="37"/>
    </row>
    <row r="1422" spans="1:5" ht="15" customHeight="1" x14ac:dyDescent="0.2">
      <c r="A1422" s="80"/>
      <c r="B1422" s="187"/>
      <c r="C1422" s="124"/>
      <c r="D1422" s="80"/>
      <c r="E1422" s="197"/>
    </row>
    <row r="1423" spans="1:5" ht="15" customHeight="1" x14ac:dyDescent="0.25">
      <c r="A1423" s="39" t="s">
        <v>16</v>
      </c>
      <c r="B1423" s="40"/>
      <c r="C1423" s="40"/>
      <c r="D1423" s="78"/>
      <c r="E1423" s="78"/>
    </row>
    <row r="1424" spans="1:5" ht="15" customHeight="1" x14ac:dyDescent="0.2">
      <c r="A1424" s="41" t="s">
        <v>81</v>
      </c>
      <c r="B1424" s="40"/>
      <c r="C1424" s="40"/>
      <c r="D1424" s="40"/>
      <c r="E1424" s="42" t="s">
        <v>142</v>
      </c>
    </row>
    <row r="1425" spans="1:5" ht="15" customHeight="1" x14ac:dyDescent="0.25">
      <c r="A1425" s="194"/>
      <c r="B1425" s="195"/>
      <c r="C1425" s="40"/>
      <c r="D1425" s="43"/>
      <c r="E1425" s="88"/>
    </row>
    <row r="1426" spans="1:5" ht="15" customHeight="1" x14ac:dyDescent="0.25">
      <c r="A1426" s="35"/>
      <c r="B1426" s="64" t="s">
        <v>165</v>
      </c>
      <c r="C1426" s="64" t="s">
        <v>41</v>
      </c>
      <c r="D1426" s="82" t="s">
        <v>46</v>
      </c>
      <c r="E1426" s="45" t="s">
        <v>43</v>
      </c>
    </row>
    <row r="1427" spans="1:5" ht="15" customHeight="1" x14ac:dyDescent="0.25">
      <c r="A1427" s="35"/>
      <c r="B1427" s="48">
        <v>12</v>
      </c>
      <c r="C1427" s="90"/>
      <c r="D1427" s="91" t="s">
        <v>127</v>
      </c>
      <c r="E1427" s="51">
        <v>-112096.64</v>
      </c>
    </row>
    <row r="1428" spans="1:5" ht="15" customHeight="1" x14ac:dyDescent="0.25">
      <c r="A1428" s="35"/>
      <c r="B1428" s="48">
        <v>12</v>
      </c>
      <c r="C1428" s="90"/>
      <c r="D1428" s="91" t="s">
        <v>99</v>
      </c>
      <c r="E1428" s="51">
        <v>112096.64</v>
      </c>
    </row>
    <row r="1429" spans="1:5" ht="15" customHeight="1" x14ac:dyDescent="0.25">
      <c r="A1429" s="35"/>
      <c r="B1429" s="129"/>
      <c r="C1429" s="69" t="s">
        <v>45</v>
      </c>
      <c r="D1429" s="84"/>
      <c r="E1429" s="85">
        <f>SUM(E1427:E1428)</f>
        <v>0</v>
      </c>
    </row>
    <row r="1430" spans="1:5" ht="15" customHeight="1" x14ac:dyDescent="0.2"/>
    <row r="1431" spans="1:5" ht="15" customHeight="1" x14ac:dyDescent="0.2"/>
    <row r="1432" spans="1:5" ht="15" customHeight="1" x14ac:dyDescent="0.25">
      <c r="A1432" s="35" t="s">
        <v>221</v>
      </c>
    </row>
    <row r="1433" spans="1:5" ht="15" customHeight="1" x14ac:dyDescent="0.2">
      <c r="A1433" s="178" t="s">
        <v>140</v>
      </c>
      <c r="B1433" s="178"/>
      <c r="C1433" s="178"/>
      <c r="D1433" s="178"/>
      <c r="E1433" s="178"/>
    </row>
    <row r="1434" spans="1:5" ht="15" customHeight="1" x14ac:dyDescent="0.2">
      <c r="A1434" s="178"/>
      <c r="B1434" s="178"/>
      <c r="C1434" s="178"/>
      <c r="D1434" s="178"/>
      <c r="E1434" s="178"/>
    </row>
    <row r="1435" spans="1:5" ht="15" customHeight="1" x14ac:dyDescent="0.2">
      <c r="A1435" s="37" t="s">
        <v>222</v>
      </c>
      <c r="B1435" s="37"/>
      <c r="C1435" s="37"/>
      <c r="D1435" s="37"/>
      <c r="E1435" s="37"/>
    </row>
    <row r="1436" spans="1:5" ht="15" customHeight="1" x14ac:dyDescent="0.2">
      <c r="A1436" s="37"/>
      <c r="B1436" s="37"/>
      <c r="C1436" s="37"/>
      <c r="D1436" s="37"/>
      <c r="E1436" s="37"/>
    </row>
    <row r="1437" spans="1:5" ht="15" customHeight="1" x14ac:dyDescent="0.2">
      <c r="A1437" s="37"/>
      <c r="B1437" s="37"/>
      <c r="C1437" s="37"/>
      <c r="D1437" s="37"/>
      <c r="E1437" s="37"/>
    </row>
    <row r="1438" spans="1:5" ht="15" customHeight="1" x14ac:dyDescent="0.2">
      <c r="A1438" s="37"/>
      <c r="B1438" s="37"/>
      <c r="C1438" s="37"/>
      <c r="D1438" s="37"/>
      <c r="E1438" s="37"/>
    </row>
    <row r="1439" spans="1:5" ht="15" customHeight="1" x14ac:dyDescent="0.2">
      <c r="A1439" s="37"/>
      <c r="B1439" s="37"/>
      <c r="C1439" s="37"/>
      <c r="D1439" s="37"/>
      <c r="E1439" s="37"/>
    </row>
    <row r="1440" spans="1:5" ht="15" customHeight="1" x14ac:dyDescent="0.2"/>
    <row r="1441" spans="1:5" ht="15" customHeight="1" x14ac:dyDescent="0.25">
      <c r="A1441" s="39" t="s">
        <v>16</v>
      </c>
      <c r="B1441" s="40"/>
      <c r="C1441" s="40"/>
      <c r="D1441" s="78"/>
      <c r="E1441" s="78"/>
    </row>
    <row r="1442" spans="1:5" ht="15" customHeight="1" x14ac:dyDescent="0.2">
      <c r="A1442" s="41" t="s">
        <v>81</v>
      </c>
      <c r="B1442" s="40"/>
      <c r="C1442" s="40"/>
      <c r="D1442" s="40"/>
      <c r="E1442" s="42" t="s">
        <v>125</v>
      </c>
    </row>
    <row r="1443" spans="1:5" ht="15" customHeight="1" x14ac:dyDescent="0.2"/>
    <row r="1444" spans="1:5" ht="15" customHeight="1" x14ac:dyDescent="0.2">
      <c r="C1444" s="64" t="s">
        <v>41</v>
      </c>
      <c r="D1444" s="82" t="s">
        <v>46</v>
      </c>
      <c r="E1444" s="45" t="s">
        <v>43</v>
      </c>
    </row>
    <row r="1445" spans="1:5" ht="15" customHeight="1" x14ac:dyDescent="0.2">
      <c r="C1445" s="66">
        <v>2212</v>
      </c>
      <c r="D1445" s="91" t="s">
        <v>99</v>
      </c>
      <c r="E1445" s="116">
        <v>-6672</v>
      </c>
    </row>
    <row r="1446" spans="1:5" ht="15" customHeight="1" x14ac:dyDescent="0.2">
      <c r="C1446" s="66">
        <v>2212</v>
      </c>
      <c r="D1446" s="91" t="s">
        <v>127</v>
      </c>
      <c r="E1446" s="116">
        <v>6672</v>
      </c>
    </row>
    <row r="1447" spans="1:5" ht="15" customHeight="1" x14ac:dyDescent="0.2">
      <c r="C1447" s="69" t="s">
        <v>45</v>
      </c>
      <c r="D1447" s="84"/>
      <c r="E1447" s="85">
        <f>SUM(E1445:E1446)</f>
        <v>0</v>
      </c>
    </row>
    <row r="1448" spans="1:5" ht="15" customHeight="1" x14ac:dyDescent="0.2"/>
    <row r="1449" spans="1:5" ht="15" customHeight="1" x14ac:dyDescent="0.2"/>
    <row r="1450" spans="1:5" ht="15" customHeight="1" x14ac:dyDescent="0.2"/>
    <row r="1451" spans="1:5" ht="15" customHeight="1" x14ac:dyDescent="0.2"/>
    <row r="1452" spans="1:5" ht="15" customHeight="1" x14ac:dyDescent="0.2"/>
    <row r="1453" spans="1:5" ht="15" customHeight="1" x14ac:dyDescent="0.2"/>
    <row r="1454" spans="1:5" ht="15" customHeight="1" x14ac:dyDescent="0.2"/>
    <row r="1455" spans="1:5" ht="15" customHeight="1" x14ac:dyDescent="0.2"/>
    <row r="1456" spans="1:5" ht="15" customHeight="1" x14ac:dyDescent="0.2"/>
    <row r="1457" spans="1:5" ht="15" customHeight="1" x14ac:dyDescent="0.2"/>
    <row r="1458" spans="1:5" ht="15" customHeight="1" x14ac:dyDescent="0.25">
      <c r="A1458" s="35" t="s">
        <v>223</v>
      </c>
    </row>
    <row r="1459" spans="1:5" ht="15" customHeight="1" x14ac:dyDescent="0.2">
      <c r="A1459" s="178" t="s">
        <v>140</v>
      </c>
      <c r="B1459" s="178"/>
      <c r="C1459" s="178"/>
      <c r="D1459" s="178"/>
      <c r="E1459" s="178"/>
    </row>
    <row r="1460" spans="1:5" ht="15" customHeight="1" x14ac:dyDescent="0.2">
      <c r="A1460" s="178"/>
      <c r="B1460" s="178"/>
      <c r="C1460" s="178"/>
      <c r="D1460" s="178"/>
      <c r="E1460" s="178"/>
    </row>
    <row r="1461" spans="1:5" ht="15" customHeight="1" x14ac:dyDescent="0.2">
      <c r="A1461" s="37" t="s">
        <v>224</v>
      </c>
      <c r="B1461" s="37"/>
      <c r="C1461" s="37"/>
      <c r="D1461" s="37"/>
      <c r="E1461" s="37"/>
    </row>
    <row r="1462" spans="1:5" ht="15" customHeight="1" x14ac:dyDescent="0.2">
      <c r="A1462" s="37"/>
      <c r="B1462" s="37"/>
      <c r="C1462" s="37"/>
      <c r="D1462" s="37"/>
      <c r="E1462" s="37"/>
    </row>
    <row r="1463" spans="1:5" ht="15" customHeight="1" x14ac:dyDescent="0.2">
      <c r="A1463" s="37"/>
      <c r="B1463" s="37"/>
      <c r="C1463" s="37"/>
      <c r="D1463" s="37"/>
      <c r="E1463" s="37"/>
    </row>
    <row r="1464" spans="1:5" ht="15" customHeight="1" x14ac:dyDescent="0.2">
      <c r="A1464" s="37"/>
      <c r="B1464" s="37"/>
      <c r="C1464" s="37"/>
      <c r="D1464" s="37"/>
      <c r="E1464" s="37"/>
    </row>
    <row r="1465" spans="1:5" ht="15" customHeight="1" x14ac:dyDescent="0.2">
      <c r="A1465" s="37"/>
      <c r="B1465" s="37"/>
      <c r="C1465" s="37"/>
      <c r="D1465" s="37"/>
      <c r="E1465" s="37"/>
    </row>
    <row r="1466" spans="1:5" ht="15" customHeight="1" x14ac:dyDescent="0.2">
      <c r="A1466" s="37"/>
      <c r="B1466" s="37"/>
      <c r="C1466" s="37"/>
      <c r="D1466" s="37"/>
      <c r="E1466" s="37"/>
    </row>
    <row r="1467" spans="1:5" ht="15" customHeight="1" x14ac:dyDescent="0.2">
      <c r="A1467" s="80"/>
      <c r="B1467" s="187"/>
      <c r="C1467" s="124"/>
      <c r="D1467" s="80"/>
      <c r="E1467" s="197"/>
    </row>
    <row r="1468" spans="1:5" ht="15" customHeight="1" x14ac:dyDescent="0.25">
      <c r="A1468" s="39" t="s">
        <v>16</v>
      </c>
      <c r="B1468" s="40"/>
      <c r="C1468" s="40"/>
      <c r="D1468" s="78"/>
      <c r="E1468" s="78"/>
    </row>
    <row r="1469" spans="1:5" ht="15" customHeight="1" x14ac:dyDescent="0.2">
      <c r="A1469" s="41" t="s">
        <v>81</v>
      </c>
      <c r="B1469" s="40"/>
      <c r="C1469" s="40"/>
      <c r="D1469" s="40"/>
      <c r="E1469" s="42" t="s">
        <v>82</v>
      </c>
    </row>
    <row r="1470" spans="1:5" ht="15" customHeight="1" x14ac:dyDescent="0.2"/>
    <row r="1471" spans="1:5" ht="15" customHeight="1" x14ac:dyDescent="0.2">
      <c r="C1471" s="64" t="s">
        <v>41</v>
      </c>
      <c r="D1471" s="82" t="s">
        <v>46</v>
      </c>
      <c r="E1471" s="45" t="s">
        <v>43</v>
      </c>
    </row>
    <row r="1472" spans="1:5" ht="15" customHeight="1" x14ac:dyDescent="0.2">
      <c r="C1472" s="66">
        <v>3114</v>
      </c>
      <c r="D1472" s="91" t="s">
        <v>127</v>
      </c>
      <c r="E1472" s="116">
        <v>-238466.07</v>
      </c>
    </row>
    <row r="1473" spans="1:5" ht="15" customHeight="1" x14ac:dyDescent="0.2">
      <c r="C1473" s="66">
        <v>3114</v>
      </c>
      <c r="D1473" s="91" t="s">
        <v>127</v>
      </c>
      <c r="E1473" s="116">
        <v>47329.15</v>
      </c>
    </row>
    <row r="1474" spans="1:5" ht="15" customHeight="1" x14ac:dyDescent="0.2">
      <c r="C1474" s="66">
        <v>3114</v>
      </c>
      <c r="D1474" s="199" t="s">
        <v>99</v>
      </c>
      <c r="E1474" s="116">
        <f>186067.02+5069.9</f>
        <v>191136.91999999998</v>
      </c>
    </row>
    <row r="1475" spans="1:5" ht="15" customHeight="1" x14ac:dyDescent="0.2">
      <c r="C1475" s="69" t="s">
        <v>45</v>
      </c>
      <c r="D1475" s="84"/>
      <c r="E1475" s="85">
        <f>SUM(E1472:E1474)</f>
        <v>0</v>
      </c>
    </row>
    <row r="1476" spans="1:5" ht="15" customHeight="1" x14ac:dyDescent="0.2"/>
    <row r="1477" spans="1:5" ht="15" customHeight="1" x14ac:dyDescent="0.2"/>
    <row r="1478" spans="1:5" ht="15" customHeight="1" x14ac:dyDescent="0.25">
      <c r="A1478" s="35" t="s">
        <v>225</v>
      </c>
    </row>
    <row r="1479" spans="1:5" ht="15" customHeight="1" x14ac:dyDescent="0.2">
      <c r="A1479" s="113" t="s">
        <v>226</v>
      </c>
      <c r="B1479" s="113"/>
      <c r="C1479" s="113"/>
      <c r="D1479" s="113"/>
      <c r="E1479" s="113"/>
    </row>
    <row r="1480" spans="1:5" ht="15" customHeight="1" x14ac:dyDescent="0.2">
      <c r="A1480" s="113"/>
      <c r="B1480" s="113"/>
      <c r="C1480" s="113"/>
      <c r="D1480" s="113"/>
      <c r="E1480" s="113"/>
    </row>
    <row r="1481" spans="1:5" ht="15" customHeight="1" x14ac:dyDescent="0.2">
      <c r="A1481" s="37" t="s">
        <v>227</v>
      </c>
      <c r="B1481" s="37"/>
      <c r="C1481" s="37"/>
      <c r="D1481" s="37"/>
      <c r="E1481" s="37"/>
    </row>
    <row r="1482" spans="1:5" ht="15" customHeight="1" x14ac:dyDescent="0.2">
      <c r="A1482" s="37"/>
      <c r="B1482" s="37"/>
      <c r="C1482" s="37"/>
      <c r="D1482" s="37"/>
      <c r="E1482" s="37"/>
    </row>
    <row r="1483" spans="1:5" ht="15" customHeight="1" x14ac:dyDescent="0.2">
      <c r="A1483" s="37"/>
      <c r="B1483" s="37"/>
      <c r="C1483" s="37"/>
      <c r="D1483" s="37"/>
      <c r="E1483" s="37"/>
    </row>
    <row r="1484" spans="1:5" ht="15" customHeight="1" x14ac:dyDescent="0.2">
      <c r="A1484" s="37"/>
      <c r="B1484" s="37"/>
      <c r="C1484" s="37"/>
      <c r="D1484" s="37"/>
      <c r="E1484" s="37"/>
    </row>
    <row r="1485" spans="1:5" ht="15" customHeight="1" x14ac:dyDescent="0.2">
      <c r="A1485" s="37"/>
      <c r="B1485" s="37"/>
      <c r="C1485" s="37"/>
      <c r="D1485" s="37"/>
      <c r="E1485" s="37"/>
    </row>
    <row r="1486" spans="1:5" ht="15" customHeight="1" x14ac:dyDescent="0.2">
      <c r="A1486" s="37"/>
      <c r="B1486" s="37"/>
      <c r="C1486" s="37"/>
      <c r="D1486" s="37"/>
      <c r="E1486" s="37"/>
    </row>
    <row r="1487" spans="1:5" ht="15" customHeight="1" x14ac:dyDescent="0.2">
      <c r="A1487" s="37"/>
      <c r="B1487" s="37"/>
      <c r="C1487" s="37"/>
      <c r="D1487" s="37"/>
      <c r="E1487" s="37"/>
    </row>
    <row r="1488" spans="1:5" ht="15" customHeight="1" x14ac:dyDescent="0.2"/>
    <row r="1489" spans="1:5" ht="15" customHeight="1" x14ac:dyDescent="0.25">
      <c r="A1489" s="39" t="s">
        <v>16</v>
      </c>
      <c r="B1489" s="40"/>
      <c r="C1489" s="40"/>
      <c r="D1489" s="78"/>
      <c r="E1489" s="78"/>
    </row>
    <row r="1490" spans="1:5" ht="15" customHeight="1" x14ac:dyDescent="0.2">
      <c r="A1490" s="41" t="s">
        <v>89</v>
      </c>
      <c r="B1490" s="40"/>
      <c r="C1490" s="40"/>
      <c r="D1490" s="40"/>
      <c r="E1490" s="42" t="s">
        <v>97</v>
      </c>
    </row>
    <row r="1491" spans="1:5" ht="15" customHeight="1" x14ac:dyDescent="0.2">
      <c r="A1491" s="43"/>
      <c r="B1491" s="87"/>
      <c r="C1491" s="40"/>
      <c r="D1491" s="43"/>
      <c r="E1491" s="88"/>
    </row>
    <row r="1492" spans="1:5" ht="15" customHeight="1" x14ac:dyDescent="0.2">
      <c r="A1492" s="95"/>
      <c r="B1492" s="95"/>
      <c r="C1492" s="45" t="s">
        <v>41</v>
      </c>
      <c r="D1492" s="72" t="s">
        <v>46</v>
      </c>
      <c r="E1492" s="45" t="s">
        <v>43</v>
      </c>
    </row>
    <row r="1493" spans="1:5" ht="15" customHeight="1" x14ac:dyDescent="0.2">
      <c r="A1493" s="120"/>
      <c r="B1493" s="121"/>
      <c r="C1493" s="90">
        <v>4349</v>
      </c>
      <c r="D1493" s="199" t="s">
        <v>99</v>
      </c>
      <c r="E1493" s="51">
        <v>-153500</v>
      </c>
    </row>
    <row r="1494" spans="1:5" ht="15" customHeight="1" x14ac:dyDescent="0.2">
      <c r="A1494" s="73"/>
      <c r="B1494" s="40"/>
      <c r="C1494" s="53" t="s">
        <v>45</v>
      </c>
      <c r="D1494" s="62"/>
      <c r="E1494" s="63">
        <f>SUM(E1493:E1493)</f>
        <v>-153500</v>
      </c>
    </row>
    <row r="1495" spans="1:5" ht="15" customHeight="1" x14ac:dyDescent="0.2"/>
    <row r="1496" spans="1:5" ht="15" customHeight="1" x14ac:dyDescent="0.25">
      <c r="A1496" s="39" t="s">
        <v>16</v>
      </c>
      <c r="B1496" s="40"/>
      <c r="C1496" s="40"/>
      <c r="D1496" s="78"/>
      <c r="E1496" s="78"/>
    </row>
    <row r="1497" spans="1:5" ht="15" customHeight="1" x14ac:dyDescent="0.2">
      <c r="A1497" s="41" t="s">
        <v>89</v>
      </c>
      <c r="B1497" s="40"/>
      <c r="C1497" s="40"/>
      <c r="D1497" s="40"/>
      <c r="E1497" s="42" t="s">
        <v>90</v>
      </c>
    </row>
    <row r="1498" spans="1:5" ht="15" customHeight="1" x14ac:dyDescent="0.2">
      <c r="A1498" s="43"/>
      <c r="B1498" s="87"/>
      <c r="C1498" s="40"/>
      <c r="D1498" s="43"/>
      <c r="E1498" s="88"/>
    </row>
    <row r="1499" spans="1:5" ht="15" customHeight="1" x14ac:dyDescent="0.2">
      <c r="A1499" s="95"/>
      <c r="B1499" s="95"/>
      <c r="C1499" s="45" t="s">
        <v>41</v>
      </c>
      <c r="D1499" s="72" t="s">
        <v>46</v>
      </c>
      <c r="E1499" s="45" t="s">
        <v>43</v>
      </c>
    </row>
    <row r="1500" spans="1:5" ht="15" customHeight="1" x14ac:dyDescent="0.2">
      <c r="A1500" s="120"/>
      <c r="B1500" s="121"/>
      <c r="C1500" s="90">
        <v>2321</v>
      </c>
      <c r="D1500" s="91" t="s">
        <v>127</v>
      </c>
      <c r="E1500" s="51">
        <v>153500</v>
      </c>
    </row>
    <row r="1501" spans="1:5" ht="15" customHeight="1" x14ac:dyDescent="0.2">
      <c r="A1501" s="73"/>
      <c r="B1501" s="40"/>
      <c r="C1501" s="53" t="s">
        <v>45</v>
      </c>
      <c r="D1501" s="62"/>
      <c r="E1501" s="63">
        <f>SUM(E1500:E1500)</f>
        <v>153500</v>
      </c>
    </row>
    <row r="1502" spans="1:5" ht="15" customHeight="1" x14ac:dyDescent="0.2"/>
    <row r="1503" spans="1:5" ht="15" customHeight="1" x14ac:dyDescent="0.2"/>
    <row r="1504" spans="1:5" ht="15" customHeight="1" x14ac:dyDescent="0.2"/>
    <row r="1505" spans="1:5" ht="15" customHeight="1" x14ac:dyDescent="0.2"/>
    <row r="1506" spans="1:5" ht="15" customHeight="1" x14ac:dyDescent="0.2"/>
    <row r="1507" spans="1:5" ht="15" customHeight="1" x14ac:dyDescent="0.2"/>
    <row r="1508" spans="1:5" ht="15" customHeight="1" x14ac:dyDescent="0.2"/>
    <row r="1509" spans="1:5" ht="15" customHeight="1" x14ac:dyDescent="0.25">
      <c r="A1509" s="35" t="s">
        <v>228</v>
      </c>
    </row>
    <row r="1510" spans="1:5" ht="15" customHeight="1" x14ac:dyDescent="0.2">
      <c r="A1510" s="113" t="s">
        <v>226</v>
      </c>
      <c r="B1510" s="113"/>
      <c r="C1510" s="113"/>
      <c r="D1510" s="113"/>
      <c r="E1510" s="113"/>
    </row>
    <row r="1511" spans="1:5" ht="15" customHeight="1" x14ac:dyDescent="0.2">
      <c r="A1511" s="113"/>
      <c r="B1511" s="113"/>
      <c r="C1511" s="113"/>
      <c r="D1511" s="113"/>
      <c r="E1511" s="113"/>
    </row>
    <row r="1512" spans="1:5" ht="15" customHeight="1" x14ac:dyDescent="0.2">
      <c r="A1512" s="37" t="s">
        <v>229</v>
      </c>
      <c r="B1512" s="37"/>
      <c r="C1512" s="37"/>
      <c r="D1512" s="37"/>
      <c r="E1512" s="37"/>
    </row>
    <row r="1513" spans="1:5" ht="15" customHeight="1" x14ac:dyDescent="0.2">
      <c r="A1513" s="37"/>
      <c r="B1513" s="37"/>
      <c r="C1513" s="37"/>
      <c r="D1513" s="37"/>
      <c r="E1513" s="37"/>
    </row>
    <row r="1514" spans="1:5" ht="15" customHeight="1" x14ac:dyDescent="0.2">
      <c r="A1514" s="37"/>
      <c r="B1514" s="37"/>
      <c r="C1514" s="37"/>
      <c r="D1514" s="37"/>
      <c r="E1514" s="37"/>
    </row>
    <row r="1515" spans="1:5" ht="15" customHeight="1" x14ac:dyDescent="0.2">
      <c r="A1515" s="37"/>
      <c r="B1515" s="37"/>
      <c r="C1515" s="37"/>
      <c r="D1515" s="37"/>
      <c r="E1515" s="37"/>
    </row>
    <row r="1516" spans="1:5" ht="15" customHeight="1" x14ac:dyDescent="0.2">
      <c r="A1516" s="37"/>
      <c r="B1516" s="37"/>
      <c r="C1516" s="37"/>
      <c r="D1516" s="37"/>
      <c r="E1516" s="37"/>
    </row>
    <row r="1517" spans="1:5" ht="15" customHeight="1" x14ac:dyDescent="0.2">
      <c r="A1517" s="37"/>
      <c r="B1517" s="37"/>
      <c r="C1517" s="37"/>
      <c r="D1517" s="37"/>
      <c r="E1517" s="37"/>
    </row>
    <row r="1518" spans="1:5" ht="15" customHeight="1" x14ac:dyDescent="0.2"/>
    <row r="1519" spans="1:5" ht="15" customHeight="1" x14ac:dyDescent="0.25">
      <c r="A1519" s="39" t="s">
        <v>16</v>
      </c>
      <c r="B1519" s="40"/>
      <c r="C1519" s="40"/>
      <c r="D1519" s="78"/>
      <c r="E1519" s="78"/>
    </row>
    <row r="1520" spans="1:5" ht="15" customHeight="1" x14ac:dyDescent="0.2">
      <c r="A1520" s="41" t="s">
        <v>89</v>
      </c>
      <c r="B1520" s="40"/>
      <c r="C1520" s="40"/>
      <c r="D1520" s="40"/>
      <c r="E1520" s="42" t="s">
        <v>97</v>
      </c>
    </row>
    <row r="1521" spans="1:5" ht="15" customHeight="1" x14ac:dyDescent="0.2">
      <c r="A1521" s="43"/>
      <c r="B1521" s="87"/>
      <c r="C1521" s="40"/>
      <c r="D1521" s="43"/>
      <c r="E1521" s="88"/>
    </row>
    <row r="1522" spans="1:5" ht="15" customHeight="1" x14ac:dyDescent="0.2">
      <c r="A1522" s="95"/>
      <c r="B1522" s="95"/>
      <c r="C1522" s="45" t="s">
        <v>41</v>
      </c>
      <c r="D1522" s="72" t="s">
        <v>46</v>
      </c>
      <c r="E1522" s="45" t="s">
        <v>43</v>
      </c>
    </row>
    <row r="1523" spans="1:5" ht="15" customHeight="1" x14ac:dyDescent="0.2">
      <c r="A1523" s="120"/>
      <c r="B1523" s="121"/>
      <c r="C1523" s="90">
        <v>3299</v>
      </c>
      <c r="D1523" s="199" t="s">
        <v>47</v>
      </c>
      <c r="E1523" s="51">
        <v>-614504.44999999995</v>
      </c>
    </row>
    <row r="1524" spans="1:5" ht="15" customHeight="1" x14ac:dyDescent="0.2">
      <c r="A1524" s="120"/>
      <c r="B1524" s="121"/>
      <c r="C1524" s="90">
        <v>3299</v>
      </c>
      <c r="D1524" s="200" t="s">
        <v>53</v>
      </c>
      <c r="E1524" s="51">
        <v>614504.44999999995</v>
      </c>
    </row>
    <row r="1525" spans="1:5" ht="15" customHeight="1" x14ac:dyDescent="0.2">
      <c r="A1525" s="73"/>
      <c r="B1525" s="40"/>
      <c r="C1525" s="53" t="s">
        <v>45</v>
      </c>
      <c r="D1525" s="62"/>
      <c r="E1525" s="63">
        <f>SUM(E1523:E1524)</f>
        <v>0</v>
      </c>
    </row>
    <row r="1526" spans="1:5" ht="15" customHeight="1" x14ac:dyDescent="0.2"/>
    <row r="1527" spans="1:5" ht="15" customHeight="1" x14ac:dyDescent="0.2"/>
    <row r="1528" spans="1:5" ht="15" customHeight="1" x14ac:dyDescent="0.25">
      <c r="A1528" s="35" t="s">
        <v>230</v>
      </c>
    </row>
    <row r="1529" spans="1:5" ht="15" customHeight="1" x14ac:dyDescent="0.2">
      <c r="A1529" s="113" t="s">
        <v>231</v>
      </c>
      <c r="B1529" s="113"/>
      <c r="C1529" s="113"/>
      <c r="D1529" s="113"/>
      <c r="E1529" s="113"/>
    </row>
    <row r="1530" spans="1:5" ht="15" customHeight="1" x14ac:dyDescent="0.2">
      <c r="A1530" s="113"/>
      <c r="B1530" s="113"/>
      <c r="C1530" s="113"/>
      <c r="D1530" s="113"/>
      <c r="E1530" s="113"/>
    </row>
    <row r="1531" spans="1:5" ht="15" customHeight="1" x14ac:dyDescent="0.2">
      <c r="A1531" s="37" t="s">
        <v>232</v>
      </c>
      <c r="B1531" s="37"/>
      <c r="C1531" s="37"/>
      <c r="D1531" s="37"/>
      <c r="E1531" s="37"/>
    </row>
    <row r="1532" spans="1:5" ht="15" customHeight="1" x14ac:dyDescent="0.2">
      <c r="A1532" s="37"/>
      <c r="B1532" s="37"/>
      <c r="C1532" s="37"/>
      <c r="D1532" s="37"/>
      <c r="E1532" s="37"/>
    </row>
    <row r="1533" spans="1:5" ht="15" customHeight="1" x14ac:dyDescent="0.2">
      <c r="A1533" s="37"/>
      <c r="B1533" s="37"/>
      <c r="C1533" s="37"/>
      <c r="D1533" s="37"/>
      <c r="E1533" s="37"/>
    </row>
    <row r="1534" spans="1:5" ht="15" customHeight="1" x14ac:dyDescent="0.2">
      <c r="A1534" s="37"/>
      <c r="B1534" s="37"/>
      <c r="C1534" s="37"/>
      <c r="D1534" s="37"/>
      <c r="E1534" s="37"/>
    </row>
    <row r="1535" spans="1:5" ht="15" customHeight="1" x14ac:dyDescent="0.2">
      <c r="A1535" s="37"/>
      <c r="B1535" s="37"/>
      <c r="C1535" s="37"/>
      <c r="D1535" s="37"/>
      <c r="E1535" s="37"/>
    </row>
    <row r="1536" spans="1:5" ht="15" customHeight="1" x14ac:dyDescent="0.2">
      <c r="A1536" s="37"/>
      <c r="B1536" s="37"/>
      <c r="C1536" s="37"/>
      <c r="D1536" s="37"/>
      <c r="E1536" s="37"/>
    </row>
    <row r="1537" spans="1:5" ht="15" customHeight="1" x14ac:dyDescent="0.2">
      <c r="A1537" s="37"/>
      <c r="B1537" s="37"/>
      <c r="C1537" s="37"/>
      <c r="D1537" s="37"/>
      <c r="E1537" s="37"/>
    </row>
    <row r="1538" spans="1:5" ht="15" customHeight="1" x14ac:dyDescent="0.2">
      <c r="A1538" s="37"/>
      <c r="B1538" s="37"/>
      <c r="C1538" s="37"/>
      <c r="D1538" s="37"/>
      <c r="E1538" s="37"/>
    </row>
    <row r="1539" spans="1:5" ht="15" customHeight="1" x14ac:dyDescent="0.2"/>
    <row r="1540" spans="1:5" ht="15" customHeight="1" x14ac:dyDescent="0.25">
      <c r="A1540" s="79" t="s">
        <v>16</v>
      </c>
      <c r="B1540" s="80"/>
      <c r="C1540" s="80"/>
      <c r="D1540" s="80"/>
      <c r="E1540" s="78"/>
    </row>
    <row r="1541" spans="1:5" ht="15" customHeight="1" x14ac:dyDescent="0.2">
      <c r="A1541" s="77" t="s">
        <v>114</v>
      </c>
      <c r="B1541" s="176"/>
      <c r="C1541" s="176"/>
      <c r="D1541" s="176"/>
      <c r="E1541" s="78" t="s">
        <v>115</v>
      </c>
    </row>
    <row r="1542" spans="1:5" ht="15" customHeight="1" x14ac:dyDescent="0.2"/>
    <row r="1543" spans="1:5" ht="15" customHeight="1" x14ac:dyDescent="0.2">
      <c r="B1543" s="45" t="s">
        <v>40</v>
      </c>
      <c r="C1543" s="64" t="s">
        <v>41</v>
      </c>
      <c r="D1543" s="65" t="s">
        <v>42</v>
      </c>
      <c r="E1543" s="47" t="s">
        <v>43</v>
      </c>
    </row>
    <row r="1544" spans="1:5" ht="15" customHeight="1" x14ac:dyDescent="0.2">
      <c r="B1544" s="48">
        <v>307</v>
      </c>
      <c r="C1544" s="90"/>
      <c r="D1544" s="67" t="s">
        <v>119</v>
      </c>
      <c r="E1544" s="51">
        <v>-250000</v>
      </c>
    </row>
    <row r="1545" spans="1:5" ht="15" customHeight="1" x14ac:dyDescent="0.2">
      <c r="B1545" s="48">
        <v>10</v>
      </c>
      <c r="C1545" s="90"/>
      <c r="D1545" s="67" t="s">
        <v>119</v>
      </c>
      <c r="E1545" s="51">
        <v>250000</v>
      </c>
    </row>
    <row r="1546" spans="1:5" ht="15" customHeight="1" x14ac:dyDescent="0.2">
      <c r="B1546" s="183"/>
      <c r="C1546" s="69" t="s">
        <v>45</v>
      </c>
      <c r="D1546" s="70"/>
      <c r="E1546" s="71">
        <f>SUM(E1544:E1545)</f>
        <v>0</v>
      </c>
    </row>
    <row r="1547" spans="1:5" ht="15" customHeight="1" x14ac:dyDescent="0.2"/>
    <row r="1548" spans="1:5" ht="15" customHeight="1" x14ac:dyDescent="0.2"/>
    <row r="1549" spans="1:5" ht="15" customHeight="1" x14ac:dyDescent="0.25">
      <c r="A1549" s="35" t="s">
        <v>233</v>
      </c>
    </row>
    <row r="1550" spans="1:5" ht="15" customHeight="1" x14ac:dyDescent="0.2">
      <c r="A1550" s="113" t="s">
        <v>231</v>
      </c>
      <c r="B1550" s="113"/>
      <c r="C1550" s="113"/>
      <c r="D1550" s="113"/>
      <c r="E1550" s="113"/>
    </row>
    <row r="1551" spans="1:5" ht="15" customHeight="1" x14ac:dyDescent="0.2">
      <c r="A1551" s="113"/>
      <c r="B1551" s="113"/>
      <c r="C1551" s="113"/>
      <c r="D1551" s="113"/>
      <c r="E1551" s="113"/>
    </row>
    <row r="1552" spans="1:5" ht="15" customHeight="1" x14ac:dyDescent="0.2">
      <c r="A1552" s="37" t="s">
        <v>234</v>
      </c>
      <c r="B1552" s="37"/>
      <c r="C1552" s="37"/>
      <c r="D1552" s="37"/>
      <c r="E1552" s="37"/>
    </row>
    <row r="1553" spans="1:5" ht="15" customHeight="1" x14ac:dyDescent="0.2">
      <c r="A1553" s="37"/>
      <c r="B1553" s="37"/>
      <c r="C1553" s="37"/>
      <c r="D1553" s="37"/>
      <c r="E1553" s="37"/>
    </row>
    <row r="1554" spans="1:5" ht="15" customHeight="1" x14ac:dyDescent="0.2">
      <c r="A1554" s="37"/>
      <c r="B1554" s="37"/>
      <c r="C1554" s="37"/>
      <c r="D1554" s="37"/>
      <c r="E1554" s="37"/>
    </row>
    <row r="1555" spans="1:5" ht="15" customHeight="1" x14ac:dyDescent="0.2">
      <c r="A1555" s="37"/>
      <c r="B1555" s="37"/>
      <c r="C1555" s="37"/>
      <c r="D1555" s="37"/>
      <c r="E1555" s="37"/>
    </row>
    <row r="1556" spans="1:5" ht="15" customHeight="1" x14ac:dyDescent="0.2">
      <c r="A1556" s="37"/>
      <c r="B1556" s="37"/>
      <c r="C1556" s="37"/>
      <c r="D1556" s="37"/>
      <c r="E1556" s="37"/>
    </row>
    <row r="1557" spans="1:5" ht="15" customHeight="1" x14ac:dyDescent="0.2">
      <c r="A1557" s="37"/>
      <c r="B1557" s="37"/>
      <c r="C1557" s="37"/>
      <c r="D1557" s="37"/>
      <c r="E1557" s="37"/>
    </row>
    <row r="1558" spans="1:5" ht="15" customHeight="1" x14ac:dyDescent="0.2">
      <c r="A1558" s="37"/>
      <c r="B1558" s="37"/>
      <c r="C1558" s="37"/>
      <c r="D1558" s="37"/>
      <c r="E1558" s="37"/>
    </row>
    <row r="1559" spans="1:5" ht="15" customHeight="1" x14ac:dyDescent="0.2">
      <c r="A1559" s="37"/>
      <c r="B1559" s="37"/>
      <c r="C1559" s="37"/>
      <c r="D1559" s="37"/>
      <c r="E1559" s="37"/>
    </row>
    <row r="1560" spans="1:5" ht="15" customHeight="1" x14ac:dyDescent="0.2">
      <c r="A1560" s="37"/>
      <c r="B1560" s="37"/>
      <c r="C1560" s="37"/>
      <c r="D1560" s="37"/>
      <c r="E1560" s="37"/>
    </row>
    <row r="1561" spans="1:5" ht="15" customHeight="1" x14ac:dyDescent="0.25">
      <c r="A1561" s="79" t="s">
        <v>16</v>
      </c>
      <c r="B1561" s="80"/>
      <c r="C1561" s="80"/>
      <c r="D1561" s="80"/>
      <c r="E1561" s="78"/>
    </row>
    <row r="1562" spans="1:5" ht="15" customHeight="1" x14ac:dyDescent="0.2">
      <c r="A1562" s="77" t="s">
        <v>114</v>
      </c>
      <c r="B1562" s="176"/>
      <c r="C1562" s="176"/>
      <c r="D1562" s="176"/>
      <c r="E1562" s="78" t="s">
        <v>115</v>
      </c>
    </row>
    <row r="1563" spans="1:5" ht="15" customHeight="1" x14ac:dyDescent="0.2"/>
    <row r="1564" spans="1:5" ht="15" customHeight="1" x14ac:dyDescent="0.2">
      <c r="B1564" s="45" t="s">
        <v>40</v>
      </c>
      <c r="C1564" s="64" t="s">
        <v>41</v>
      </c>
      <c r="D1564" s="65" t="s">
        <v>42</v>
      </c>
      <c r="E1564" s="47" t="s">
        <v>43</v>
      </c>
    </row>
    <row r="1565" spans="1:5" ht="15" customHeight="1" x14ac:dyDescent="0.2">
      <c r="B1565" s="48">
        <v>307</v>
      </c>
      <c r="C1565" s="90"/>
      <c r="D1565" s="67" t="s">
        <v>119</v>
      </c>
      <c r="E1565" s="51">
        <v>-135189.76999999999</v>
      </c>
    </row>
    <row r="1566" spans="1:5" ht="15" customHeight="1" x14ac:dyDescent="0.2">
      <c r="B1566" s="48">
        <v>303</v>
      </c>
      <c r="C1566" s="90"/>
      <c r="D1566" s="67" t="s">
        <v>119</v>
      </c>
      <c r="E1566" s="51">
        <f>15899.1+1457.29+55833.68+52622.24+9377.46</f>
        <v>135189.76999999999</v>
      </c>
    </row>
    <row r="1567" spans="1:5" ht="15" customHeight="1" x14ac:dyDescent="0.2">
      <c r="B1567" s="183"/>
      <c r="C1567" s="69" t="s">
        <v>45</v>
      </c>
      <c r="D1567" s="70"/>
      <c r="E1567" s="71">
        <f>SUM(E1565:E1566)</f>
        <v>0</v>
      </c>
    </row>
    <row r="1568" spans="1:5" ht="15" customHeight="1" x14ac:dyDescent="0.2"/>
    <row r="1569" spans="1:5" ht="15" customHeight="1" x14ac:dyDescent="0.2"/>
    <row r="1570" spans="1:5" ht="15" customHeight="1" x14ac:dyDescent="0.25">
      <c r="A1570" s="35" t="s">
        <v>235</v>
      </c>
    </row>
    <row r="1571" spans="1:5" ht="15" customHeight="1" x14ac:dyDescent="0.2">
      <c r="A1571" s="113" t="s">
        <v>231</v>
      </c>
      <c r="B1571" s="113"/>
      <c r="C1571" s="113"/>
      <c r="D1571" s="113"/>
      <c r="E1571" s="113"/>
    </row>
    <row r="1572" spans="1:5" ht="15" customHeight="1" x14ac:dyDescent="0.2">
      <c r="A1572" s="113"/>
      <c r="B1572" s="113"/>
      <c r="C1572" s="113"/>
      <c r="D1572" s="113"/>
      <c r="E1572" s="113"/>
    </row>
    <row r="1573" spans="1:5" ht="15" customHeight="1" x14ac:dyDescent="0.2">
      <c r="A1573" s="37" t="s">
        <v>236</v>
      </c>
      <c r="B1573" s="37"/>
      <c r="C1573" s="37"/>
      <c r="D1573" s="37"/>
      <c r="E1573" s="37"/>
    </row>
    <row r="1574" spans="1:5" ht="15" customHeight="1" x14ac:dyDescent="0.2">
      <c r="A1574" s="37"/>
      <c r="B1574" s="37"/>
      <c r="C1574" s="37"/>
      <c r="D1574" s="37"/>
      <c r="E1574" s="37"/>
    </row>
    <row r="1575" spans="1:5" ht="15" customHeight="1" x14ac:dyDescent="0.2">
      <c r="A1575" s="37"/>
      <c r="B1575" s="37"/>
      <c r="C1575" s="37"/>
      <c r="D1575" s="37"/>
      <c r="E1575" s="37"/>
    </row>
    <row r="1576" spans="1:5" ht="15" customHeight="1" x14ac:dyDescent="0.2">
      <c r="A1576" s="37"/>
      <c r="B1576" s="37"/>
      <c r="C1576" s="37"/>
      <c r="D1576" s="37"/>
      <c r="E1576" s="37"/>
    </row>
    <row r="1577" spans="1:5" ht="15" customHeight="1" x14ac:dyDescent="0.2">
      <c r="A1577" s="37"/>
      <c r="B1577" s="37"/>
      <c r="C1577" s="37"/>
      <c r="D1577" s="37"/>
      <c r="E1577" s="37"/>
    </row>
    <row r="1578" spans="1:5" ht="15" customHeight="1" x14ac:dyDescent="0.2">
      <c r="A1578" s="37"/>
      <c r="B1578" s="37"/>
      <c r="C1578" s="37"/>
      <c r="D1578" s="37"/>
      <c r="E1578" s="37"/>
    </row>
    <row r="1579" spans="1:5" ht="15" customHeight="1" x14ac:dyDescent="0.2">
      <c r="A1579" s="37"/>
      <c r="B1579" s="37"/>
      <c r="C1579" s="37"/>
      <c r="D1579" s="37"/>
      <c r="E1579" s="37"/>
    </row>
    <row r="1580" spans="1:5" ht="15" customHeight="1" x14ac:dyDescent="0.2">
      <c r="A1580" s="37"/>
      <c r="B1580" s="37"/>
      <c r="C1580" s="37"/>
      <c r="D1580" s="37"/>
      <c r="E1580" s="37"/>
    </row>
    <row r="1581" spans="1:5" ht="15" customHeight="1" x14ac:dyDescent="0.2"/>
    <row r="1582" spans="1:5" ht="15" customHeight="1" x14ac:dyDescent="0.25">
      <c r="A1582" s="79" t="s">
        <v>16</v>
      </c>
      <c r="B1582" s="80"/>
      <c r="C1582" s="80"/>
      <c r="D1582" s="80"/>
      <c r="E1582" s="78"/>
    </row>
    <row r="1583" spans="1:5" ht="15" customHeight="1" x14ac:dyDescent="0.2">
      <c r="A1583" s="77" t="s">
        <v>114</v>
      </c>
      <c r="B1583" s="176"/>
      <c r="C1583" s="176"/>
      <c r="D1583" s="176"/>
      <c r="E1583" s="78" t="s">
        <v>115</v>
      </c>
    </row>
    <row r="1584" spans="1:5" ht="15" customHeight="1" x14ac:dyDescent="0.2"/>
    <row r="1585" spans="1:5" ht="15" customHeight="1" x14ac:dyDescent="0.2">
      <c r="B1585" s="45" t="s">
        <v>40</v>
      </c>
      <c r="C1585" s="64" t="s">
        <v>41</v>
      </c>
      <c r="D1585" s="65" t="s">
        <v>42</v>
      </c>
      <c r="E1585" s="47" t="s">
        <v>43</v>
      </c>
    </row>
    <row r="1586" spans="1:5" ht="15" customHeight="1" x14ac:dyDescent="0.2">
      <c r="B1586" s="48">
        <v>307</v>
      </c>
      <c r="C1586" s="90"/>
      <c r="D1586" s="91" t="s">
        <v>111</v>
      </c>
      <c r="E1586" s="51">
        <v>-2614965.1800000002</v>
      </c>
    </row>
    <row r="1587" spans="1:5" ht="15" customHeight="1" x14ac:dyDescent="0.2">
      <c r="B1587" s="48">
        <v>10</v>
      </c>
      <c r="C1587" s="90"/>
      <c r="D1587" s="91" t="s">
        <v>111</v>
      </c>
      <c r="E1587" s="51">
        <v>537119</v>
      </c>
    </row>
    <row r="1588" spans="1:5" ht="15" customHeight="1" x14ac:dyDescent="0.2">
      <c r="B1588" s="48">
        <v>11</v>
      </c>
      <c r="C1588" s="90"/>
      <c r="D1588" s="91" t="s">
        <v>111</v>
      </c>
      <c r="E1588" s="51">
        <f>335232.37+551606.33+551606.33</f>
        <v>1438445.0299999998</v>
      </c>
    </row>
    <row r="1589" spans="1:5" ht="15" customHeight="1" x14ac:dyDescent="0.2">
      <c r="B1589" s="48">
        <v>13</v>
      </c>
      <c r="C1589" s="90"/>
      <c r="D1589" s="91" t="s">
        <v>111</v>
      </c>
      <c r="E1589" s="51">
        <v>313408.06</v>
      </c>
    </row>
    <row r="1590" spans="1:5" ht="15" customHeight="1" x14ac:dyDescent="0.2">
      <c r="B1590" s="48">
        <v>14</v>
      </c>
      <c r="C1590" s="90"/>
      <c r="D1590" s="91" t="s">
        <v>111</v>
      </c>
      <c r="E1590" s="51">
        <v>325993.09000000003</v>
      </c>
    </row>
    <row r="1591" spans="1:5" ht="15" customHeight="1" x14ac:dyDescent="0.2">
      <c r="B1591" s="183"/>
      <c r="C1591" s="69" t="s">
        <v>45</v>
      </c>
      <c r="D1591" s="70"/>
      <c r="E1591" s="71">
        <f>SUM(E1586:E1590)</f>
        <v>0</v>
      </c>
    </row>
    <row r="1592" spans="1:5" ht="15" customHeight="1" x14ac:dyDescent="0.2"/>
    <row r="1593" spans="1:5" ht="15" customHeight="1" x14ac:dyDescent="0.2"/>
    <row r="1594" spans="1:5" ht="15" customHeight="1" x14ac:dyDescent="0.25">
      <c r="A1594" s="35" t="s">
        <v>237</v>
      </c>
    </row>
    <row r="1595" spans="1:5" ht="15" customHeight="1" x14ac:dyDescent="0.2">
      <c r="A1595" s="113" t="s">
        <v>231</v>
      </c>
      <c r="B1595" s="113"/>
      <c r="C1595" s="113"/>
      <c r="D1595" s="113"/>
      <c r="E1595" s="113"/>
    </row>
    <row r="1596" spans="1:5" ht="15" customHeight="1" x14ac:dyDescent="0.2">
      <c r="A1596" s="113"/>
      <c r="B1596" s="113"/>
      <c r="C1596" s="113"/>
      <c r="D1596" s="113"/>
      <c r="E1596" s="113"/>
    </row>
    <row r="1597" spans="1:5" ht="15" customHeight="1" x14ac:dyDescent="0.2">
      <c r="A1597" s="37" t="s">
        <v>238</v>
      </c>
      <c r="B1597" s="37"/>
      <c r="C1597" s="37"/>
      <c r="D1597" s="37"/>
      <c r="E1597" s="37"/>
    </row>
    <row r="1598" spans="1:5" ht="15" customHeight="1" x14ac:dyDescent="0.2">
      <c r="A1598" s="37"/>
      <c r="B1598" s="37"/>
      <c r="C1598" s="37"/>
      <c r="D1598" s="37"/>
      <c r="E1598" s="37"/>
    </row>
    <row r="1599" spans="1:5" ht="15" customHeight="1" x14ac:dyDescent="0.2">
      <c r="A1599" s="37"/>
      <c r="B1599" s="37"/>
      <c r="C1599" s="37"/>
      <c r="D1599" s="37"/>
      <c r="E1599" s="37"/>
    </row>
    <row r="1600" spans="1:5" ht="15" customHeight="1" x14ac:dyDescent="0.2">
      <c r="A1600" s="37"/>
      <c r="B1600" s="37"/>
      <c r="C1600" s="37"/>
      <c r="D1600" s="37"/>
      <c r="E1600" s="37"/>
    </row>
    <row r="1601" spans="1:5" ht="15" customHeight="1" x14ac:dyDescent="0.2">
      <c r="A1601" s="37"/>
      <c r="B1601" s="37"/>
      <c r="C1601" s="37"/>
      <c r="D1601" s="37"/>
      <c r="E1601" s="37"/>
    </row>
    <row r="1602" spans="1:5" ht="15" customHeight="1" x14ac:dyDescent="0.2">
      <c r="A1602" s="37"/>
      <c r="B1602" s="37"/>
      <c r="C1602" s="37"/>
      <c r="D1602" s="37"/>
      <c r="E1602" s="37"/>
    </row>
    <row r="1603" spans="1:5" ht="15" customHeight="1" x14ac:dyDescent="0.2">
      <c r="A1603" s="37"/>
      <c r="B1603" s="37"/>
      <c r="C1603" s="37"/>
      <c r="D1603" s="37"/>
      <c r="E1603" s="37"/>
    </row>
    <row r="1604" spans="1:5" ht="15" customHeight="1" x14ac:dyDescent="0.2"/>
    <row r="1605" spans="1:5" ht="15" customHeight="1" x14ac:dyDescent="0.25">
      <c r="A1605" s="79" t="s">
        <v>16</v>
      </c>
      <c r="B1605" s="80"/>
      <c r="C1605" s="80"/>
      <c r="D1605" s="80"/>
      <c r="E1605" s="78"/>
    </row>
    <row r="1606" spans="1:5" ht="15" customHeight="1" x14ac:dyDescent="0.2">
      <c r="A1606" s="77" t="s">
        <v>114</v>
      </c>
      <c r="B1606" s="176"/>
      <c r="C1606" s="176"/>
      <c r="D1606" s="176"/>
      <c r="E1606" s="78" t="s">
        <v>115</v>
      </c>
    </row>
    <row r="1607" spans="1:5" ht="15" customHeight="1" x14ac:dyDescent="0.2"/>
    <row r="1608" spans="1:5" ht="15" customHeight="1" x14ac:dyDescent="0.2">
      <c r="B1608" s="45" t="s">
        <v>40</v>
      </c>
      <c r="C1608" s="64" t="s">
        <v>41</v>
      </c>
      <c r="D1608" s="65" t="s">
        <v>42</v>
      </c>
      <c r="E1608" s="47" t="s">
        <v>43</v>
      </c>
    </row>
    <row r="1609" spans="1:5" ht="15" customHeight="1" x14ac:dyDescent="0.2">
      <c r="B1609" s="48">
        <v>300</v>
      </c>
      <c r="C1609" s="90"/>
      <c r="D1609" s="67" t="s">
        <v>119</v>
      </c>
      <c r="E1609" s="51">
        <v>-221083</v>
      </c>
    </row>
    <row r="1610" spans="1:5" ht="15" customHeight="1" x14ac:dyDescent="0.2">
      <c r="B1610" s="48">
        <v>301</v>
      </c>
      <c r="C1610" s="90"/>
      <c r="D1610" s="67" t="s">
        <v>119</v>
      </c>
      <c r="E1610" s="51">
        <v>221083</v>
      </c>
    </row>
    <row r="1611" spans="1:5" ht="15" customHeight="1" x14ac:dyDescent="0.2">
      <c r="B1611" s="183"/>
      <c r="C1611" s="69" t="s">
        <v>45</v>
      </c>
      <c r="D1611" s="70"/>
      <c r="E1611" s="71">
        <f>SUM(E1609:E1610)</f>
        <v>0</v>
      </c>
    </row>
    <row r="1612" spans="1:5" ht="15" customHeight="1" x14ac:dyDescent="0.2"/>
    <row r="1613" spans="1:5" ht="15" customHeight="1" x14ac:dyDescent="0.2"/>
    <row r="1614" spans="1:5" ht="15" customHeight="1" x14ac:dyDescent="0.2"/>
    <row r="1615" spans="1:5" ht="15" customHeight="1" x14ac:dyDescent="0.2"/>
    <row r="1616" spans="1:5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</sheetData>
  <mergeCells count="129">
    <mergeCell ref="A1573:E1580"/>
    <mergeCell ref="A1595:E1596"/>
    <mergeCell ref="A1597:E1603"/>
    <mergeCell ref="A1512:E1517"/>
    <mergeCell ref="A1529:E1530"/>
    <mergeCell ref="A1531:E1538"/>
    <mergeCell ref="A1550:E1551"/>
    <mergeCell ref="A1552:E1560"/>
    <mergeCell ref="A1571:E1572"/>
    <mergeCell ref="A1435:E1439"/>
    <mergeCell ref="A1459:E1460"/>
    <mergeCell ref="A1461:E1466"/>
    <mergeCell ref="A1479:E1480"/>
    <mergeCell ref="A1481:E1487"/>
    <mergeCell ref="A1510:E1511"/>
    <mergeCell ref="A1366:E1374"/>
    <mergeCell ref="A1389:E1390"/>
    <mergeCell ref="A1391:E1396"/>
    <mergeCell ref="A1415:E1416"/>
    <mergeCell ref="A1417:E1421"/>
    <mergeCell ref="A1433:E1434"/>
    <mergeCell ref="A1280:E1286"/>
    <mergeCell ref="A1303:E1304"/>
    <mergeCell ref="A1305:E1312"/>
    <mergeCell ref="A1340:E1341"/>
    <mergeCell ref="A1342:E1350"/>
    <mergeCell ref="A1364:E1365"/>
    <mergeCell ref="A1211:E1216"/>
    <mergeCell ref="A1228:E1229"/>
    <mergeCell ref="A1230:E1238"/>
    <mergeCell ref="A1256:E1257"/>
    <mergeCell ref="A1258:E1265"/>
    <mergeCell ref="A1278:E1279"/>
    <mergeCell ref="A1130:E1135"/>
    <mergeCell ref="A1163:E1164"/>
    <mergeCell ref="A1165:E1171"/>
    <mergeCell ref="A1183:E1184"/>
    <mergeCell ref="A1185:E1194"/>
    <mergeCell ref="A1209:E1210"/>
    <mergeCell ref="A1045:E1050"/>
    <mergeCell ref="A1071:E1073"/>
    <mergeCell ref="A1074:E1081"/>
    <mergeCell ref="A1103:E1104"/>
    <mergeCell ref="A1105:E1110"/>
    <mergeCell ref="A1128:E1129"/>
    <mergeCell ref="A941:E949"/>
    <mergeCell ref="A967:E968"/>
    <mergeCell ref="A969:E976"/>
    <mergeCell ref="A1014:E1015"/>
    <mergeCell ref="A1016:E1024"/>
    <mergeCell ref="A1043:E1044"/>
    <mergeCell ref="A851:E858"/>
    <mergeCell ref="A876:E877"/>
    <mergeCell ref="A878:E884"/>
    <mergeCell ref="A902:E903"/>
    <mergeCell ref="A904:E911"/>
    <mergeCell ref="A939:E940"/>
    <mergeCell ref="A762:E769"/>
    <mergeCell ref="A793:E794"/>
    <mergeCell ref="A795:E802"/>
    <mergeCell ref="A820:E821"/>
    <mergeCell ref="A822:E828"/>
    <mergeCell ref="A849:E850"/>
    <mergeCell ref="A681:E686"/>
    <mergeCell ref="A698:E699"/>
    <mergeCell ref="A700:E707"/>
    <mergeCell ref="A731:E732"/>
    <mergeCell ref="A733:E740"/>
    <mergeCell ref="A760:E761"/>
    <mergeCell ref="A601:E609"/>
    <mergeCell ref="A626:E626"/>
    <mergeCell ref="A627:E635"/>
    <mergeCell ref="A653:E653"/>
    <mergeCell ref="A654:E661"/>
    <mergeCell ref="A679:E680"/>
    <mergeCell ref="A524:E530"/>
    <mergeCell ref="A548:E548"/>
    <mergeCell ref="A549:E556"/>
    <mergeCell ref="A575:E575"/>
    <mergeCell ref="A576:E582"/>
    <mergeCell ref="A600:E600"/>
    <mergeCell ref="A421:E430"/>
    <mergeCell ref="A471:E471"/>
    <mergeCell ref="A472:E479"/>
    <mergeCell ref="A497:E497"/>
    <mergeCell ref="A498:E505"/>
    <mergeCell ref="A523:E523"/>
    <mergeCell ref="A367:E367"/>
    <mergeCell ref="A368:E374"/>
    <mergeCell ref="A392:E392"/>
    <mergeCell ref="A393:E400"/>
    <mergeCell ref="A419:E419"/>
    <mergeCell ref="A420:E420"/>
    <mergeCell ref="A300:E300"/>
    <mergeCell ref="A301:E301"/>
    <mergeCell ref="A302:E309"/>
    <mergeCell ref="A331:E331"/>
    <mergeCell ref="A332:E332"/>
    <mergeCell ref="A333:E340"/>
    <mergeCell ref="A239:E239"/>
    <mergeCell ref="A240:E240"/>
    <mergeCell ref="A241:E248"/>
    <mergeCell ref="A271:E271"/>
    <mergeCell ref="A272:E272"/>
    <mergeCell ref="A273:E281"/>
    <mergeCell ref="A174:E174"/>
    <mergeCell ref="A175:E175"/>
    <mergeCell ref="A176:E182"/>
    <mergeCell ref="A211:E211"/>
    <mergeCell ref="A212:E212"/>
    <mergeCell ref="A213:E220"/>
    <mergeCell ref="A122:E122"/>
    <mergeCell ref="A123:E123"/>
    <mergeCell ref="A124:E128"/>
    <mergeCell ref="A146:E146"/>
    <mergeCell ref="A147:E147"/>
    <mergeCell ref="A148:E153"/>
    <mergeCell ref="A69:E69"/>
    <mergeCell ref="A70:E70"/>
    <mergeCell ref="A71:E76"/>
    <mergeCell ref="A94:E94"/>
    <mergeCell ref="A95:E95"/>
    <mergeCell ref="A96:E101"/>
    <mergeCell ref="A2:E2"/>
    <mergeCell ref="A3:E3"/>
    <mergeCell ref="A4:E8"/>
    <mergeCell ref="A33:E33"/>
    <mergeCell ref="A34:E34"/>
    <mergeCell ref="A35:E39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522/20 - 579/20 schválené Radou Olomouckého kraje 14.9.2020</oddHeader>
    <oddFooter xml:space="preserve">&amp;L&amp;"Arial,Kurzíva"Zastupitelstvo OK 21.9.2020
6.1.1. - Rozpočet Olomouckého kraje 2020 - rozpočtové změny - DODATEK
Příloha č.1: Rozpočtové změny č. 522/20 - 579/20 schválené Radou Olomouckého kraje 14.9.2020&amp;R&amp;"Arial,Kurzíva"Strana &amp;P (celkem 36)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4" customWidth="1"/>
    <col min="2" max="2" width="12.85546875" style="34" customWidth="1"/>
    <col min="3" max="3" width="8.28515625" style="34" customWidth="1"/>
    <col min="4" max="4" width="39.140625" style="34" customWidth="1"/>
    <col min="5" max="5" width="18.85546875" style="34" customWidth="1"/>
    <col min="6" max="6" width="9.140625" style="34"/>
    <col min="7" max="7" width="15.140625" style="34" bestFit="1" customWidth="1"/>
    <col min="8" max="16384" width="9.140625" style="34"/>
  </cols>
  <sheetData>
    <row r="1" spans="1:5" ht="15" customHeight="1" x14ac:dyDescent="0.25">
      <c r="A1" s="35" t="s">
        <v>239</v>
      </c>
    </row>
    <row r="2" spans="1:5" ht="15" customHeight="1" x14ac:dyDescent="0.2">
      <c r="A2" s="36" t="s">
        <v>123</v>
      </c>
      <c r="B2" s="36"/>
      <c r="C2" s="36"/>
      <c r="D2" s="36"/>
      <c r="E2" s="36"/>
    </row>
    <row r="3" spans="1:5" ht="15" customHeight="1" x14ac:dyDescent="0.2">
      <c r="A3" s="37" t="s">
        <v>240</v>
      </c>
      <c r="B3" s="37"/>
      <c r="C3" s="37"/>
      <c r="D3" s="37"/>
      <c r="E3" s="37"/>
    </row>
    <row r="4" spans="1:5" ht="15" customHeight="1" x14ac:dyDescent="0.2">
      <c r="A4" s="37"/>
      <c r="B4" s="37"/>
      <c r="C4" s="37"/>
      <c r="D4" s="37"/>
      <c r="E4" s="37"/>
    </row>
    <row r="5" spans="1:5" ht="15" customHeight="1" x14ac:dyDescent="0.2">
      <c r="A5" s="37"/>
      <c r="B5" s="37"/>
      <c r="C5" s="37"/>
      <c r="D5" s="37"/>
      <c r="E5" s="37"/>
    </row>
    <row r="6" spans="1:5" ht="15" customHeight="1" x14ac:dyDescent="0.2">
      <c r="A6" s="37"/>
      <c r="B6" s="37"/>
      <c r="C6" s="37"/>
      <c r="D6" s="37"/>
      <c r="E6" s="37"/>
    </row>
    <row r="7" spans="1:5" ht="15" customHeight="1" x14ac:dyDescent="0.2">
      <c r="A7" s="37"/>
      <c r="B7" s="37"/>
      <c r="C7" s="37"/>
      <c r="D7" s="37"/>
      <c r="E7" s="37"/>
    </row>
    <row r="8" spans="1:5" ht="15" customHeight="1" x14ac:dyDescent="0.2">
      <c r="A8" s="37"/>
      <c r="B8" s="37"/>
      <c r="C8" s="37"/>
      <c r="D8" s="37"/>
      <c r="E8" s="37"/>
    </row>
    <row r="9" spans="1:5" ht="15" customHeight="1" x14ac:dyDescent="0.2">
      <c r="A9" s="37"/>
      <c r="B9" s="37"/>
      <c r="C9" s="37"/>
      <c r="D9" s="37"/>
      <c r="E9" s="37"/>
    </row>
    <row r="10" spans="1:5" ht="15" customHeight="1" x14ac:dyDescent="0.2">
      <c r="A10" s="37"/>
      <c r="B10" s="37"/>
      <c r="C10" s="37"/>
      <c r="D10" s="37"/>
      <c r="E10" s="37"/>
    </row>
    <row r="11" spans="1:5" ht="15" customHeight="1" x14ac:dyDescent="0.2">
      <c r="A11" s="37"/>
      <c r="B11" s="37"/>
      <c r="C11" s="37"/>
      <c r="D11" s="37"/>
      <c r="E11" s="37"/>
    </row>
    <row r="12" spans="1:5" ht="15" customHeight="1" x14ac:dyDescent="0.2">
      <c r="A12"/>
      <c r="B12"/>
      <c r="C12"/>
      <c r="D12"/>
      <c r="E12"/>
    </row>
    <row r="13" spans="1:5" ht="15" customHeight="1" x14ac:dyDescent="0.25">
      <c r="A13" s="79" t="s">
        <v>1</v>
      </c>
      <c r="B13" s="80"/>
      <c r="C13" s="80"/>
      <c r="D13" s="80"/>
      <c r="E13" s="80"/>
    </row>
    <row r="14" spans="1:5" ht="15" customHeight="1" x14ac:dyDescent="0.2">
      <c r="A14" s="77" t="s">
        <v>57</v>
      </c>
      <c r="B14" s="80"/>
      <c r="C14" s="80"/>
      <c r="D14" s="80"/>
      <c r="E14" s="86" t="s">
        <v>58</v>
      </c>
    </row>
    <row r="15" spans="1:5" ht="15" customHeight="1" x14ac:dyDescent="0.25">
      <c r="A15" s="78"/>
      <c r="B15" s="79"/>
      <c r="C15" s="80"/>
      <c r="D15" s="80"/>
      <c r="E15" s="81"/>
    </row>
    <row r="16" spans="1:5" ht="15" customHeight="1" x14ac:dyDescent="0.2">
      <c r="A16" s="78"/>
      <c r="B16" s="119"/>
      <c r="C16" s="64" t="s">
        <v>41</v>
      </c>
      <c r="D16" s="82" t="s">
        <v>42</v>
      </c>
      <c r="E16" s="64" t="s">
        <v>43</v>
      </c>
    </row>
    <row r="17" spans="1:7" ht="15" customHeight="1" x14ac:dyDescent="0.2">
      <c r="A17" s="78"/>
      <c r="B17" s="122"/>
      <c r="C17" s="66"/>
      <c r="D17" s="60" t="s">
        <v>241</v>
      </c>
      <c r="E17" s="51">
        <v>-18000000</v>
      </c>
    </row>
    <row r="18" spans="1:7" ht="15" customHeight="1" x14ac:dyDescent="0.2">
      <c r="A18" s="78"/>
      <c r="B18" s="122"/>
      <c r="C18" s="66"/>
      <c r="D18" s="60" t="s">
        <v>242</v>
      </c>
      <c r="E18" s="51">
        <v>-333587000</v>
      </c>
    </row>
    <row r="19" spans="1:7" ht="15" customHeight="1" x14ac:dyDescent="0.2">
      <c r="A19" s="78"/>
      <c r="B19" s="186"/>
      <c r="C19" s="69" t="s">
        <v>45</v>
      </c>
      <c r="D19" s="84"/>
      <c r="E19" s="85">
        <f>SUM(E17:E18)</f>
        <v>-351587000</v>
      </c>
    </row>
    <row r="20" spans="1:7" ht="15" customHeight="1" x14ac:dyDescent="0.2"/>
    <row r="21" spans="1:7" ht="15" customHeight="1" x14ac:dyDescent="0.25">
      <c r="A21" s="79" t="s">
        <v>16</v>
      </c>
      <c r="B21" s="80"/>
      <c r="C21" s="80"/>
      <c r="D21" s="80"/>
      <c r="E21" s="80"/>
    </row>
    <row r="22" spans="1:7" ht="15" customHeight="1" x14ac:dyDescent="0.2">
      <c r="A22" s="77" t="s">
        <v>57</v>
      </c>
      <c r="B22" s="80"/>
      <c r="C22" s="80"/>
      <c r="D22" s="80"/>
      <c r="E22" s="86" t="s">
        <v>58</v>
      </c>
    </row>
    <row r="23" spans="1:7" ht="15" customHeight="1" x14ac:dyDescent="0.25">
      <c r="A23" s="79"/>
      <c r="B23" s="78"/>
      <c r="C23" s="80"/>
      <c r="D23" s="80"/>
      <c r="E23" s="81"/>
    </row>
    <row r="24" spans="1:7" ht="15" customHeight="1" x14ac:dyDescent="0.2">
      <c r="A24" s="119"/>
      <c r="B24" s="119"/>
      <c r="C24" s="64" t="s">
        <v>41</v>
      </c>
      <c r="D24" s="72" t="s">
        <v>46</v>
      </c>
      <c r="E24" s="47" t="s">
        <v>43</v>
      </c>
    </row>
    <row r="25" spans="1:7" ht="15" customHeight="1" x14ac:dyDescent="0.2">
      <c r="A25" s="96"/>
      <c r="B25" s="121"/>
      <c r="C25" s="112">
        <v>6409</v>
      </c>
      <c r="D25" s="91" t="s">
        <v>84</v>
      </c>
      <c r="E25" s="191">
        <v>-351587000</v>
      </c>
    </row>
    <row r="26" spans="1:7" ht="15" customHeight="1" x14ac:dyDescent="0.2">
      <c r="A26" s="192"/>
      <c r="B26" s="189"/>
      <c r="C26" s="69" t="s">
        <v>45</v>
      </c>
      <c r="D26" s="84"/>
      <c r="E26" s="85">
        <f>E25</f>
        <v>-351587000</v>
      </c>
      <c r="G26" s="201"/>
    </row>
    <row r="27" spans="1:7" ht="15" customHeight="1" x14ac:dyDescent="0.2"/>
    <row r="28" spans="1:7" ht="15" customHeight="1" x14ac:dyDescent="0.2"/>
    <row r="29" spans="1:7" ht="15" customHeight="1" x14ac:dyDescent="0.25">
      <c r="A29" s="35" t="s">
        <v>243</v>
      </c>
    </row>
    <row r="30" spans="1:7" ht="15" customHeight="1" x14ac:dyDescent="0.2">
      <c r="A30" s="36" t="s">
        <v>244</v>
      </c>
      <c r="B30" s="36"/>
      <c r="C30" s="36"/>
      <c r="D30" s="36"/>
      <c r="E30" s="36"/>
    </row>
    <row r="31" spans="1:7" ht="15" customHeight="1" x14ac:dyDescent="0.2">
      <c r="A31" s="36"/>
      <c r="B31" s="36"/>
      <c r="C31" s="36"/>
      <c r="D31" s="36"/>
      <c r="E31" s="36"/>
    </row>
    <row r="32" spans="1:7" ht="15" customHeight="1" x14ac:dyDescent="0.2">
      <c r="A32" s="37" t="s">
        <v>245</v>
      </c>
      <c r="B32" s="37"/>
      <c r="C32" s="37"/>
      <c r="D32" s="37"/>
      <c r="E32" s="37"/>
    </row>
    <row r="33" spans="1:5" ht="15" customHeight="1" x14ac:dyDescent="0.2">
      <c r="A33" s="37"/>
      <c r="B33" s="37"/>
      <c r="C33" s="37"/>
      <c r="D33" s="37"/>
      <c r="E33" s="37"/>
    </row>
    <row r="34" spans="1:5" ht="15" customHeight="1" x14ac:dyDescent="0.2">
      <c r="A34" s="37"/>
      <c r="B34" s="37"/>
      <c r="C34" s="37"/>
      <c r="D34" s="37"/>
      <c r="E34" s="37"/>
    </row>
    <row r="35" spans="1:5" ht="15" customHeight="1" x14ac:dyDescent="0.2">
      <c r="A35" s="37"/>
      <c r="B35" s="37"/>
      <c r="C35" s="37"/>
      <c r="D35" s="37"/>
      <c r="E35" s="37"/>
    </row>
    <row r="36" spans="1:5" ht="15" customHeight="1" x14ac:dyDescent="0.2">
      <c r="A36" s="37"/>
      <c r="B36" s="37"/>
      <c r="C36" s="37"/>
      <c r="D36" s="37"/>
      <c r="E36" s="37"/>
    </row>
    <row r="37" spans="1:5" ht="15" customHeight="1" x14ac:dyDescent="0.2">
      <c r="A37" s="37"/>
      <c r="B37" s="37"/>
      <c r="C37" s="37"/>
      <c r="D37" s="37"/>
      <c r="E37" s="37"/>
    </row>
    <row r="38" spans="1:5" ht="15" customHeight="1" x14ac:dyDescent="0.2">
      <c r="A38" s="37"/>
      <c r="B38" s="37"/>
      <c r="C38" s="37"/>
      <c r="D38" s="37"/>
      <c r="E38" s="37"/>
    </row>
    <row r="39" spans="1:5" ht="15" customHeight="1" x14ac:dyDescent="0.2">
      <c r="A39" s="37"/>
      <c r="B39" s="37"/>
      <c r="C39" s="37"/>
      <c r="D39" s="37"/>
      <c r="E39" s="37"/>
    </row>
    <row r="40" spans="1:5" ht="15" customHeight="1" x14ac:dyDescent="0.2">
      <c r="A40" s="37"/>
      <c r="B40" s="37"/>
      <c r="C40" s="37"/>
      <c r="D40" s="37"/>
      <c r="E40" s="37"/>
    </row>
    <row r="41" spans="1:5" ht="15" customHeight="1" x14ac:dyDescent="0.2">
      <c r="A41" s="93"/>
      <c r="B41" s="93"/>
      <c r="C41" s="93"/>
      <c r="D41" s="93"/>
      <c r="E41" s="93"/>
    </row>
    <row r="42" spans="1:5" ht="15" customHeight="1" x14ac:dyDescent="0.25">
      <c r="A42" s="39" t="s">
        <v>16</v>
      </c>
      <c r="B42" s="40"/>
      <c r="C42" s="40"/>
      <c r="D42" s="40"/>
      <c r="E42" s="40"/>
    </row>
    <row r="43" spans="1:5" ht="15" customHeight="1" x14ac:dyDescent="0.2">
      <c r="A43" s="41" t="s">
        <v>57</v>
      </c>
      <c r="B43" s="40"/>
      <c r="C43" s="40"/>
      <c r="D43" s="40"/>
      <c r="E43" s="42" t="s">
        <v>58</v>
      </c>
    </row>
    <row r="44" spans="1:5" ht="15" customHeight="1" x14ac:dyDescent="0.25">
      <c r="A44" s="43"/>
      <c r="B44" s="39"/>
      <c r="C44" s="40"/>
      <c r="D44" s="40"/>
      <c r="E44" s="44"/>
    </row>
    <row r="45" spans="1:5" ht="15" customHeight="1" x14ac:dyDescent="0.2">
      <c r="A45" s="95"/>
      <c r="B45" s="119"/>
      <c r="C45" s="45" t="s">
        <v>41</v>
      </c>
      <c r="D45" s="72" t="s">
        <v>46</v>
      </c>
      <c r="E45" s="45" t="s">
        <v>43</v>
      </c>
    </row>
    <row r="46" spans="1:5" ht="15" customHeight="1" x14ac:dyDescent="0.2">
      <c r="A46" s="96"/>
      <c r="B46" s="127"/>
      <c r="C46" s="90">
        <v>6409</v>
      </c>
      <c r="D46" s="91" t="s">
        <v>84</v>
      </c>
      <c r="E46" s="51">
        <v>-5148000</v>
      </c>
    </row>
    <row r="47" spans="1:5" ht="15" customHeight="1" x14ac:dyDescent="0.2">
      <c r="A47" s="73"/>
      <c r="B47" s="186"/>
      <c r="C47" s="53" t="s">
        <v>45</v>
      </c>
      <c r="D47" s="62"/>
      <c r="E47" s="63">
        <f>SUM(E46:E46)</f>
        <v>-5148000</v>
      </c>
    </row>
    <row r="48" spans="1:5" ht="15" customHeight="1" x14ac:dyDescent="0.2">
      <c r="A48"/>
      <c r="B48"/>
      <c r="C48"/>
      <c r="D48"/>
      <c r="E48"/>
    </row>
    <row r="49" spans="1:5" ht="15" customHeight="1" x14ac:dyDescent="0.2">
      <c r="A49"/>
      <c r="B49"/>
      <c r="C49"/>
      <c r="D49"/>
      <c r="E49"/>
    </row>
    <row r="50" spans="1:5" ht="15" customHeight="1" x14ac:dyDescent="0.2">
      <c r="A50"/>
      <c r="B50"/>
      <c r="C50"/>
      <c r="D50"/>
      <c r="E50"/>
    </row>
    <row r="51" spans="1:5" ht="15" customHeight="1" x14ac:dyDescent="0.2">
      <c r="A51"/>
      <c r="B51"/>
      <c r="C51"/>
      <c r="D51"/>
      <c r="E51"/>
    </row>
    <row r="52" spans="1:5" ht="15" customHeight="1" x14ac:dyDescent="0.2">
      <c r="A52"/>
      <c r="B52"/>
      <c r="C52"/>
      <c r="D52"/>
      <c r="E52"/>
    </row>
    <row r="53" spans="1:5" ht="15" customHeight="1" x14ac:dyDescent="0.2">
      <c r="A53"/>
      <c r="B53"/>
      <c r="C53"/>
      <c r="D53"/>
      <c r="E53"/>
    </row>
    <row r="54" spans="1:5" ht="15" customHeight="1" x14ac:dyDescent="0.25">
      <c r="A54" s="39" t="s">
        <v>16</v>
      </c>
      <c r="B54" s="40"/>
      <c r="C54" s="40"/>
      <c r="D54" s="78"/>
      <c r="E54" s="78"/>
    </row>
    <row r="55" spans="1:5" ht="15" customHeight="1" x14ac:dyDescent="0.2">
      <c r="A55" s="41" t="s">
        <v>246</v>
      </c>
      <c r="B55" s="40"/>
      <c r="C55" s="40"/>
      <c r="D55" s="40"/>
      <c r="E55" s="42" t="s">
        <v>247</v>
      </c>
    </row>
    <row r="56" spans="1:5" ht="15" customHeight="1" x14ac:dyDescent="0.2">
      <c r="A56" s="43"/>
      <c r="B56" s="87"/>
      <c r="C56" s="40"/>
      <c r="D56" s="43"/>
      <c r="E56" s="88"/>
    </row>
    <row r="57" spans="1:5" ht="15" customHeight="1" x14ac:dyDescent="0.2">
      <c r="A57"/>
      <c r="B57"/>
      <c r="C57" s="45" t="s">
        <v>41</v>
      </c>
      <c r="D57" s="72" t="s">
        <v>46</v>
      </c>
      <c r="E57" s="45" t="s">
        <v>43</v>
      </c>
    </row>
    <row r="58" spans="1:5" ht="15" customHeight="1" x14ac:dyDescent="0.2">
      <c r="A58"/>
      <c r="B58"/>
      <c r="C58" s="90">
        <v>6172</v>
      </c>
      <c r="D58" s="91" t="s">
        <v>127</v>
      </c>
      <c r="E58" s="51">
        <v>5148000</v>
      </c>
    </row>
    <row r="59" spans="1:5" ht="15" customHeight="1" x14ac:dyDescent="0.2">
      <c r="A59"/>
      <c r="B59"/>
      <c r="C59" s="53" t="s">
        <v>45</v>
      </c>
      <c r="D59" s="62"/>
      <c r="E59" s="63">
        <f>SUM(E58:E58)</f>
        <v>5148000</v>
      </c>
    </row>
    <row r="60" spans="1:5" ht="15" customHeight="1" x14ac:dyDescent="0.2"/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</sheetData>
  <mergeCells count="4">
    <mergeCell ref="A2:E2"/>
    <mergeCell ref="A3:E11"/>
    <mergeCell ref="A30:E31"/>
    <mergeCell ref="A32:E4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4" orientation="portrait" useFirstPageNumber="1" r:id="rId1"/>
  <headerFooter alignWithMargins="0">
    <oddHeader>&amp;C&amp;"Arial,Kurzíva"Příloha č. 2: Rozpočtové změny č. 580/20 - 581/20 navržené Radou Olomouckého kraje 14.9.2020 ke schválení</oddHeader>
    <oddFooter xml:space="preserve">&amp;L&amp;"Arial,Kurzíva"Zastupitelstvo OK 21.9.2020
6.1.1. - Rozpočet Olomouckého kraje 2020 - rozpočtové změny - DODATEK
Příloha č.2: Rozpočtové změny č. 580/20 - 581/20 navržené Radou OK 14.9.2020 ke schválení&amp;R&amp;"Arial,Kurzíva"Strana &amp;P (celkem 36)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4.7109375" style="1" customWidth="1"/>
    <col min="2" max="2" width="17.28515625" style="2" bestFit="1" customWidth="1"/>
    <col min="3" max="3" width="16.42578125" style="2" bestFit="1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26</v>
      </c>
      <c r="B3" s="18">
        <v>5461152</v>
      </c>
      <c r="C3" s="7">
        <f>5469752-351587</f>
        <v>5118165</v>
      </c>
    </row>
    <row r="4" spans="1:3" ht="14.25" customHeight="1" x14ac:dyDescent="0.2">
      <c r="A4" s="6" t="s">
        <v>4</v>
      </c>
      <c r="B4" s="18">
        <v>1210</v>
      </c>
      <c r="C4" s="7">
        <v>1210</v>
      </c>
    </row>
    <row r="5" spans="1:3" ht="14.25" customHeight="1" x14ac:dyDescent="0.2">
      <c r="A5" s="6" t="s">
        <v>25</v>
      </c>
      <c r="B5" s="18">
        <v>1330</v>
      </c>
      <c r="C5" s="7">
        <v>1700</v>
      </c>
    </row>
    <row r="6" spans="1:3" ht="14.25" customHeight="1" x14ac:dyDescent="0.2">
      <c r="A6" s="8" t="s">
        <v>9</v>
      </c>
      <c r="B6" s="18">
        <v>257871</v>
      </c>
      <c r="C6" s="7">
        <f>272373+1000+115+480</f>
        <v>273968</v>
      </c>
    </row>
    <row r="7" spans="1:3" ht="14.25" customHeight="1" x14ac:dyDescent="0.2">
      <c r="A7" s="6" t="s">
        <v>5</v>
      </c>
      <c r="B7" s="18">
        <v>32657.3</v>
      </c>
      <c r="C7" s="7">
        <v>33244.300000000003</v>
      </c>
    </row>
    <row r="8" spans="1:3" ht="14.25" customHeight="1" x14ac:dyDescent="0.2">
      <c r="A8" s="6" t="s">
        <v>6</v>
      </c>
      <c r="B8" s="18">
        <v>3025</v>
      </c>
      <c r="C8" s="7">
        <v>3312</v>
      </c>
    </row>
    <row r="9" spans="1:3" ht="14.25" customHeight="1" x14ac:dyDescent="0.2">
      <c r="A9" s="6" t="s">
        <v>33</v>
      </c>
      <c r="B9" s="18">
        <v>154510</v>
      </c>
      <c r="C9" s="7">
        <v>183148</v>
      </c>
    </row>
    <row r="10" spans="1:3" ht="14.25" customHeight="1" x14ac:dyDescent="0.2">
      <c r="A10" s="10" t="s">
        <v>11</v>
      </c>
      <c r="B10" s="18">
        <v>1065</v>
      </c>
      <c r="C10" s="7">
        <v>11365</v>
      </c>
    </row>
    <row r="11" spans="1:3" ht="14.25" customHeight="1" x14ac:dyDescent="0.2">
      <c r="A11" s="6" t="s">
        <v>7</v>
      </c>
      <c r="B11" s="18">
        <v>10210</v>
      </c>
      <c r="C11" s="7">
        <v>14127</v>
      </c>
    </row>
    <row r="12" spans="1:3" ht="14.25" customHeight="1" x14ac:dyDescent="0.2">
      <c r="A12" s="6" t="s">
        <v>8</v>
      </c>
      <c r="B12" s="18">
        <v>4000.2</v>
      </c>
      <c r="C12" s="7">
        <v>4000.2</v>
      </c>
    </row>
    <row r="13" spans="1:3" ht="14.25" customHeight="1" x14ac:dyDescent="0.2">
      <c r="A13" s="6" t="s">
        <v>31</v>
      </c>
      <c r="B13" s="18">
        <v>109631.5</v>
      </c>
      <c r="C13" s="7">
        <v>109631.5</v>
      </c>
    </row>
    <row r="14" spans="1:3" ht="14.25" customHeight="1" x14ac:dyDescent="0.2">
      <c r="A14" s="6" t="s">
        <v>32</v>
      </c>
      <c r="B14" s="18">
        <v>25012</v>
      </c>
      <c r="C14" s="7">
        <v>25012</v>
      </c>
    </row>
    <row r="15" spans="1:3" ht="14.25" customHeight="1" x14ac:dyDescent="0.2">
      <c r="A15" s="202" t="s">
        <v>248</v>
      </c>
      <c r="B15" s="18">
        <v>0</v>
      </c>
      <c r="C15" s="7">
        <f>9662884+628+4100</f>
        <v>9667612</v>
      </c>
    </row>
    <row r="16" spans="1:3" ht="14.25" customHeight="1" x14ac:dyDescent="0.2">
      <c r="A16" s="202" t="s">
        <v>249</v>
      </c>
      <c r="B16" s="18">
        <v>0</v>
      </c>
      <c r="C16" s="7">
        <v>1455552</v>
      </c>
    </row>
    <row r="17" spans="1:3" ht="14.25" customHeight="1" x14ac:dyDescent="0.2">
      <c r="A17" s="202" t="s">
        <v>250</v>
      </c>
      <c r="B17" s="18">
        <v>0</v>
      </c>
      <c r="C17" s="7">
        <f>356740+247039</f>
        <v>603779</v>
      </c>
    </row>
    <row r="18" spans="1:3" ht="14.25" customHeight="1" x14ac:dyDescent="0.2">
      <c r="A18" s="202" t="s">
        <v>251</v>
      </c>
      <c r="B18" s="18">
        <v>0</v>
      </c>
      <c r="C18" s="7">
        <v>1202</v>
      </c>
    </row>
    <row r="19" spans="1:3" ht="14.25" customHeight="1" x14ac:dyDescent="0.2">
      <c r="A19" s="202" t="s">
        <v>252</v>
      </c>
      <c r="B19" s="18">
        <v>0</v>
      </c>
      <c r="C19" s="7">
        <v>60519</v>
      </c>
    </row>
    <row r="20" spans="1:3" ht="14.25" customHeight="1" x14ac:dyDescent="0.2">
      <c r="A20" s="202" t="s">
        <v>253</v>
      </c>
      <c r="B20" s="18">
        <v>0</v>
      </c>
      <c r="C20" s="7">
        <f>46125+1294+895</f>
        <v>48314</v>
      </c>
    </row>
    <row r="21" spans="1:3" ht="14.25" customHeight="1" x14ac:dyDescent="0.2">
      <c r="A21" s="203" t="s">
        <v>254</v>
      </c>
      <c r="B21" s="18">
        <v>0</v>
      </c>
      <c r="C21" s="7">
        <f>10695+424</f>
        <v>11119</v>
      </c>
    </row>
    <row r="22" spans="1:3" ht="14.25" customHeight="1" x14ac:dyDescent="0.2">
      <c r="A22" s="10" t="s">
        <v>19</v>
      </c>
      <c r="B22" s="19">
        <v>10529</v>
      </c>
      <c r="C22" s="11">
        <v>11413</v>
      </c>
    </row>
    <row r="23" spans="1:3" ht="14.25" customHeight="1" x14ac:dyDescent="0.2">
      <c r="A23" s="10" t="s">
        <v>10</v>
      </c>
      <c r="B23" s="19">
        <v>34000</v>
      </c>
      <c r="C23" s="11">
        <v>34000</v>
      </c>
    </row>
    <row r="24" spans="1:3" ht="14.25" customHeight="1" x14ac:dyDescent="0.2">
      <c r="A24" s="10" t="s">
        <v>255</v>
      </c>
      <c r="B24" s="19">
        <v>0</v>
      </c>
      <c r="C24" s="11">
        <f>569956+1631+926+402+326+939+1399+4955</f>
        <v>580534</v>
      </c>
    </row>
    <row r="25" spans="1:3" ht="14.25" customHeight="1" x14ac:dyDescent="0.2">
      <c r="A25" s="10" t="s">
        <v>256</v>
      </c>
      <c r="B25" s="19">
        <v>0</v>
      </c>
      <c r="C25" s="11">
        <f>106611+1433+2-1047</f>
        <v>106999</v>
      </c>
    </row>
    <row r="26" spans="1:3" ht="13.5" customHeight="1" x14ac:dyDescent="0.25">
      <c r="A26" s="4" t="s">
        <v>12</v>
      </c>
      <c r="B26" s="20">
        <f>SUM(B3:B25)</f>
        <v>6106203</v>
      </c>
      <c r="C26" s="12">
        <f>SUM(C3:C25)</f>
        <v>18359926</v>
      </c>
    </row>
    <row r="27" spans="1:3" ht="14.25" customHeight="1" x14ac:dyDescent="0.2">
      <c r="A27" s="13" t="s">
        <v>13</v>
      </c>
      <c r="B27" s="24">
        <v>-10527</v>
      </c>
      <c r="C27" s="24">
        <v>-11411</v>
      </c>
    </row>
    <row r="28" spans="1:3" ht="15.75" thickBot="1" x14ac:dyDescent="0.3">
      <c r="A28" s="14" t="s">
        <v>14</v>
      </c>
      <c r="B28" s="15">
        <f>B26+B27</f>
        <v>6095676</v>
      </c>
      <c r="C28" s="15">
        <f>C26+C27</f>
        <v>18348515</v>
      </c>
    </row>
    <row r="29" spans="1:3" ht="13.5" thickTop="1" x14ac:dyDescent="0.2">
      <c r="A29" s="16"/>
      <c r="B29" s="21"/>
    </row>
    <row r="30" spans="1:3" ht="15.75" customHeight="1" x14ac:dyDescent="0.25">
      <c r="A30" s="4" t="s">
        <v>16</v>
      </c>
      <c r="B30" s="22" t="s">
        <v>2</v>
      </c>
      <c r="C30" s="5" t="s">
        <v>3</v>
      </c>
    </row>
    <row r="31" spans="1:3" ht="14.25" x14ac:dyDescent="0.2">
      <c r="A31" s="8" t="s">
        <v>27</v>
      </c>
      <c r="B31" s="23">
        <v>961641</v>
      </c>
      <c r="C31" s="25">
        <f>1436764-5737+115-351587</f>
        <v>1079555</v>
      </c>
    </row>
    <row r="32" spans="1:3" ht="14.25" x14ac:dyDescent="0.2">
      <c r="A32" s="8" t="s">
        <v>28</v>
      </c>
      <c r="B32" s="23">
        <v>630915</v>
      </c>
      <c r="C32" s="25">
        <v>635904</v>
      </c>
    </row>
    <row r="33" spans="1:3" ht="14.25" x14ac:dyDescent="0.2">
      <c r="A33" s="8" t="s">
        <v>29</v>
      </c>
      <c r="B33" s="23">
        <v>3385644</v>
      </c>
      <c r="C33" s="25">
        <f>3554583+4955+480</f>
        <v>3560018</v>
      </c>
    </row>
    <row r="34" spans="1:3" ht="14.25" x14ac:dyDescent="0.2">
      <c r="A34" s="202" t="s">
        <v>248</v>
      </c>
      <c r="B34" s="23">
        <v>0</v>
      </c>
      <c r="C34" s="25">
        <f>9662884+628+4100</f>
        <v>9667612</v>
      </c>
    </row>
    <row r="35" spans="1:3" ht="14.25" x14ac:dyDescent="0.2">
      <c r="A35" s="202" t="s">
        <v>249</v>
      </c>
      <c r="B35" s="23">
        <v>0</v>
      </c>
      <c r="C35" s="25">
        <v>1455552</v>
      </c>
    </row>
    <row r="36" spans="1:3" ht="14.25" x14ac:dyDescent="0.2">
      <c r="A36" s="202" t="s">
        <v>250</v>
      </c>
      <c r="B36" s="23">
        <v>0</v>
      </c>
      <c r="C36" s="25">
        <f>356740+247039</f>
        <v>603779</v>
      </c>
    </row>
    <row r="37" spans="1:3" ht="14.25" x14ac:dyDescent="0.2">
      <c r="A37" s="202" t="s">
        <v>251</v>
      </c>
      <c r="B37" s="23">
        <v>0</v>
      </c>
      <c r="C37" s="25">
        <v>1202</v>
      </c>
    </row>
    <row r="38" spans="1:3" ht="14.25" x14ac:dyDescent="0.2">
      <c r="A38" s="202" t="s">
        <v>252</v>
      </c>
      <c r="B38" s="23">
        <v>0</v>
      </c>
      <c r="C38" s="25">
        <v>60519</v>
      </c>
    </row>
    <row r="39" spans="1:3" ht="14.25" x14ac:dyDescent="0.2">
      <c r="A39" s="202" t="s">
        <v>253</v>
      </c>
      <c r="B39" s="23">
        <v>0</v>
      </c>
      <c r="C39" s="25">
        <f>46125+1294+895</f>
        <v>48314</v>
      </c>
    </row>
    <row r="40" spans="1:3" ht="14.25" x14ac:dyDescent="0.2">
      <c r="A40" s="203" t="s">
        <v>254</v>
      </c>
      <c r="B40" s="23">
        <v>0</v>
      </c>
      <c r="C40" s="25">
        <f>10695+424</f>
        <v>11119</v>
      </c>
    </row>
    <row r="41" spans="1:3" ht="14.25" x14ac:dyDescent="0.2">
      <c r="A41" s="10" t="s">
        <v>19</v>
      </c>
      <c r="B41" s="23">
        <v>10529</v>
      </c>
      <c r="C41" s="25">
        <v>14497</v>
      </c>
    </row>
    <row r="42" spans="1:3" ht="14.25" x14ac:dyDescent="0.2">
      <c r="A42" s="10" t="s">
        <v>10</v>
      </c>
      <c r="B42" s="23">
        <v>34000</v>
      </c>
      <c r="C42" s="25">
        <v>35659</v>
      </c>
    </row>
    <row r="43" spans="1:3" ht="14.25" x14ac:dyDescent="0.2">
      <c r="A43" s="10" t="s">
        <v>255</v>
      </c>
      <c r="B43" s="23">
        <v>0</v>
      </c>
      <c r="C43" s="25">
        <f>416015+162+926+326+939+1399</f>
        <v>419767</v>
      </c>
    </row>
    <row r="44" spans="1:3" ht="14.25" x14ac:dyDescent="0.2">
      <c r="A44" s="10" t="s">
        <v>30</v>
      </c>
      <c r="B44" s="23">
        <v>1177726</v>
      </c>
      <c r="C44" s="25">
        <f>1612021+1000+248+6274+3602+730+3234</f>
        <v>1627109</v>
      </c>
    </row>
    <row r="45" spans="1:3" ht="14.25" x14ac:dyDescent="0.2">
      <c r="A45" s="10" t="s">
        <v>256</v>
      </c>
      <c r="B45" s="23">
        <v>0</v>
      </c>
      <c r="C45" s="25">
        <f>18158+1433+2-1047</f>
        <v>18546</v>
      </c>
    </row>
    <row r="46" spans="1:3" ht="14.25" customHeight="1" x14ac:dyDescent="0.25">
      <c r="A46" s="4" t="s">
        <v>17</v>
      </c>
      <c r="B46" s="20">
        <f>SUM(B31:B45)</f>
        <v>6200455</v>
      </c>
      <c r="C46" s="12">
        <f>SUM(C31:C45)</f>
        <v>19239152</v>
      </c>
    </row>
    <row r="47" spans="1:3" ht="14.25" x14ac:dyDescent="0.2">
      <c r="A47" s="13" t="s">
        <v>13</v>
      </c>
      <c r="B47" s="24">
        <v>-10527</v>
      </c>
      <c r="C47" s="24">
        <v>-11411</v>
      </c>
    </row>
    <row r="48" spans="1:3" ht="15.75" thickBot="1" x14ac:dyDescent="0.3">
      <c r="A48" s="14" t="s">
        <v>18</v>
      </c>
      <c r="B48" s="15">
        <f>+B46+B47</f>
        <v>6189928</v>
      </c>
      <c r="C48" s="15">
        <f>+C46+C47</f>
        <v>19227741</v>
      </c>
    </row>
    <row r="49" spans="1:3" ht="13.5" thickTop="1" x14ac:dyDescent="0.2">
      <c r="A49" s="16" t="s">
        <v>15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21</v>
      </c>
      <c r="B51" s="19">
        <v>440593</v>
      </c>
      <c r="C51" s="11">
        <f>1486984+248+6274+3602+730+3234</f>
        <v>1501072</v>
      </c>
    </row>
    <row r="52" spans="1:3" ht="14.25" x14ac:dyDescent="0.2">
      <c r="A52" s="26" t="s">
        <v>20</v>
      </c>
      <c r="B52" s="27">
        <v>346341</v>
      </c>
      <c r="C52" s="28">
        <f>614238+5737+1469+402</f>
        <v>621846</v>
      </c>
    </row>
    <row r="53" spans="1:3" ht="15.75" thickBot="1" x14ac:dyDescent="0.3">
      <c r="A53" s="14" t="s">
        <v>22</v>
      </c>
      <c r="B53" s="15">
        <f>+B51-B52</f>
        <v>94252</v>
      </c>
      <c r="C53" s="15">
        <f>+C51-C52</f>
        <v>879226</v>
      </c>
    </row>
    <row r="54" spans="1:3" ht="15" thickTop="1" x14ac:dyDescent="0.2">
      <c r="A54" s="10"/>
      <c r="B54" s="29"/>
      <c r="C54" s="30"/>
    </row>
    <row r="55" spans="1:3" ht="15" thickBot="1" x14ac:dyDescent="0.25">
      <c r="A55" s="10"/>
      <c r="B55" s="29"/>
      <c r="C55" s="30"/>
    </row>
    <row r="56" spans="1:3" ht="15.75" thickBot="1" x14ac:dyDescent="0.3">
      <c r="A56" s="31" t="s">
        <v>23</v>
      </c>
      <c r="B56" s="32">
        <f>+B28+B51</f>
        <v>6536269</v>
      </c>
      <c r="C56" s="33">
        <f>+C28+C51</f>
        <v>19849587</v>
      </c>
    </row>
    <row r="57" spans="1:3" ht="15.75" thickBot="1" x14ac:dyDescent="0.3">
      <c r="A57" s="31" t="s">
        <v>24</v>
      </c>
      <c r="B57" s="32">
        <f>+B48+B52</f>
        <v>6536269</v>
      </c>
      <c r="C57" s="33">
        <f>+C48+C52</f>
        <v>19849587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6" orientation="portrait" useFirstPageNumber="1" r:id="rId1"/>
  <headerFooter alignWithMargins="0">
    <oddHeader>&amp;C&amp;"Arial,Kurzíva"Příloha č. 3 - Upravený rozpočet Olomouckého kraje na rok 2020 po schválení rozpočtových změn</oddHeader>
    <oddFooter xml:space="preserve">&amp;L&amp;"Arial,Kurzíva"Zastupitelstvo OK 21.9.2020
6.1.1. - Rozpočet Olomouckého kraje 2020 - rozpočtové změny 
Příloha č.3: Upravený rozpočet OK na rok 2020 po schválení rozpočtových změn&amp;R&amp;"Arial,Kurzíva"Strana &amp;P (celkem 36)&amp;"Arial,Obyčejné"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2020-09-10T12:52:22Z</cp:lastPrinted>
  <dcterms:created xsi:type="dcterms:W3CDTF">2007-02-21T09:44:06Z</dcterms:created>
  <dcterms:modified xsi:type="dcterms:W3CDTF">2020-09-10T12:52:34Z</dcterms:modified>
</cp:coreProperties>
</file>