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0\Zastupitelstvo\ZOK 17.2.2020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1'!$A$1:$E$616</definedName>
    <definedName name="_xlnm.Print_Area" localSheetId="1">'Příloha č. 2'!$A$1:$E$127</definedName>
  </definedNames>
  <calcPr calcId="162913"/>
</workbook>
</file>

<file path=xl/calcChain.xml><?xml version="1.0" encoding="utf-8"?>
<calcChain xmlns="http://schemas.openxmlformats.org/spreadsheetml/2006/main">
  <c r="B45" i="5" l="1"/>
  <c r="C43" i="5"/>
  <c r="C45" i="5" s="1"/>
  <c r="C39" i="5"/>
  <c r="B38" i="5"/>
  <c r="B40" i="5" s="1"/>
  <c r="B49" i="5" s="1"/>
  <c r="C37" i="5"/>
  <c r="C35" i="5"/>
  <c r="C33" i="5"/>
  <c r="C32" i="5"/>
  <c r="C31" i="5"/>
  <c r="C30" i="5"/>
  <c r="C29" i="5"/>
  <c r="C27" i="5"/>
  <c r="C38" i="5" s="1"/>
  <c r="C40" i="5" s="1"/>
  <c r="C49" i="5" s="1"/>
  <c r="C23" i="5"/>
  <c r="B22" i="5"/>
  <c r="B24" i="5" s="1"/>
  <c r="B48" i="5" s="1"/>
  <c r="C21" i="5"/>
  <c r="C20" i="5"/>
  <c r="C18" i="5"/>
  <c r="C17" i="5"/>
  <c r="C16" i="5"/>
  <c r="C15" i="5"/>
  <c r="C9" i="5"/>
  <c r="C6" i="5"/>
  <c r="C22" i="5" s="1"/>
  <c r="C24" i="5" s="1"/>
  <c r="C48" i="5" s="1"/>
  <c r="E126" i="4"/>
  <c r="E119" i="4"/>
  <c r="E112" i="4"/>
  <c r="E101" i="4"/>
  <c r="E99" i="4"/>
  <c r="E93" i="4"/>
  <c r="E86" i="4"/>
  <c r="E67" i="4"/>
  <c r="E65" i="4"/>
  <c r="E59" i="4"/>
  <c r="E46" i="4"/>
  <c r="E39" i="4"/>
  <c r="E22" i="4"/>
  <c r="E15" i="4"/>
  <c r="E614" i="1"/>
  <c r="E613" i="1"/>
  <c r="E615" i="1" s="1"/>
  <c r="E607" i="1"/>
  <c r="E586" i="1"/>
  <c r="E579" i="1"/>
  <c r="E554" i="1"/>
  <c r="E558" i="1" s="1"/>
  <c r="E553" i="1"/>
  <c r="E547" i="1"/>
  <c r="E527" i="1"/>
  <c r="E518" i="1"/>
  <c r="E500" i="1"/>
  <c r="E501" i="1" s="1"/>
  <c r="E493" i="1"/>
  <c r="E494" i="1" s="1"/>
  <c r="E492" i="1"/>
  <c r="E475" i="1"/>
  <c r="E462" i="1"/>
  <c r="E458" i="1"/>
  <c r="E451" i="1"/>
  <c r="E444" i="1"/>
  <c r="E423" i="1"/>
  <c r="E411" i="1"/>
  <c r="E403" i="1"/>
  <c r="E404" i="1" s="1"/>
  <c r="E385" i="1"/>
  <c r="E350" i="1"/>
  <c r="E353" i="1" s="1"/>
  <c r="E330" i="1"/>
  <c r="E309" i="1"/>
  <c r="E287" i="1"/>
  <c r="E267" i="1"/>
  <c r="E259" i="1"/>
  <c r="E240" i="1"/>
  <c r="E231" i="1"/>
  <c r="E214" i="1"/>
  <c r="E207" i="1"/>
  <c r="E188" i="1"/>
  <c r="E180" i="1"/>
  <c r="E162" i="1"/>
  <c r="E155" i="1"/>
  <c r="E137" i="1"/>
  <c r="E130" i="1"/>
  <c r="E112" i="1"/>
  <c r="E111" i="1"/>
  <c r="E110" i="1"/>
  <c r="E109" i="1"/>
  <c r="E101" i="1"/>
  <c r="E82" i="1"/>
  <c r="E77" i="1"/>
  <c r="E78" i="1" s="1"/>
  <c r="E76" i="1"/>
  <c r="E70" i="1"/>
  <c r="E48" i="1"/>
  <c r="E47" i="1"/>
  <c r="E41" i="1"/>
  <c r="E16" i="1"/>
  <c r="E49" i="1" l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26+370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67+5220
75+1013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9+1
25+1
35+16
36+600
37+54
54+95
64+85
65+85
66+63
69+10
82+1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61+34363
81+4798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53+98
77+18339
83+10861
84+5120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5+48
9+1
25+1
26+370
27+41
30+340
67+5220
69+10
77+18724
82+1
80+176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42+2188
35+16
36+600
37+54
54+95
64+85
65+85
66+63
75+1013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1+88466
2+2289
3+25
4+25
6+900
7+3359
8+74791
23+936
28+510
29+325
61+34363
63+139
81+4798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31+12114
32+553
33+512
34+1023
52+399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53+409
53+98
83+10861
84+5120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1+88466
2+2289
3+25
4+25
5+48
6+900
7+3359
8+74791
11+2352
23+936
27+41
28+510
29+325
30+340
31+12114
32+553
33+512
34+1023
42+2188
52+399
53+409
63+139
77+385
80+176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11+2352</t>
        </r>
      </text>
    </comment>
  </commentList>
</comments>
</file>

<file path=xl/sharedStrings.xml><?xml version="1.0" encoding="utf-8"?>
<sst xmlns="http://schemas.openxmlformats.org/spreadsheetml/2006/main" count="609" uniqueCount="162">
  <si>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</si>
  <si>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</si>
  <si>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</si>
  <si>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</si>
  <si>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</si>
  <si>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</si>
  <si>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</si>
  <si>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</si>
  <si>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</si>
  <si>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</si>
  <si>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</si>
  <si>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</si>
  <si>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</si>
  <si>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</si>
  <si>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</si>
  <si>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</si>
  <si>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</si>
  <si>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</si>
  <si>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</si>
  <si>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</si>
  <si>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</si>
  <si>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</si>
  <si>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</si>
  <si>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</si>
  <si>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</si>
  <si>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</si>
  <si>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</si>
  <si>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</si>
  <si>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</si>
  <si>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</si>
  <si>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</si>
  <si>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</si>
  <si>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</si>
  <si>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>Ostatní příjmy</t>
  </si>
  <si>
    <t xml:space="preserve"> -Rozpočtová změna 60/20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</si>
  <si>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</si>
  <si>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</si>
  <si>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2020 poskytnutá na základě dopisu Ministerstva školství, mládeže a tělovýchovy ČR č.j.: MŠMT-168/2020 ze dne 24.1.2020 ve výši 7 768 315 447,- Kč, který obsahuje normativní rozpis rozpočtu přímých výdajů regionálního školství územních samosprávných celků na rok 2020 z rozpočtové kapitoly 333 Ministerstva školství, mládeže a tělovýchovy.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</si>
  <si>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</si>
  <si>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</si>
  <si>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</si>
  <si>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</si>
  <si>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</si>
  <si>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</si>
  <si>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</si>
  <si>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</si>
  <si>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 a mládeže</t>
  </si>
  <si>
    <t xml:space="preserve"> -Rozpočtová změna 61/20</t>
  </si>
  <si>
    <t>důvod: neinvestiční dotace ze státního rozpočtu ČR na rok 2020 poskytnutá na základě avíza Ministerstva školství, mládeže a tělovýchovy ČR č.j.: MŠMT-3905/2020-1 ze dne 22.1.2020, MŠMT-3905/2020-2 ze dne 28.1.2020,  MŠMT-5205/2020-1 ze dne 31.1.2020 a MŠMT-3905/2020-3 ze dne 3.2.2020 v celkové výši 34 362 949,- Kč na projekty využívající zjednodušené vykazování nákladů pro příspěvkové organizace Olomouckého kraje v rámci Operačního programu Výzkum, vývoj a vzdělávání.</t>
  </si>
  <si>
    <t>5336 - Neinvestiční dotace zřízeným PO</t>
  </si>
  <si>
    <t xml:space="preserve"> -Rozpočtová změna 62/20</t>
  </si>
  <si>
    <t>poskytovatel: Ministerstvo práce a sociálních věcí</t>
  </si>
  <si>
    <t>důvod: neinvestiční dotace ze státního rozpočtu ČR na rok 2020 poskytnutá na základě rozhodnutí Ministerstva práce a sociálních věcí ČR č.j.: 1 ze dne 10.1.2020 v celkové výši      1 374 357 855,- Kč na financování běžných výdajů souvisejících s poskytováním základních druhů a forem sociálních služeb v rozsahu stanoveném základními činnostmi u jednotlivých druhů sociálních služeb, materiál je součástí programu jednání Zastupitelstva Olomouckého kraje dne 17.2.2020.</t>
  </si>
  <si>
    <t>Odbor ekonomický</t>
  </si>
  <si>
    <t>ORJ - 07</t>
  </si>
  <si>
    <t>Odbor sociálních věcí</t>
  </si>
  <si>
    <t>ORJ - 11</t>
  </si>
  <si>
    <t>seskupení položek</t>
  </si>
  <si>
    <t>52 - Neinvestiční transfery soukromopr. subj.</t>
  </si>
  <si>
    <t>53 - Neinvestiční transfery veřejnopráv. subj.</t>
  </si>
  <si>
    <t>5336 - Neinvestiční transfery zřízeným PO</t>
  </si>
  <si>
    <t xml:space="preserve"> -Rozpočtová změna 63/20</t>
  </si>
  <si>
    <t>druh rozpočtové změny: zapojení prostředků do rozpočtu</t>
  </si>
  <si>
    <t>důvod: odbor strategického rozvoje kraje požádal ekonomický odbor dne 30.1.2020 o provedení rozpočtové změny. Důvodem navrhované změny je zapojení finančních prostředků do rozpočtu odboru strategického rozvoje kraje v celkové výši 138 957,81 Kč. Finanční prostředky budou použity na financování projektu "Rovný přístup ke vzdělávání s ohledem na lepší uplatnitelnost na trhu práce (IKAP Olomoucký kraj)" v rámci Operačního programu Výzkum, vývoj a vzdělávání. Jedná se o zapojení zůstatku k 31.12.2019 na zvláštním bankovním účtu do rozpočtu Olomouckého kraje roku 2020.</t>
  </si>
  <si>
    <t>Odbor strategického rozvoje kraje</t>
  </si>
  <si>
    <t>ORJ - 64</t>
  </si>
  <si>
    <t>8115 - Změna stavu kr. prostř.na bank.účtech</t>
  </si>
  <si>
    <t>50 - Výdaje na platy, ost. platby za pr. práci a poj.</t>
  </si>
  <si>
    <t>54 - Neinvestiční transfery obyvatelstvu</t>
  </si>
  <si>
    <t>61 - Investiční nákupy a související výdaje</t>
  </si>
  <si>
    <t xml:space="preserve"> -Rozpočtová změna 64/20</t>
  </si>
  <si>
    <t>důvod: odbor podpory řízení příspěvkových organizací požádal ekonomický odbor dne 30.1.2020 o provedení rozpočtové změny. Důvodem navrhované změny je zapojení finančních prostředků do rozpočtu Olomouckého kraje ve výši 84 579,- Kč. Generali Česká pojišťovna a.s. uhradila na účet Olomouckého kraje pojistné plnění k pojistné události pro příspěvkovou organizaci Střední škola polytechnická Olomouc na úhradu nákladů spojených s opravou v roce 2019.</t>
  </si>
  <si>
    <t xml:space="preserve"> </t>
  </si>
  <si>
    <t>2322 - Přijaté pojistné náhrady</t>
  </si>
  <si>
    <t>Odbor podpory řízení příspěvkových organizací</t>
  </si>
  <si>
    <t>ORJ - 19</t>
  </si>
  <si>
    <t>5331 - Neinvestiční příspěvky zřízeným PO</t>
  </si>
  <si>
    <t xml:space="preserve"> -Rozpočtová změna 65/20</t>
  </si>
  <si>
    <t>důvod: odbor podpory řízení příspěvkových organizací požádal ekonomický odbor dne 24.1.2020 o provedení rozpočtové změny. Důvodem navrhované změny je zapojení finančních prostředků do rozpočtu Olomouckého kraje ve výši 84 827,- Kč. Generali Česká pojišťovna a.s. uhradila na účet Olomouckého kraje pojistné plnění k pojistné události pro příspěvkovou organizaci Vlastivědné muzeum v Olomouci na úhradu nákladů spojených s opravou cest v roce 2019.</t>
  </si>
  <si>
    <t xml:space="preserve"> -Rozpočtová změna 66/20</t>
  </si>
  <si>
    <t>důvod: odbor podpory řízení příspěvkových organizací požádal ekonomický odbor dne 30.1.2020 o provedení rozpočtové změny. Důvodem navrhované změny je zapojení finančních prostředků do rozpočtu Olomouckého kraje ve výši 62 582,- Kč. Generali Česká pojišťovna a.s. uhradila na účet Olomouckého kraje pojistné plnění k pojistné události pro příspěvkovou organizaci Archeologické centrum Olomouc na úhradu nákladů spojených s opravou v roce 2019.</t>
  </si>
  <si>
    <t xml:space="preserve"> -Rozpočtová změna 67/20</t>
  </si>
  <si>
    <t>důvod: odbor podpory řízení příspěvkových organizací požádal ekonomický odbor dne 28.1.2020 o provedení rozpočtové změny. Důvodem navrhované změny je zapojení finančních prostředků do rozpočtu Olomouckého kraje v celkové výši 5 219 573,33 Kč. Finanční prostředky budou zapojeny jako finanční vypořádání příspěvkové organizace v oblasti dopravy Koordinátor Integrovaného dopravního systému Olomouckého kraje, a budou použity na vytvoření rezervy na dopravní obslužnost na základě usnesení Rady Olomouckého kraje č. UR/69/16/2019 ze dne 15.7.2019.</t>
  </si>
  <si>
    <t>2229 - Ostatní přijaté vratky transferů</t>
  </si>
  <si>
    <t xml:space="preserve"> -Rozpočtová změna 68/20</t>
  </si>
  <si>
    <t>důvod: odbor kancelář hejtmana - zastupitelé požádal ekonomický odbor dne 24.1.2020 o provedení rozpočtové změny. Důvodem navrhované změny je zapojení finančních prostředků do rozpočtu Olomouckého kraje ve výši 10 000,- Kč. Finanční prostředky budou zapojeny jako příjmy z přeplatků vyúčtovaných záloh z minulých let a budou převedeny do rezervy Olomouckého kraje.</t>
  </si>
  <si>
    <t>Zastupitelé</t>
  </si>
  <si>
    <t>ORJ - 01</t>
  </si>
  <si>
    <t>2324 - Přijaté nekapitál. příspěvky a náhrady</t>
  </si>
  <si>
    <t>59 - Ostatní neinvestiční výdaje</t>
  </si>
  <si>
    <t xml:space="preserve"> -Rozpočtová změna 69/20</t>
  </si>
  <si>
    <t>druh rozpočtové změny: vnitřní rozpočtová změna - přesun mezi jednotlivými položkami, paragrafy a odbory sociálních věcí a informačních technologií</t>
  </si>
  <si>
    <t>důvod: odbor sociálních věcí požádal ekonomický odbor dne 23.1.2020 o provedení rozpočtové změny. Důvodem navrhované změny je převedení finančních prostředků z odboru sociálních věcí na odbor informačních technologií  ve výši 2 500 000,- Kč. Finanční prostředky budou použity na financování veřejné zakázky na zajištění jednotné podoby a funkcionality webových stránek příspěvkových organizací Olomouckého kraje v sociální oblasti.</t>
  </si>
  <si>
    <t>51 - Neinvestiční nákupy a související výdaje</t>
  </si>
  <si>
    <t>Odbor informačních technologií</t>
  </si>
  <si>
    <t>ORJ - 06</t>
  </si>
  <si>
    <t>50 - Platy a podobné a související výdaje</t>
  </si>
  <si>
    <t xml:space="preserve"> -Rozpočtová změna 70/20</t>
  </si>
  <si>
    <t>druh rozpočtové změny: vnitřní rozpočtová změna - přesun mezi jednotlivými položkami, paragrafy v rámci odboru strategického rozvoje kraje</t>
  </si>
  <si>
    <t>ORJ - 08</t>
  </si>
  <si>
    <t>63 - Investiční transfery</t>
  </si>
  <si>
    <t xml:space="preserve"> -Rozpočtová změna 71/20</t>
  </si>
  <si>
    <t>druh rozpočtové změny: vnitřní rozpočtová změna - přesun mezi jednotlivými položkami, paragrafy v rámci odboru školství a mládeže</t>
  </si>
  <si>
    <t xml:space="preserve"> -Rozpočtová změna 72/20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</si>
  <si>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</si>
  <si>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27.1.2020 o provedení rozpočtové změny. Důvodem navrhované změny je přesun finančních prostředků v rámci odboru dopravy a silničního hospodářství ve výši 1 000,- Kč. Finanční prostředky budou vráceny p. Janu Gazdovi, který uhradil v roce 2019 náklady řízení v částce o 1 000,- Kč vyšší než měl předepsáno.</t>
  </si>
  <si>
    <t>Odbor dopravy a silničního hospodářství</t>
  </si>
  <si>
    <t>ORJ - 12</t>
  </si>
  <si>
    <t xml:space="preserve"> -Rozpočtová změna 73/20</t>
  </si>
  <si>
    <t>druh rozpočtové změny: vnitřní rozpočtová změna - přesun mezi jednotlivými položkami, paragrafy v rámci odboru podpory řízení příspěvkových organizací</t>
  </si>
  <si>
    <t xml:space="preserve"> -Rozpočtová změna 74/20</t>
  </si>
  <si>
    <t xml:space="preserve"> -Rozpočtová změna 75/20</t>
  </si>
  <si>
    <t>důvod: odbor dopravy a silničního hospodářství požádal ekonomický odbor dne 3.2.2020 o provedení rozpočtové změny. Důvodem navrhované změny je zapojení finančních prostředků do rozpočtu Olomouckého kraje v celkové výši 1 013 235,03 Kč. Finanční prostředky budou zapojeny jako odvod z fondu investic v rámci finančního vypořádání akcí příspěvkové organizace Správa silnic Olomouckého kraje a budou poskytnuty jako investiční příspěvek na akci "III/3703 Šumperk-Sudkov" na základě usnesení Rady Olomouckého kraje č. UR/81/17/2020 ze dne 27.1.2020.</t>
  </si>
  <si>
    <t>6351 - Investiční transfery zřízeným PO</t>
  </si>
  <si>
    <t xml:space="preserve"> -Rozpočtová změna 76/20</t>
  </si>
  <si>
    <t>důvod: neinvestiční dotace ze státního rozpočtu ČR na rok 2020 poskytnutá na základě rozhodnutí Ministerstva práce a sociálních věcí ČR č.j.: MPSV-2020/10902-213/1 ze dne 27.1.2020 v celkové výši 8 500 000,- Kč k zajištění výplaty státního příspěvku pro zřizovatele zařízení pro děti vyžadující okamžitou pomoc podle § 42g a násl. zákona č. 359/1999 Sb., o sociálně - právní ochraně dětí na rok 2020. Záloha pro Fond ohrožených dětí je 2 000 000,- Kč na období prosinec 2019 až březen 2020, pro příspěvkové organizace Dětské centrum Ostrůvek, Olomouc, a Středisko sociální prevence Olomouc je 229 520,- Kč na období prosinec 2019.</t>
  </si>
  <si>
    <t>Odbor zdravotnictví</t>
  </si>
  <si>
    <t>ORJ - 14</t>
  </si>
  <si>
    <t xml:space="preserve"> -Rozpočtová změna 77/20</t>
  </si>
  <si>
    <t>důvod: odbor školství a mládeže požádal ekonomický odbor dne 5.2.2020 o provedení rozpočtové změny. Důvodem navrhované změny je zapojení finančních prostředků do rozpočtu odboru školství a mládeže v celkové výši 18 724 281,20 Kč. Jedná se o zapojení finančních prostředků z finančního vypořádání za rok 2019 a zapojení zůstatků k 31.12.2019 na zvláštním bankovním účtu do rozpočtu Olomouckého kraje roku 2020, prostředky budou zaslány na účet Ministerstva školství, mládeže a tělovýchovy.</t>
  </si>
  <si>
    <t>8115 - Změna stavu krátkod. prostř.na BÚ</t>
  </si>
  <si>
    <t xml:space="preserve"> -Rozpočtová změna 78/20</t>
  </si>
  <si>
    <t>poskytovatel: Ministerstvo financí</t>
  </si>
  <si>
    <t>důvod: neinvestiční dotace ze státního rozpočtu ČR na rok 2020 poskytnutá na základě rozhodnutí Ministerstva financí ČR č.j.: MF - 2547/2020/1201-3 ze dne 31.1.2020 ve výši                                    45 301,70 Kč na náhradu škody způsobené vydrou říční  na rybách na rybnících v nájmu Českého rybářského svazu, Hranice, za období od 22.5.2019 do 4.11.2019.</t>
  </si>
  <si>
    <t>4111 - Neinvestiční přijaté transfery ze SR</t>
  </si>
  <si>
    <t>Odbor životního prostředí a zemědělství</t>
  </si>
  <si>
    <t>ORJ - 09</t>
  </si>
  <si>
    <t>58 - Výdaje na náhrady za nezpůsobenou újmu</t>
  </si>
  <si>
    <t xml:space="preserve"> -Rozpočtová změna 79/20</t>
  </si>
  <si>
    <t>druh rozpočtové změny: vnitřní rozpočtová změna - přesun mezi jednotlivými položkami, paragrafy a odbory ekonomickým a kancelář hejtmana</t>
  </si>
  <si>
    <t>důvod: odbor kancelář hejtmana požádal ekonomický odbor dne 4.2.2020 o provedení rozpočtové změny. Důvodem navrhované změny je převedení finančních prostředků z odboru ekonomického na odbor kancelář hejtmana v celkové výši 1 963 300,- Kč. Finanční prostředky budou použity na financování Konference samospráv, náklady spojené s medializací a s konáním přímých přenosů z tiskových konferencí ROK v roce 2020, náklady na akci "Digitalizace Olomouc region Card" a poskytování uživatelské podpory, prostředky budou čerpány z rezervy Olomouckého kraje.</t>
  </si>
  <si>
    <t>Odbor kancelář hejtmana</t>
  </si>
  <si>
    <t>ORJ - 18</t>
  </si>
  <si>
    <t xml:space="preserve"> -Rozpočtová změna 80/20</t>
  </si>
  <si>
    <t>důvod: odbor ekonomický požádal dne 5.2.2020 o provedení rozpočtové změny. Důvodem navrhované změny je zapojení finančních prostředků do rozpočtu Olomouckého kraje ve výši 176 160,09 Kč. Jedná se o zapojení finančních prostředků z finančního vypořádání za rok 2019 jako zůstatku k 31.12.2019 na zvláštním bankovním účtu do rozpočtu Olomouckého kraje roku 2020, prostředky budou zaslány na účet Ministerstva financí.</t>
  </si>
  <si>
    <t>8115 - Změna stavu krát. prostředků na BÚ</t>
  </si>
  <si>
    <t xml:space="preserve"> -Rozpočtová změna 81/20</t>
  </si>
  <si>
    <t>poskytovatel: Ministerstvo vnitra</t>
  </si>
  <si>
    <t>důvod: odbor strategického rozvoje kraje požádal ekonomický odbor dne 5.2.2020 o provedení rozpočtové změny. Důvodem navrhované změny je zapojení finančních prostředků do rozpočtu odboru strategického rozvoje kraje v celkové výši 4 798 000,- Kč. Finanční prostředky byly poukázány na účet Olomouckého kraje jako neinvestiční dotace z Ministerstva vnitra na financování projektů z "Dotačního programu pro zvýšení ochrany veřejných prostranství  a objektů (akcí) veřejné správy, škol a školských zařízení jako měkkých cílů -  2020".</t>
  </si>
  <si>
    <t>4116 - Ostatní neinv. přij. transf. ze SR</t>
  </si>
  <si>
    <t xml:space="preserve"> -Rozpočtová změna 82/20</t>
  </si>
  <si>
    <t>důvod: odbor kancelář hejtmana - zastupitelé požádal ekonomický odbor dne 24.1.2020 o provedení rozpočtové změny. Důvodem navrhované změny je zapojení finančních prostředků do rozpočtu Olomouckého kraje ve výši 1 000,- Kč. Finanční prostředky budou zapojeny jako ostatní nedaňové příjmy a budou převedeny do rezervy Olomouckého kraje.</t>
  </si>
  <si>
    <t>2329 - Ostatní nedaňové příjmy j. n.</t>
  </si>
  <si>
    <t xml:space="preserve"> -Rozpočtová změna 83/20</t>
  </si>
  <si>
    <t>důvod: odbor kancelář ředitele požádal ekonomický odbor dne 4.2.2020 o provedení rozpočtové změny. Důvodem navrhované změny je zapojení finančních prostředků do rozpočtu Olomouckého kraje ve výši 10 861 000,- Kč. Jedná se o zapojení finančních prostředků z depozitního účtu po vyúčtování mezd za měsíc prosinec 2019, prostředky budou použity k pokrytí mzdových nákladů.</t>
  </si>
  <si>
    <t>Odbor kancelář ředitele</t>
  </si>
  <si>
    <t>ORJ - 03</t>
  </si>
  <si>
    <t>4132 - Převody z ostatních vlastních fondů</t>
  </si>
  <si>
    <t>ORJ - 199</t>
  </si>
  <si>
    <t>částka</t>
  </si>
  <si>
    <t>4134 - Převody z rozpočtových účtů</t>
  </si>
  <si>
    <t xml:space="preserve"> -Rozpočtová změna 84/20</t>
  </si>
  <si>
    <t>důvod: odbory kancelář hejtmana požádal ekonomický odbor dne 4.2.2020 o provedení rozpočtové změny. Důvodem navrhované změny je zapojení finančních prostředků do rozpočtu Olomouckého kraje ve výši 5 120 359,90 Kč. Jedná se o zapojení finančních prostředků z depozitního účtu po vyúčtování mezd za měsíc prosinec 2019, prostředky budou použity k pokrytí mzdových nákladů a nákladů spojených s realizací akcí organizovaných odborem kancelář hejtmana.</t>
  </si>
  <si>
    <t>Dotace do oblasti školství</t>
  </si>
  <si>
    <t>Dotace do oblasti sociální</t>
  </si>
  <si>
    <t>Dotace do oblasti životního prostředí a zemědělství</t>
  </si>
  <si>
    <t>OPZ, OPVVV, OPŽP, IROP, OPTP, ITI, NF, OPPMP, NDP</t>
  </si>
  <si>
    <t>Zapojení finančního vypořádání, depozita</t>
  </si>
  <si>
    <t>důvod: odbor školství a mládeže požádal ekonomický odbor dne 30.1.2020 o provedení rozpočtové změny. Důvodem navrhované změny je přesun finančních prostředků v rámci odboru školství a mládeže v celkové výši 3 500 000,- Kč. Finanční prostředky budou použity na poskytnutí dotací v rámci dotačního "Programu na podporu vzdělávání na vysokých školách v Olomouckém kraji v roce 2020" v dotačním titulu "Podpora rozvoje vysokoškolského vzdělávání na území Olomouckého kraje" na základě usnesení Rady Olomouckého kraje č. UR/82/38/2020 ze dne10.2.2020 (bod 10.5.) a Zastupitelstva Olomouckého kraje dne 17.2.2020.</t>
  </si>
  <si>
    <t>důvod: odbor strategického rozvoje kraje požádal ekonomický odbor dne 28.1.2020 o provedení rozpočtové změny. Důvodem navrhované změny je přesun finančních prostředků v rámci odboru strategického rozvoje kraje ve výši 500 000,- Kč. Finanční prostředky budou použity na poskytnutí individuální dotace v oblasti regionálního rozvoje obci Štěpánov na základě usnesení Rady Olomouckého kraje č. UR/82/29/2020 ze dne 10.2.2020 (bod 8.4.) a Zastupitelstva Olomouckého kraje dne 17.2.2020.</t>
  </si>
  <si>
    <t>důvod: odbor podpory řízení příspěvkových organizací požádal ekonomický odbor dne 27.1.2020 o provedení rozpočtové změny. Důvodem navrhované změny je přesun finančních prostředků v rámci odboru podpory řízení příspěvkových organizací v celkové výši 2 427 386,43 Kč. Finanční prostředky budou použity na poskytnutí příspěvku na úhradu protarifovací ztráty v drážní dopravě za 4. čtvrtletí roku 2019 a za autobusová nádraží pro příspěvkovou organizaci v oblasti dopravy Koordinátor Integrovaného dopravního systému Olomouckého kraje na základě usnesení Rady Olomouckého kraje č. UR/82/32/2020 ze dne 10.2.2020 (bod 9.1.).</t>
  </si>
  <si>
    <t>důvod: odbor podpory řízení příspěvkových organizací požádal ekonomický odbor dne 29.1.2020 o provedení rozpočtové změny. Důvodem navrhované změny je přesun finančních prostředků v rámci odboru podpory řízení příspěvkových organizací ve výši        2 500 000,- Kč. Finanční prostředky nebudou použity na poskytnutí příspěvku na provoz - účelově určeného příspěvku na úhradu administrátora veřejných zakázek pro drážní dopravu pro příspěkovou organizaci v oblasti dopravy Koordinátor Integrovaného dopravního systému Olomouckého kraje na základě usnesení Rady Olomouckého kraje č. UR/82/32/2020 ze dne 10.2.2020 (bod 9.1.).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</si>
</sst>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6" fillId="0" borderId="0" xfId="0" applyFont="1"/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21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3" fillId="0" borderId="6" xfId="0" applyFont="1" applyFill="1" applyBorder="1"/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16" fillId="0" borderId="0" xfId="0" applyFont="1" applyFill="1"/>
    <xf numFmtId="0" fontId="0" fillId="0" borderId="0" xfId="0" applyFill="1"/>
    <xf numFmtId="0" fontId="9" fillId="0" borderId="0" xfId="0" applyFont="1"/>
    <xf numFmtId="0" fontId="18" fillId="0" borderId="0" xfId="0" applyFont="1" applyBorder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24" fillId="0" borderId="0" xfId="0" applyFont="1"/>
    <xf numFmtId="5" fontId="18" fillId="0" borderId="0" xfId="0" applyNumberFormat="1" applyFont="1" applyAlignment="1">
      <alignment horizontal="right"/>
    </xf>
    <xf numFmtId="0" fontId="0" fillId="0" borderId="0" xfId="0" applyFont="1" applyFill="1"/>
    <xf numFmtId="166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21" fillId="0" borderId="6" xfId="0" applyFont="1" applyBorder="1" applyAlignment="1"/>
    <xf numFmtId="0" fontId="17" fillId="0" borderId="0" xfId="0" applyFont="1" applyFill="1" applyAlignment="1">
      <alignment horizontal="justify" vertical="top" wrapText="1"/>
    </xf>
    <xf numFmtId="0" fontId="19" fillId="0" borderId="0" xfId="0" applyFont="1"/>
    <xf numFmtId="0" fontId="21" fillId="0" borderId="6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6" xfId="0" applyFont="1" applyFill="1" applyBorder="1" applyAlignment="1">
      <alignment horizontal="left"/>
    </xf>
    <xf numFmtId="4" fontId="21" fillId="0" borderId="6" xfId="0" applyNumberFormat="1" applyFont="1" applyBorder="1" applyAlignment="1">
      <alignment wrapText="1"/>
    </xf>
    <xf numFmtId="0" fontId="21" fillId="0" borderId="6" xfId="0" applyFont="1" applyFill="1" applyBorder="1" applyAlignment="1"/>
    <xf numFmtId="0" fontId="23" fillId="0" borderId="6" xfId="0" applyFont="1" applyBorder="1"/>
    <xf numFmtId="4" fontId="18" fillId="0" borderId="6" xfId="0" applyNumberFormat="1" applyFont="1" applyBorder="1" applyAlignment="1"/>
    <xf numFmtId="164" fontId="0" fillId="0" borderId="6" xfId="0" applyNumberFormat="1" applyFont="1" applyFill="1" applyBorder="1" applyAlignment="1">
      <alignment horizontal="center"/>
    </xf>
    <xf numFmtId="0" fontId="17" fillId="0" borderId="0" xfId="0" applyFont="1" applyAlignment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18" fillId="0" borderId="9" xfId="0" applyFont="1" applyBorder="1" applyAlignment="1"/>
    <xf numFmtId="0" fontId="5" fillId="0" borderId="0" xfId="0" applyFont="1" applyBorder="1" applyAlignment="1">
      <alignment horizontal="center"/>
    </xf>
    <xf numFmtId="0" fontId="22" fillId="0" borderId="9" xfId="0" applyFont="1" applyFill="1" applyBorder="1" applyAlignment="1">
      <alignment horizontal="left"/>
    </xf>
    <xf numFmtId="0" fontId="0" fillId="0" borderId="0" xfId="0" applyBorder="1"/>
    <xf numFmtId="0" fontId="21" fillId="0" borderId="0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0" fillId="0" borderId="0" xfId="0" applyFont="1"/>
    <xf numFmtId="0" fontId="21" fillId="0" borderId="7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8" fillId="0" borderId="10" xfId="0" applyFont="1" applyBorder="1"/>
    <xf numFmtId="4" fontId="18" fillId="0" borderId="6" xfId="0" applyNumberFormat="1" applyFont="1" applyBorder="1"/>
    <xf numFmtId="164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17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/>
    <xf numFmtId="0" fontId="5" fillId="0" borderId="0" xfId="0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21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4" fontId="21" fillId="0" borderId="6" xfId="0" applyNumberFormat="1" applyFont="1" applyFill="1" applyBorder="1" applyAlignment="1">
      <alignment wrapText="1"/>
    </xf>
    <xf numFmtId="0" fontId="17" fillId="0" borderId="0" xfId="0" applyFont="1" applyAlignment="1">
      <alignment horizontal="justify" vertical="top" wrapText="1"/>
    </xf>
    <xf numFmtId="0" fontId="5" fillId="0" borderId="0" xfId="0" applyFont="1" applyBorder="1"/>
    <xf numFmtId="0" fontId="25" fillId="0" borderId="0" xfId="0" applyFont="1" applyBorder="1"/>
    <xf numFmtId="164" fontId="0" fillId="0" borderId="0" xfId="0" applyNumberFormat="1" applyBorder="1" applyAlignment="1">
      <alignment horizontal="center"/>
    </xf>
    <xf numFmtId="4" fontId="21" fillId="0" borderId="8" xfId="0" applyNumberFormat="1" applyFont="1" applyBorder="1" applyAlignment="1">
      <alignment horizontal="right" wrapText="1"/>
    </xf>
    <xf numFmtId="167" fontId="0" fillId="0" borderId="0" xfId="0" applyNumberFormat="1"/>
    <xf numFmtId="0" fontId="22" fillId="0" borderId="9" xfId="0" applyFont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5" fillId="0" borderId="0" xfId="0" applyFont="1" applyFill="1"/>
    <xf numFmtId="0" fontId="21" fillId="0" borderId="0" xfId="0" applyFont="1" applyFill="1" applyAlignment="1">
      <alignment horizontal="right"/>
    </xf>
    <xf numFmtId="164" fontId="0" fillId="0" borderId="6" xfId="0" applyNumberForma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1" fillId="0" borderId="7" xfId="0" applyFont="1" applyBorder="1"/>
    <xf numFmtId="165" fontId="5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/>
    <xf numFmtId="0" fontId="25" fillId="0" borderId="0" xfId="0" applyFont="1"/>
    <xf numFmtId="0" fontId="21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4" fontId="21" fillId="0" borderId="6" xfId="0" applyNumberFormat="1" applyFont="1" applyBorder="1"/>
    <xf numFmtId="4" fontId="21" fillId="0" borderId="6" xfId="0" applyNumberFormat="1" applyFont="1" applyFill="1" applyBorder="1"/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2" fillId="0" borderId="7" xfId="0" applyFont="1" applyFill="1" applyBorder="1" applyAlignment="1">
      <alignment horizontal="left"/>
    </xf>
    <xf numFmtId="0" fontId="18" fillId="0" borderId="10" xfId="0" applyFont="1" applyFill="1" applyBorder="1"/>
    <xf numFmtId="4" fontId="18" fillId="0" borderId="6" xfId="0" applyNumberFormat="1" applyFont="1" applyFill="1" applyBorder="1"/>
    <xf numFmtId="0" fontId="23" fillId="0" borderId="0" xfId="0" applyFont="1" applyFill="1" applyBorder="1"/>
    <xf numFmtId="0" fontId="18" fillId="0" borderId="0" xfId="0" applyFont="1" applyFill="1" applyBorder="1"/>
    <xf numFmtId="4" fontId="18" fillId="0" borderId="0" xfId="0" applyNumberFormat="1" applyFont="1" applyFill="1" applyBorder="1"/>
    <xf numFmtId="165" fontId="5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2" fillId="0" borderId="7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 wrapText="1"/>
    </xf>
    <xf numFmtId="0" fontId="7" fillId="0" borderId="0" xfId="1" applyFont="1" applyBorder="1"/>
    <xf numFmtId="49" fontId="17" fillId="0" borderId="0" xfId="0" applyNumberFormat="1" applyFont="1" applyAlignment="1">
      <alignment horizontal="justify" wrapText="1"/>
    </xf>
    <xf numFmtId="0" fontId="17" fillId="0" borderId="0" xfId="0" applyFont="1" applyAlignment="1">
      <alignment horizontal="justify" vertical="top" wrapText="1"/>
    </xf>
    <xf numFmtId="0" fontId="17" fillId="0" borderId="0" xfId="0" applyFont="1" applyFill="1" applyAlignment="1">
      <alignment horizontal="justify" vertical="top" wrapText="1"/>
    </xf>
    <xf numFmtId="49" fontId="17" fillId="0" borderId="0" xfId="0" applyNumberFormat="1" applyFont="1" applyAlignment="1">
      <alignment horizontal="justify" vertical="center" wrapText="1"/>
    </xf>
    <xf numFmtId="49" fontId="17" fillId="0" borderId="0" xfId="0" applyNumberFormat="1" applyFont="1" applyFill="1" applyAlignment="1">
      <alignment horizontal="justify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24" name="Text Box 542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25" name="Text Box 542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26" name="Text Box 5429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27" name="Text Box 5430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28" name="Text Box 5431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29" name="Text Box 5432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0" name="Text Box 5433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1" name="Text Box 5434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2" name="Text Box 5435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3" name="Text Box 5436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4" name="Text Box 543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5" name="Text Box 543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6" name="Text Box 5439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7" name="Text Box 5440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8" name="Text Box 5441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39" name="Text Box 5442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0" name="Text Box 5443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1" name="Text Box 5444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2" name="Text Box 5445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3" name="Text Box 5446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4" name="Text Box 544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5" name="Text Box 544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6" name="Text Box 5449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7" name="Text Box 5450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8" name="Text Box 5451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49" name="Text Box 5452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0" name="Text Box 5453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1" name="Text Box 5454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2" name="Text Box 5455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3" name="Text Box 5456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4" name="Text Box 545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5" name="Text Box 545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6" name="Text Box 5459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7" name="Text Box 5460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8" name="Text Box 5461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59" name="Text Box 5462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60" name="Text Box 5463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61" name="Text Box 5464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62" name="Text Box 5465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63" name="Text Box 5466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64" name="Text Box 5467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85725</xdr:colOff>
      <xdr:row>24</xdr:row>
      <xdr:rowOff>19050</xdr:rowOff>
    </xdr:to>
    <xdr:sp macro="" textlink="">
      <xdr:nvSpPr>
        <xdr:cNvPr id="2865" name="Text Box 5468"/>
        <xdr:cNvSpPr txBox="1">
          <a:spLocks noChangeArrowheads="1"/>
        </xdr:cNvSpPr>
      </xdr:nvSpPr>
      <xdr:spPr bwMode="auto">
        <a:xfrm>
          <a:off x="4686300" y="438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66" name="Text Box 26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67" name="Text Box 26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68" name="Text Box 26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69" name="Text Box 26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0" name="Text Box 26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1" name="Text Box 26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2" name="Text Box 26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3" name="Text Box 26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4" name="Text Box 26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5" name="Text Box 26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6" name="Text Box 26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7" name="Text Box 26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8" name="Text Box 26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79" name="Text Box 26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0" name="Text Box 26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1" name="Text Box 26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2" name="Text Box 26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3" name="Text Box 26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4" name="Text Box 26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5" name="Text Box 26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6" name="Text Box 26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7" name="Text Box 26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8" name="Text Box 26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89" name="Text Box 26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0" name="Text Box 26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1" name="Text Box 26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2" name="Text Box 26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3" name="Text Box 26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4" name="Text Box 26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5" name="Text Box 26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6" name="Text Box 26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7" name="Text Box 26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8" name="Text Box 26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899" name="Text Box 26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0" name="Text Box 26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1" name="Text Box 26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2" name="Text Box 26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3" name="Text Box 26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4" name="Text Box 26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5" name="Text Box 26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6" name="Text Box 26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7" name="Text Box 26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8" name="Text Box 26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09" name="Text Box 26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0" name="Text Box 26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1" name="Text Box 26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2" name="Text Box 26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3" name="Text Box 26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4" name="Text Box 26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5" name="Text Box 26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6" name="Text Box 26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7" name="Text Box 26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8" name="Text Box 26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19" name="Text Box 26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0" name="Text Box 26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1" name="Text Box 26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2" name="Text Box 26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3" name="Text Box 26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4" name="Text Box 27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5" name="Text Box 27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6" name="Text Box 27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7" name="Text Box 27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8" name="Text Box 27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29" name="Text Box 27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0" name="Text Box 27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1" name="Text Box 27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2" name="Text Box 27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3" name="Text Box 27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4" name="Text Box 27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5" name="Text Box 27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6" name="Text Box 27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7" name="Text Box 27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8" name="Text Box 27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39" name="Text Box 27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0" name="Text Box 27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1" name="Text Box 27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2" name="Text Box 27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3" name="Text Box 27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4" name="Text Box 27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5" name="Text Box 27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6" name="Text Box 27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7" name="Text Box 27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8" name="Text Box 27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49" name="Text Box 27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0" name="Text Box 27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1" name="Text Box 27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2" name="Text Box 27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3" name="Text Box 27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4" name="Text Box 27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5" name="Text Box 27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6" name="Text Box 27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7" name="Text Box 27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8" name="Text Box 27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59" name="Text Box 27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0" name="Text Box 27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1" name="Text Box 27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2" name="Text Box 27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3" name="Text Box 27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4" name="Text Box 27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5" name="Text Box 27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6" name="Text Box 27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7" name="Text Box 27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8" name="Text Box 27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69" name="Text Box 27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0" name="Text Box 27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1" name="Text Box 27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2" name="Text Box 27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3" name="Text Box 27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4" name="Text Box 27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5" name="Text Box 27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6" name="Text Box 27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7" name="Text Box 27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8" name="Text Box 27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79" name="Text Box 27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0" name="Text Box 27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1" name="Text Box 27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2" name="Text Box 27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3" name="Text Box 27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4" name="Text Box 27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5" name="Text Box 27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6" name="Text Box 27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7" name="Text Box 27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8" name="Text Box 27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89" name="Text Box 27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0" name="Text Box 27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1" name="Text Box 27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2" name="Text Box 27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3" name="Text Box 27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4" name="Text Box 27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5" name="Text Box 27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6" name="Text Box 27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7" name="Text Box 27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8" name="Text Box 27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2999" name="Text Box 27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0" name="Text Box 27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1" name="Text Box 27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2" name="Text Box 27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3" name="Text Box 27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4" name="Text Box 27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5" name="Text Box 27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6" name="Text Box 27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7" name="Text Box 27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8" name="Text Box 27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09" name="Text Box 27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0" name="Text Box 27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1" name="Text Box 27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2" name="Text Box 27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3" name="Text Box 27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4" name="Text Box 27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5" name="Text Box 27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6" name="Text Box 27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7" name="Text Box 27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8" name="Text Box 27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19" name="Text Box 27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0" name="Text Box 27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1" name="Text Box 27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2" name="Text Box 27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3" name="Text Box 27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4" name="Text Box 28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5" name="Text Box 28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6" name="Text Box 28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7" name="Text Box 28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8" name="Text Box 28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29" name="Text Box 28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0" name="Text Box 28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1" name="Text Box 28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2" name="Text Box 28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3" name="Text Box 28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4" name="Text Box 28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5" name="Text Box 28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6" name="Text Box 28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7" name="Text Box 28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8" name="Text Box 28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39" name="Text Box 28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0" name="Text Box 28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1" name="Text Box 28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2" name="Text Box 28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3" name="Text Box 28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4" name="Text Box 28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5" name="Text Box 28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6" name="Text Box 28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7" name="Text Box 28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8" name="Text Box 28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49" name="Text Box 28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0" name="Text Box 28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1" name="Text Box 28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2" name="Text Box 28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3" name="Text Box 28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4" name="Text Box 28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5" name="Text Box 28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6" name="Text Box 28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7" name="Text Box 28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8" name="Text Box 28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59" name="Text Box 28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0" name="Text Box 28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1" name="Text Box 28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2" name="Text Box 28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3" name="Text Box 28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4" name="Text Box 28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5" name="Text Box 28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6" name="Text Box 28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7" name="Text Box 28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8" name="Text Box 28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69" name="Text Box 28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0" name="Text Box 28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1" name="Text Box 28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2" name="Text Box 28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3" name="Text Box 28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4" name="Text Box 28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5" name="Text Box 28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6" name="Text Box 28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7" name="Text Box 28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8" name="Text Box 28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79" name="Text Box 28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0" name="Text Box 28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1" name="Text Box 28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2" name="Text Box 28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3" name="Text Box 28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4" name="Text Box 28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5" name="Text Box 28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6" name="Text Box 28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7" name="Text Box 28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8" name="Text Box 28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89" name="Text Box 28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0" name="Text Box 28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1" name="Text Box 28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2" name="Text Box 28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3" name="Text Box 28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4" name="Text Box 28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5" name="Text Box 28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6" name="Text Box 28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7" name="Text Box 28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8" name="Text Box 28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099" name="Text Box 28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0" name="Text Box 28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1" name="Text Box 28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2" name="Text Box 28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3" name="Text Box 28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4" name="Text Box 28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5" name="Text Box 28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6" name="Text Box 28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7" name="Text Box 28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8" name="Text Box 28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09" name="Text Box 28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0" name="Text Box 28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1" name="Text Box 28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2" name="Text Box 28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3" name="Text Box 28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4" name="Text Box 28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5" name="Text Box 28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6" name="Text Box 28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7" name="Text Box 28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8" name="Text Box 28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19" name="Text Box 28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0" name="Text Box 28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1" name="Text Box 28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2" name="Text Box 28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3" name="Text Box 28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4" name="Text Box 29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5" name="Text Box 29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6" name="Text Box 29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7" name="Text Box 29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8" name="Text Box 29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29" name="Text Box 29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0" name="Text Box 29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1" name="Text Box 29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2" name="Text Box 29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3" name="Text Box 29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4" name="Text Box 29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5" name="Text Box 29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6" name="Text Box 29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7" name="Text Box 29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8" name="Text Box 29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39" name="Text Box 29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0" name="Text Box 29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1" name="Text Box 29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2" name="Text Box 29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3" name="Text Box 29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4" name="Text Box 29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5" name="Text Box 29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6" name="Text Box 29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7" name="Text Box 29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8" name="Text Box 29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49" name="Text Box 29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0" name="Text Box 29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1" name="Text Box 29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2" name="Text Box 29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3" name="Text Box 29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4" name="Text Box 29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5" name="Text Box 29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6" name="Text Box 29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7" name="Text Box 29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8" name="Text Box 29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59" name="Text Box 29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0" name="Text Box 29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1" name="Text Box 29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2" name="Text Box 29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3" name="Text Box 29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4" name="Text Box 29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5" name="Text Box 29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6" name="Text Box 29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7" name="Text Box 29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8" name="Text Box 29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69" name="Text Box 29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0" name="Text Box 29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1" name="Text Box 29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2" name="Text Box 29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3" name="Text Box 29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4" name="Text Box 29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5" name="Text Box 29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6" name="Text Box 29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7" name="Text Box 29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8" name="Text Box 29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79" name="Text Box 29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0" name="Text Box 29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1" name="Text Box 29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2" name="Text Box 29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3" name="Text Box 29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4" name="Text Box 29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5" name="Text Box 29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6" name="Text Box 29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7" name="Text Box 29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8" name="Text Box 29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89" name="Text Box 29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0" name="Text Box 29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1" name="Text Box 29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2" name="Text Box 29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3" name="Text Box 29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4" name="Text Box 29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5" name="Text Box 29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6" name="Text Box 29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7" name="Text Box 29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8" name="Text Box 29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199" name="Text Box 29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0" name="Text Box 29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1" name="Text Box 29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2" name="Text Box 29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3" name="Text Box 29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4" name="Text Box 29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5" name="Text Box 29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6" name="Text Box 29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7" name="Text Box 29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8" name="Text Box 29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09" name="Text Box 29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0" name="Text Box 29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1" name="Text Box 29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2" name="Text Box 29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3" name="Text Box 29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4" name="Text Box 29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5" name="Text Box 29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6" name="Text Box 29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7" name="Text Box 29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8" name="Text Box 29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19" name="Text Box 29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0" name="Text Box 29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1" name="Text Box 29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2" name="Text Box 29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3" name="Text Box 29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4" name="Text Box 30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5" name="Text Box 30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6" name="Text Box 30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7" name="Text Box 30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8" name="Text Box 30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29" name="Text Box 30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0" name="Text Box 30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1" name="Text Box 30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2" name="Text Box 30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3" name="Text Box 30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4" name="Text Box 30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5" name="Text Box 30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6" name="Text Box 30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7" name="Text Box 30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8" name="Text Box 30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39" name="Text Box 30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0" name="Text Box 30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1" name="Text Box 30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2" name="Text Box 30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3" name="Text Box 30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4" name="Text Box 30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5" name="Text Box 30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6" name="Text Box 30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7" name="Text Box 30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8" name="Text Box 30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49" name="Text Box 30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0" name="Text Box 30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1" name="Text Box 30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2" name="Text Box 30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3" name="Text Box 30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4" name="Text Box 30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5" name="Text Box 30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6" name="Text Box 30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7" name="Text Box 30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8" name="Text Box 30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59" name="Text Box 30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0" name="Text Box 30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1" name="Text Box 30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2" name="Text Box 30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3" name="Text Box 30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4" name="Text Box 30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5" name="Text Box 30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6" name="Text Box 30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7" name="Text Box 30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8" name="Text Box 30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69" name="Text Box 30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0" name="Text Box 30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1" name="Text Box 30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2" name="Text Box 30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3" name="Text Box 30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4" name="Text Box 30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5" name="Text Box 30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6" name="Text Box 30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7" name="Text Box 30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8" name="Text Box 30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79" name="Text Box 30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0" name="Text Box 30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1" name="Text Box 30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2" name="Text Box 30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3" name="Text Box 30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4" name="Text Box 30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5" name="Text Box 30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6" name="Text Box 30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7" name="Text Box 30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8" name="Text Box 30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89" name="Text Box 30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0" name="Text Box 30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1" name="Text Box 30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2" name="Text Box 30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3" name="Text Box 30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4" name="Text Box 30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5" name="Text Box 30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6" name="Text Box 30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7" name="Text Box 30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8" name="Text Box 30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299" name="Text Box 30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0" name="Text Box 30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1" name="Text Box 30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2" name="Text Box 30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3" name="Text Box 30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4" name="Text Box 30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5" name="Text Box 30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6" name="Text Box 30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7" name="Text Box 30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8" name="Text Box 30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09" name="Text Box 30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0" name="Text Box 30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1" name="Text Box 30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2" name="Text Box 30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3" name="Text Box 30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4" name="Text Box 30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5" name="Text Box 30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6" name="Text Box 30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7" name="Text Box 30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8" name="Text Box 30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19" name="Text Box 30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0" name="Text Box 30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1" name="Text Box 30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2" name="Text Box 30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3" name="Text Box 30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4" name="Text Box 31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5" name="Text Box 31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6" name="Text Box 31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7" name="Text Box 31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8" name="Text Box 31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29" name="Text Box 31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0" name="Text Box 31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1" name="Text Box 31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2" name="Text Box 31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3" name="Text Box 31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4" name="Text Box 31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5" name="Text Box 31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6" name="Text Box 31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7" name="Text Box 31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8" name="Text Box 31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39" name="Text Box 31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0" name="Text Box 31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1" name="Text Box 31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2" name="Text Box 31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3" name="Text Box 31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4" name="Text Box 31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5" name="Text Box 31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6" name="Text Box 31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7" name="Text Box 31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8" name="Text Box 31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49" name="Text Box 31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0" name="Text Box 31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1" name="Text Box 31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2" name="Text Box 31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3" name="Text Box 31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4" name="Text Box 31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5" name="Text Box 31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6" name="Text Box 31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7" name="Text Box 31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8" name="Text Box 31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59" name="Text Box 31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0" name="Text Box 31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1" name="Text Box 31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2" name="Text Box 31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3" name="Text Box 31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4" name="Text Box 31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5" name="Text Box 31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6" name="Text Box 31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7" name="Text Box 31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8" name="Text Box 31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69" name="Text Box 31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0" name="Text Box 31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1" name="Text Box 31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2" name="Text Box 31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3" name="Text Box 31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4" name="Text Box 31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5" name="Text Box 31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6" name="Text Box 31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7" name="Text Box 31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8" name="Text Box 31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79" name="Text Box 31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0" name="Text Box 31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1" name="Text Box 31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2" name="Text Box 31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3" name="Text Box 31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4" name="Text Box 31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5" name="Text Box 31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6" name="Text Box 31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7" name="Text Box 31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8" name="Text Box 31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89" name="Text Box 31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0" name="Text Box 31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1" name="Text Box 31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2" name="Text Box 31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3" name="Text Box 31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4" name="Text Box 31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5" name="Text Box 31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6" name="Text Box 31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7" name="Text Box 31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8" name="Text Box 31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399" name="Text Box 31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0" name="Text Box 31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1" name="Text Box 31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2" name="Text Box 31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3" name="Text Box 31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4" name="Text Box 31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5" name="Text Box 31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6" name="Text Box 31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7" name="Text Box 31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8" name="Text Box 31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09" name="Text Box 31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0" name="Text Box 31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1" name="Text Box 31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2" name="Text Box 31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3" name="Text Box 31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4" name="Text Box 31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5" name="Text Box 31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6" name="Text Box 31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7" name="Text Box 31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8" name="Text Box 31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19" name="Text Box 31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0" name="Text Box 31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1" name="Text Box 31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2" name="Text Box 31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3" name="Text Box 31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4" name="Text Box 32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5" name="Text Box 32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6" name="Text Box 32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7" name="Text Box 32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8" name="Text Box 32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29" name="Text Box 32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0" name="Text Box 32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1" name="Text Box 32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2" name="Text Box 32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3" name="Text Box 32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4" name="Text Box 32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5" name="Text Box 32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6" name="Text Box 32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7" name="Text Box 32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8" name="Text Box 32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39" name="Text Box 32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0" name="Text Box 32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1" name="Text Box 32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2" name="Text Box 32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3" name="Text Box 32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4" name="Text Box 32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5" name="Text Box 32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6" name="Text Box 32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7" name="Text Box 32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8" name="Text Box 32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49" name="Text Box 32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0" name="Text Box 32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1" name="Text Box 32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2" name="Text Box 32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3" name="Text Box 32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4" name="Text Box 32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5" name="Text Box 32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6" name="Text Box 32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7" name="Text Box 32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8" name="Text Box 32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59" name="Text Box 32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0" name="Text Box 32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1" name="Text Box 32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2" name="Text Box 32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3" name="Text Box 32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4" name="Text Box 32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5" name="Text Box 32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6" name="Text Box 32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7" name="Text Box 32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8" name="Text Box 32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69" name="Text Box 32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0" name="Text Box 32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1" name="Text Box 32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2" name="Text Box 32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3" name="Text Box 32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4" name="Text Box 32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5" name="Text Box 32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6" name="Text Box 32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7" name="Text Box 32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8" name="Text Box 32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79" name="Text Box 32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0" name="Text Box 32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1" name="Text Box 32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2" name="Text Box 32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3" name="Text Box 32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4" name="Text Box 32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5" name="Text Box 32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6" name="Text Box 32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7" name="Text Box 32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8" name="Text Box 32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89" name="Text Box 32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0" name="Text Box 32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1" name="Text Box 32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2" name="Text Box 32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3" name="Text Box 32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4" name="Text Box 32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5" name="Text Box 32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6" name="Text Box 32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7" name="Text Box 32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8" name="Text Box 32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499" name="Text Box 32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0" name="Text Box 32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1" name="Text Box 32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2" name="Text Box 32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3" name="Text Box 32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4" name="Text Box 32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5" name="Text Box 32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6" name="Text Box 32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7" name="Text Box 32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8" name="Text Box 32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09" name="Text Box 32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0" name="Text Box 32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1" name="Text Box 32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2" name="Text Box 32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3" name="Text Box 32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4" name="Text Box 32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5" name="Text Box 32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6" name="Text Box 32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7" name="Text Box 32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8" name="Text Box 32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19" name="Text Box 32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0" name="Text Box 32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1" name="Text Box 32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2" name="Text Box 32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3" name="Text Box 32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4" name="Text Box 33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5" name="Text Box 33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6" name="Text Box 33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7" name="Text Box 33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8" name="Text Box 33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29" name="Text Box 33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0" name="Text Box 33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1" name="Text Box 33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2" name="Text Box 33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3" name="Text Box 33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4" name="Text Box 33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5" name="Text Box 33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6" name="Text Box 33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7" name="Text Box 33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8" name="Text Box 33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39" name="Text Box 33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0" name="Text Box 33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1" name="Text Box 33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2" name="Text Box 33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3" name="Text Box 33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4" name="Text Box 33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5" name="Text Box 33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6" name="Text Box 33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7" name="Text Box 33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8" name="Text Box 33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49" name="Text Box 33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0" name="Text Box 33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1" name="Text Box 33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2" name="Text Box 33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3" name="Text Box 33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4" name="Text Box 33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5" name="Text Box 33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6" name="Text Box 33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7" name="Text Box 33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8" name="Text Box 33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59" name="Text Box 33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0" name="Text Box 33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1" name="Text Box 33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2" name="Text Box 33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3" name="Text Box 33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4" name="Text Box 33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5" name="Text Box 33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6" name="Text Box 33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7" name="Text Box 33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8" name="Text Box 33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69" name="Text Box 33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0" name="Text Box 33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1" name="Text Box 33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2" name="Text Box 33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3" name="Text Box 33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4" name="Text Box 33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5" name="Text Box 33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6" name="Text Box 33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7" name="Text Box 33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8" name="Text Box 33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79" name="Text Box 33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0" name="Text Box 33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1" name="Text Box 33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2" name="Text Box 33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3" name="Text Box 33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4" name="Text Box 33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5" name="Text Box 33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6" name="Text Box 33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7" name="Text Box 33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8" name="Text Box 33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89" name="Text Box 33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0" name="Text Box 33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1" name="Text Box 33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2" name="Text Box 33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3" name="Text Box 33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4" name="Text Box 33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5" name="Text Box 33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6" name="Text Box 33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7" name="Text Box 33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8" name="Text Box 33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599" name="Text Box 33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0" name="Text Box 33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1" name="Text Box 33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2" name="Text Box 33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3" name="Text Box 33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4" name="Text Box 33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5" name="Text Box 33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6" name="Text Box 33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7" name="Text Box 33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8" name="Text Box 33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09" name="Text Box 33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0" name="Text Box 33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1" name="Text Box 33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2" name="Text Box 33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3" name="Text Box 33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4" name="Text Box 33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5" name="Text Box 33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6" name="Text Box 33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7" name="Text Box 33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8" name="Text Box 33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19" name="Text Box 33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0" name="Text Box 33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1" name="Text Box 33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2" name="Text Box 33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3" name="Text Box 33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4" name="Text Box 34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5" name="Text Box 34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6" name="Text Box 34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7" name="Text Box 34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8" name="Text Box 34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29" name="Text Box 34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0" name="Text Box 34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1" name="Text Box 34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2" name="Text Box 34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3" name="Text Box 34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4" name="Text Box 34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5" name="Text Box 34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6" name="Text Box 34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7" name="Text Box 34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8" name="Text Box 34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39" name="Text Box 34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0" name="Text Box 34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1" name="Text Box 34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2" name="Text Box 34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3" name="Text Box 34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4" name="Text Box 34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5" name="Text Box 34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6" name="Text Box 34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7" name="Text Box 34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8" name="Text Box 34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49" name="Text Box 34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0" name="Text Box 34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1" name="Text Box 34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2" name="Text Box 34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3" name="Text Box 34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4" name="Text Box 34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5" name="Text Box 34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6" name="Text Box 34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7" name="Text Box 34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8" name="Text Box 34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59" name="Text Box 34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0" name="Text Box 34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1" name="Text Box 34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2" name="Text Box 34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3" name="Text Box 34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4" name="Text Box 34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5" name="Text Box 34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6" name="Text Box 34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7" name="Text Box 34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8" name="Text Box 34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69" name="Text Box 34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0" name="Text Box 34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1" name="Text Box 34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2" name="Text Box 34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3" name="Text Box 34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4" name="Text Box 34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5" name="Text Box 34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6" name="Text Box 34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7" name="Text Box 34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8" name="Text Box 34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79" name="Text Box 34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0" name="Text Box 34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1" name="Text Box 34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2" name="Text Box 34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3" name="Text Box 34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4" name="Text Box 34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5" name="Text Box 34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6" name="Text Box 34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7" name="Text Box 34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8" name="Text Box 34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89" name="Text Box 34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0" name="Text Box 34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1" name="Text Box 34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2" name="Text Box 34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3" name="Text Box 34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4" name="Text Box 34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5" name="Text Box 34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6" name="Text Box 34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7" name="Text Box 34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8" name="Text Box 34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699" name="Text Box 34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0" name="Text Box 34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1" name="Text Box 34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2" name="Text Box 34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3" name="Text Box 34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4" name="Text Box 34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5" name="Text Box 34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6" name="Text Box 34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7" name="Text Box 34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8" name="Text Box 34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09" name="Text Box 34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0" name="Text Box 34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1" name="Text Box 34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2" name="Text Box 34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3" name="Text Box 34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4" name="Text Box 34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5" name="Text Box 34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6" name="Text Box 34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7" name="Text Box 34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8" name="Text Box 34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19" name="Text Box 34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0" name="Text Box 34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1" name="Text Box 34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2" name="Text Box 34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3" name="Text Box 34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4" name="Text Box 35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5" name="Text Box 35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6" name="Text Box 35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7" name="Text Box 35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8" name="Text Box 35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29" name="Text Box 35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0" name="Text Box 35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1" name="Text Box 35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2" name="Text Box 35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3" name="Text Box 35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4" name="Text Box 35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5" name="Text Box 35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6" name="Text Box 35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7" name="Text Box 35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8" name="Text Box 35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39" name="Text Box 35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0" name="Text Box 35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1" name="Text Box 35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2" name="Text Box 35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3" name="Text Box 35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4" name="Text Box 35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5" name="Text Box 35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6" name="Text Box 35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7" name="Text Box 35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8" name="Text Box 35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49" name="Text Box 35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0" name="Text Box 35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1" name="Text Box 35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2" name="Text Box 35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3" name="Text Box 35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4" name="Text Box 35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5" name="Text Box 35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6" name="Text Box 35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7" name="Text Box 35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8" name="Text Box 35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59" name="Text Box 35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0" name="Text Box 35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1" name="Text Box 35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2" name="Text Box 35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3" name="Text Box 35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4" name="Text Box 35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5" name="Text Box 35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6" name="Text Box 35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7" name="Text Box 35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8" name="Text Box 35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69" name="Text Box 35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0" name="Text Box 35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1" name="Text Box 35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2" name="Text Box 35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3" name="Text Box 35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4" name="Text Box 35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5" name="Text Box 35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6" name="Text Box 35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7" name="Text Box 35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8" name="Text Box 35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79" name="Text Box 35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0" name="Text Box 35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1" name="Text Box 35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2" name="Text Box 35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3" name="Text Box 35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4" name="Text Box 35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5" name="Text Box 35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6" name="Text Box 35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7" name="Text Box 35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8" name="Text Box 35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89" name="Text Box 35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0" name="Text Box 35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1" name="Text Box 35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2" name="Text Box 35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3" name="Text Box 35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4" name="Text Box 35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5" name="Text Box 35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6" name="Text Box 35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7" name="Text Box 35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8" name="Text Box 35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799" name="Text Box 35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0" name="Text Box 35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1" name="Text Box 35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2" name="Text Box 35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3" name="Text Box 35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4" name="Text Box 35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5" name="Text Box 35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6" name="Text Box 35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7" name="Text Box 35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8" name="Text Box 35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09" name="Text Box 35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0" name="Text Box 35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1" name="Text Box 35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2" name="Text Box 35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3" name="Text Box 35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4" name="Text Box 35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5" name="Text Box 35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6" name="Text Box 35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7" name="Text Box 35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8" name="Text Box 35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19" name="Text Box 35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0" name="Text Box 35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1" name="Text Box 35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2" name="Text Box 35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3" name="Text Box 35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4" name="Text Box 36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5" name="Text Box 36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6" name="Text Box 36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7" name="Text Box 36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8" name="Text Box 36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29" name="Text Box 36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0" name="Text Box 36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1" name="Text Box 36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2" name="Text Box 36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3" name="Text Box 36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4" name="Text Box 36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5" name="Text Box 36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6" name="Text Box 36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7" name="Text Box 36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8" name="Text Box 36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39" name="Text Box 36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0" name="Text Box 36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1" name="Text Box 36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2" name="Text Box 36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3" name="Text Box 36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4" name="Text Box 36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5" name="Text Box 36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6" name="Text Box 36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7" name="Text Box 36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8" name="Text Box 36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49" name="Text Box 36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0" name="Text Box 36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1" name="Text Box 36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2" name="Text Box 36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3" name="Text Box 36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4" name="Text Box 36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5" name="Text Box 36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6" name="Text Box 36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7" name="Text Box 36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8" name="Text Box 36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59" name="Text Box 36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0" name="Text Box 36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1" name="Text Box 36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2" name="Text Box 36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3" name="Text Box 36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4" name="Text Box 36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5" name="Text Box 36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6" name="Text Box 36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7" name="Text Box 36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8" name="Text Box 36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69" name="Text Box 36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0" name="Text Box 36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1" name="Text Box 36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2" name="Text Box 36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3" name="Text Box 36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4" name="Text Box 36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5" name="Text Box 36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6" name="Text Box 36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7" name="Text Box 36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8" name="Text Box 36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79" name="Text Box 36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0" name="Text Box 36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1" name="Text Box 36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2" name="Text Box 36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3" name="Text Box 36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4" name="Text Box 36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5" name="Text Box 36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6" name="Text Box 36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7" name="Text Box 36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8" name="Text Box 36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89" name="Text Box 36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0" name="Text Box 36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1" name="Text Box 36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2" name="Text Box 36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3" name="Text Box 36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4" name="Text Box 36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5" name="Text Box 36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6" name="Text Box 36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7" name="Text Box 36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8" name="Text Box 36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899" name="Text Box 36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0" name="Text Box 36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1" name="Text Box 36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2" name="Text Box 36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3" name="Text Box 36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4" name="Text Box 36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5" name="Text Box 36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6" name="Text Box 36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7" name="Text Box 36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8" name="Text Box 36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09" name="Text Box 36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0" name="Text Box 36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1" name="Text Box 36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2" name="Text Box 36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3" name="Text Box 36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4" name="Text Box 36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5" name="Text Box 36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6" name="Text Box 36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7" name="Text Box 36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8" name="Text Box 36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19" name="Text Box 36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0" name="Text Box 36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1" name="Text Box 36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2" name="Text Box 36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3" name="Text Box 36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4" name="Text Box 37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5" name="Text Box 37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6" name="Text Box 37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7" name="Text Box 37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8" name="Text Box 37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29" name="Text Box 37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0" name="Text Box 37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1" name="Text Box 37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2" name="Text Box 37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3" name="Text Box 37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4" name="Text Box 37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5" name="Text Box 37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6" name="Text Box 37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7" name="Text Box 37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8" name="Text Box 37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39" name="Text Box 37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0" name="Text Box 37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1" name="Text Box 37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2" name="Text Box 37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3" name="Text Box 37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4" name="Text Box 37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5" name="Text Box 37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6" name="Text Box 37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7" name="Text Box 37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8" name="Text Box 37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49" name="Text Box 37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0" name="Text Box 37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1" name="Text Box 37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2" name="Text Box 37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3" name="Text Box 37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4" name="Text Box 37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5" name="Text Box 37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6" name="Text Box 37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7" name="Text Box 37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8" name="Text Box 37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59" name="Text Box 37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0" name="Text Box 37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1" name="Text Box 37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2" name="Text Box 37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3" name="Text Box 37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4" name="Text Box 37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5" name="Text Box 37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6" name="Text Box 37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7" name="Text Box 37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8" name="Text Box 37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69" name="Text Box 37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0" name="Text Box 37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1" name="Text Box 37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2" name="Text Box 37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3" name="Text Box 37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4" name="Text Box 37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5" name="Text Box 37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6" name="Text Box 37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7" name="Text Box 37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8" name="Text Box 37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79" name="Text Box 37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0" name="Text Box 37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1" name="Text Box 37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2" name="Text Box 37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3" name="Text Box 37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4" name="Text Box 37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5" name="Text Box 37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6" name="Text Box 37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7" name="Text Box 37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8" name="Text Box 37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89" name="Text Box 37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0" name="Text Box 37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1" name="Text Box 37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2" name="Text Box 37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3" name="Text Box 37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4" name="Text Box 37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5" name="Text Box 37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6" name="Text Box 37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7" name="Text Box 37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8" name="Text Box 37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3999" name="Text Box 37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0" name="Text Box 37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1" name="Text Box 37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2" name="Text Box 37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3" name="Text Box 37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4" name="Text Box 37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5" name="Text Box 37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6" name="Text Box 37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7" name="Text Box 37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8" name="Text Box 37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09" name="Text Box 37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0" name="Text Box 37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1" name="Text Box 37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2" name="Text Box 37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3" name="Text Box 37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4" name="Text Box 37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5" name="Text Box 37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6" name="Text Box 37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7" name="Text Box 37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8" name="Text Box 37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19" name="Text Box 37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0" name="Text Box 37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1" name="Text Box 37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2" name="Text Box 37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3" name="Text Box 37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4" name="Text Box 38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5" name="Text Box 38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6" name="Text Box 38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7" name="Text Box 38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8" name="Text Box 38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29" name="Text Box 38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0" name="Text Box 38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1" name="Text Box 38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2" name="Text Box 38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3" name="Text Box 38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4" name="Text Box 38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5" name="Text Box 38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6" name="Text Box 38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7" name="Text Box 38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8" name="Text Box 38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39" name="Text Box 38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0" name="Text Box 38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1" name="Text Box 38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2" name="Text Box 38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3" name="Text Box 38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4" name="Text Box 38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5" name="Text Box 38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6" name="Text Box 38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7" name="Text Box 38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8" name="Text Box 38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49" name="Text Box 38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0" name="Text Box 38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1" name="Text Box 38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2" name="Text Box 38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3" name="Text Box 38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4" name="Text Box 38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5" name="Text Box 38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6" name="Text Box 38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7" name="Text Box 38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8" name="Text Box 38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59" name="Text Box 38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0" name="Text Box 38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1" name="Text Box 38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2" name="Text Box 38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3" name="Text Box 38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4" name="Text Box 38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5" name="Text Box 38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6" name="Text Box 38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7" name="Text Box 38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8" name="Text Box 38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69" name="Text Box 38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0" name="Text Box 38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1" name="Text Box 38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2" name="Text Box 38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3" name="Text Box 38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4" name="Text Box 38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5" name="Text Box 38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6" name="Text Box 38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7" name="Text Box 38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8" name="Text Box 38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79" name="Text Box 38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0" name="Text Box 38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1" name="Text Box 38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2" name="Text Box 38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3" name="Text Box 38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4" name="Text Box 38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5" name="Text Box 38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6" name="Text Box 38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7" name="Text Box 38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8" name="Text Box 38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89" name="Text Box 38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0" name="Text Box 38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1" name="Text Box 38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2" name="Text Box 38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3" name="Text Box 38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4" name="Text Box 38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5" name="Text Box 38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6" name="Text Box 38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7" name="Text Box 38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8" name="Text Box 38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099" name="Text Box 38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0" name="Text Box 38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1" name="Text Box 38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2" name="Text Box 38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3" name="Text Box 38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4" name="Text Box 38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5" name="Text Box 38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6" name="Text Box 38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7" name="Text Box 38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8" name="Text Box 38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09" name="Text Box 38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0" name="Text Box 38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1" name="Text Box 38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2" name="Text Box 38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3" name="Text Box 38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4" name="Text Box 38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5" name="Text Box 38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6" name="Text Box 38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7" name="Text Box 38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8" name="Text Box 38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19" name="Text Box 38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0" name="Text Box 38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1" name="Text Box 38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2" name="Text Box 38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3" name="Text Box 38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4" name="Text Box 39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5" name="Text Box 39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6" name="Text Box 39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7" name="Text Box 39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8" name="Text Box 39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29" name="Text Box 39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0" name="Text Box 39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1" name="Text Box 39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2" name="Text Box 39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3" name="Text Box 39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4" name="Text Box 39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5" name="Text Box 39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6" name="Text Box 39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7" name="Text Box 39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8" name="Text Box 39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39" name="Text Box 39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0" name="Text Box 39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1" name="Text Box 39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2" name="Text Box 39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3" name="Text Box 39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4" name="Text Box 39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5" name="Text Box 39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6" name="Text Box 39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7" name="Text Box 39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8" name="Text Box 39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49" name="Text Box 39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0" name="Text Box 39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1" name="Text Box 39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2" name="Text Box 39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3" name="Text Box 39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4" name="Text Box 39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5" name="Text Box 39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6" name="Text Box 39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7" name="Text Box 39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8" name="Text Box 39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59" name="Text Box 39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0" name="Text Box 39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1" name="Text Box 39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2" name="Text Box 39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3" name="Text Box 39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4" name="Text Box 39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5" name="Text Box 39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6" name="Text Box 39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7" name="Text Box 39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8" name="Text Box 39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69" name="Text Box 39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0" name="Text Box 39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1" name="Text Box 39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2" name="Text Box 39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3" name="Text Box 39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4" name="Text Box 39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5" name="Text Box 39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6" name="Text Box 39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7" name="Text Box 39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8" name="Text Box 39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79" name="Text Box 39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0" name="Text Box 39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1" name="Text Box 39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2" name="Text Box 39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3" name="Text Box 39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4" name="Text Box 39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5" name="Text Box 39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6" name="Text Box 39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7" name="Text Box 39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8" name="Text Box 39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89" name="Text Box 39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0" name="Text Box 39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1" name="Text Box 39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2" name="Text Box 39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3" name="Text Box 39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4" name="Text Box 39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5" name="Text Box 39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6" name="Text Box 39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7" name="Text Box 39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8" name="Text Box 39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199" name="Text Box 39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0" name="Text Box 39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1" name="Text Box 39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2" name="Text Box 39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3" name="Text Box 39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4" name="Text Box 39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5" name="Text Box 39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6" name="Text Box 39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7" name="Text Box 39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8" name="Text Box 39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09" name="Text Box 39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0" name="Text Box 39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1" name="Text Box 39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2" name="Text Box 39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3" name="Text Box 39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4" name="Text Box 39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5" name="Text Box 39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6" name="Text Box 39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7" name="Text Box 39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8" name="Text Box 39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19" name="Text Box 39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0" name="Text Box 39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1" name="Text Box 39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2" name="Text Box 39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3" name="Text Box 39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4" name="Text Box 40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5" name="Text Box 40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6" name="Text Box 40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7" name="Text Box 40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8" name="Text Box 40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29" name="Text Box 40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0" name="Text Box 40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1" name="Text Box 40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2" name="Text Box 40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3" name="Text Box 40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4" name="Text Box 40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5" name="Text Box 40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6" name="Text Box 40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7" name="Text Box 40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8" name="Text Box 40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39" name="Text Box 40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0" name="Text Box 40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1" name="Text Box 40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2" name="Text Box 40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3" name="Text Box 40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4" name="Text Box 40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5" name="Text Box 40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6" name="Text Box 40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7" name="Text Box 40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8" name="Text Box 40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49" name="Text Box 40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0" name="Text Box 40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1" name="Text Box 40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2" name="Text Box 40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3" name="Text Box 40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4" name="Text Box 40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5" name="Text Box 40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6" name="Text Box 40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7" name="Text Box 40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8" name="Text Box 40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59" name="Text Box 40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0" name="Text Box 40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1" name="Text Box 40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2" name="Text Box 40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3" name="Text Box 40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4" name="Text Box 40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5" name="Text Box 40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6" name="Text Box 40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7" name="Text Box 40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8" name="Text Box 40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69" name="Text Box 40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0" name="Text Box 40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1" name="Text Box 40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2" name="Text Box 40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3" name="Text Box 40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4" name="Text Box 40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5" name="Text Box 40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6" name="Text Box 40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7" name="Text Box 40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8" name="Text Box 40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79" name="Text Box 40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0" name="Text Box 40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1" name="Text Box 40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2" name="Text Box 40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3" name="Text Box 40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4" name="Text Box 40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5" name="Text Box 40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6" name="Text Box 40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7" name="Text Box 40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8" name="Text Box 40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89" name="Text Box 40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0" name="Text Box 40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1" name="Text Box 40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2" name="Text Box 40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3" name="Text Box 40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4" name="Text Box 40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5" name="Text Box 40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6" name="Text Box 40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7" name="Text Box 40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8" name="Text Box 40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299" name="Text Box 40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0" name="Text Box 40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1" name="Text Box 40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2" name="Text Box 40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3" name="Text Box 40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4" name="Text Box 40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5" name="Text Box 40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6" name="Text Box 40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7" name="Text Box 40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8" name="Text Box 40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09" name="Text Box 40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0" name="Text Box 40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1" name="Text Box 40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2" name="Text Box 40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3" name="Text Box 40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4" name="Text Box 40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5" name="Text Box 40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6" name="Text Box 40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7" name="Text Box 40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8" name="Text Box 40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19" name="Text Box 40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0" name="Text Box 40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1" name="Text Box 40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2" name="Text Box 40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3" name="Text Box 40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4" name="Text Box 41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5" name="Text Box 41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6" name="Text Box 41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7" name="Text Box 41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8" name="Text Box 41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29" name="Text Box 41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0" name="Text Box 41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1" name="Text Box 41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2" name="Text Box 41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3" name="Text Box 41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4" name="Text Box 41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5" name="Text Box 41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6" name="Text Box 41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7" name="Text Box 41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8" name="Text Box 41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39" name="Text Box 41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0" name="Text Box 41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1" name="Text Box 41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2" name="Text Box 41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3" name="Text Box 41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4" name="Text Box 41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5" name="Text Box 41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6" name="Text Box 41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7" name="Text Box 41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8" name="Text Box 41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49" name="Text Box 41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0" name="Text Box 41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1" name="Text Box 41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2" name="Text Box 41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3" name="Text Box 41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4" name="Text Box 41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5" name="Text Box 41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6" name="Text Box 41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7" name="Text Box 41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8" name="Text Box 41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59" name="Text Box 41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0" name="Text Box 41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1" name="Text Box 41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2" name="Text Box 41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3" name="Text Box 41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4" name="Text Box 41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5" name="Text Box 41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6" name="Text Box 41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7" name="Text Box 41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8" name="Text Box 41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69" name="Text Box 41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0" name="Text Box 41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1" name="Text Box 41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2" name="Text Box 41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3" name="Text Box 41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4" name="Text Box 41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5" name="Text Box 41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6" name="Text Box 41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7" name="Text Box 41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8" name="Text Box 41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79" name="Text Box 41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0" name="Text Box 41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1" name="Text Box 41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2" name="Text Box 41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3" name="Text Box 41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4" name="Text Box 41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5" name="Text Box 41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6" name="Text Box 41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7" name="Text Box 41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8" name="Text Box 41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89" name="Text Box 41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0" name="Text Box 41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1" name="Text Box 41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2" name="Text Box 41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3" name="Text Box 41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4" name="Text Box 41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5" name="Text Box 41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6" name="Text Box 41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7" name="Text Box 41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8" name="Text Box 41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399" name="Text Box 41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0" name="Text Box 41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1" name="Text Box 41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2" name="Text Box 41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3" name="Text Box 41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4" name="Text Box 41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5" name="Text Box 41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6" name="Text Box 41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7" name="Text Box 41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8" name="Text Box 41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09" name="Text Box 41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0" name="Text Box 41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1" name="Text Box 41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2" name="Text Box 41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3" name="Text Box 41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4" name="Text Box 41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5" name="Text Box 41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6" name="Text Box 41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7" name="Text Box 41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8" name="Text Box 41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19" name="Text Box 41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0" name="Text Box 41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1" name="Text Box 41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2" name="Text Box 41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3" name="Text Box 41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4" name="Text Box 42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5" name="Text Box 42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6" name="Text Box 42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7" name="Text Box 42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8" name="Text Box 42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29" name="Text Box 42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0" name="Text Box 42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1" name="Text Box 42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2" name="Text Box 42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3" name="Text Box 42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4" name="Text Box 42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5" name="Text Box 42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6" name="Text Box 42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7" name="Text Box 42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8" name="Text Box 42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39" name="Text Box 42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0" name="Text Box 42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1" name="Text Box 42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2" name="Text Box 42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3" name="Text Box 42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4" name="Text Box 42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5" name="Text Box 42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6" name="Text Box 42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7" name="Text Box 42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8" name="Text Box 42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49" name="Text Box 42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0" name="Text Box 42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1" name="Text Box 42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2" name="Text Box 42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3" name="Text Box 42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4" name="Text Box 42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5" name="Text Box 42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6" name="Text Box 42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7" name="Text Box 42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8" name="Text Box 42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59" name="Text Box 42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0" name="Text Box 42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1" name="Text Box 42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2" name="Text Box 42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3" name="Text Box 42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4" name="Text Box 42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5" name="Text Box 42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6" name="Text Box 42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7" name="Text Box 42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8" name="Text Box 42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69" name="Text Box 42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0" name="Text Box 42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1" name="Text Box 42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2" name="Text Box 42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3" name="Text Box 42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4" name="Text Box 42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5" name="Text Box 42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6" name="Text Box 42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7" name="Text Box 42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8" name="Text Box 42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79" name="Text Box 42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0" name="Text Box 42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1" name="Text Box 42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2" name="Text Box 42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3" name="Text Box 42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4" name="Text Box 42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5" name="Text Box 42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6" name="Text Box 42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7" name="Text Box 42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8" name="Text Box 42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89" name="Text Box 42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0" name="Text Box 42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1" name="Text Box 42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2" name="Text Box 42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3" name="Text Box 42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4" name="Text Box 42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5" name="Text Box 42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6" name="Text Box 42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7" name="Text Box 42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8" name="Text Box 42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499" name="Text Box 42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0" name="Text Box 42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1" name="Text Box 42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2" name="Text Box 42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3" name="Text Box 42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4" name="Text Box 42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5" name="Text Box 42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6" name="Text Box 42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7" name="Text Box 42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8" name="Text Box 42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09" name="Text Box 42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0" name="Text Box 42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1" name="Text Box 42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2" name="Text Box 42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3" name="Text Box 42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4" name="Text Box 42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5" name="Text Box 42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6" name="Text Box 42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7" name="Text Box 42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8" name="Text Box 42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19" name="Text Box 42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0" name="Text Box 42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1" name="Text Box 42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2" name="Text Box 42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3" name="Text Box 42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4" name="Text Box 43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5" name="Text Box 43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6" name="Text Box 43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7" name="Text Box 43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8" name="Text Box 43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29" name="Text Box 43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0" name="Text Box 43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1" name="Text Box 43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2" name="Text Box 43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3" name="Text Box 43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4" name="Text Box 43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5" name="Text Box 43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6" name="Text Box 43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7" name="Text Box 43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8" name="Text Box 43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39" name="Text Box 43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0" name="Text Box 43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1" name="Text Box 43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2" name="Text Box 43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3" name="Text Box 43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4" name="Text Box 43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5" name="Text Box 43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6" name="Text Box 43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7" name="Text Box 43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8" name="Text Box 43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49" name="Text Box 43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0" name="Text Box 43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1" name="Text Box 43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2" name="Text Box 43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3" name="Text Box 43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4" name="Text Box 43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5" name="Text Box 43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6" name="Text Box 43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7" name="Text Box 43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8" name="Text Box 43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59" name="Text Box 43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0" name="Text Box 43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1" name="Text Box 43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2" name="Text Box 43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3" name="Text Box 43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4" name="Text Box 43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5" name="Text Box 43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6" name="Text Box 43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7" name="Text Box 43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8" name="Text Box 43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69" name="Text Box 43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0" name="Text Box 43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1" name="Text Box 43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2" name="Text Box 43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3" name="Text Box 43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4" name="Text Box 43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5" name="Text Box 43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6" name="Text Box 43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7" name="Text Box 43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8" name="Text Box 43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79" name="Text Box 43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0" name="Text Box 43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1" name="Text Box 43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2" name="Text Box 43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3" name="Text Box 43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4" name="Text Box 43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5" name="Text Box 43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6" name="Text Box 43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7" name="Text Box 43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8" name="Text Box 43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89" name="Text Box 43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0" name="Text Box 43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1" name="Text Box 43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2" name="Text Box 43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3" name="Text Box 43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4" name="Text Box 43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5" name="Text Box 43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6" name="Text Box 43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7" name="Text Box 43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8" name="Text Box 43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599" name="Text Box 43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0" name="Text Box 43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1" name="Text Box 43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2" name="Text Box 43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3" name="Text Box 43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4" name="Text Box 43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5" name="Text Box 43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6" name="Text Box 43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7" name="Text Box 43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8" name="Text Box 43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09" name="Text Box 43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0" name="Text Box 43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1" name="Text Box 43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2" name="Text Box 43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3" name="Text Box 43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4" name="Text Box 43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5" name="Text Box 43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6" name="Text Box 43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7" name="Text Box 43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8" name="Text Box 43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19" name="Text Box 43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0" name="Text Box 43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1" name="Text Box 43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2" name="Text Box 43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3" name="Text Box 43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4" name="Text Box 44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5" name="Text Box 44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6" name="Text Box 44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7" name="Text Box 44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8" name="Text Box 44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29" name="Text Box 44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0" name="Text Box 44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1" name="Text Box 44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2" name="Text Box 44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3" name="Text Box 44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4" name="Text Box 44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5" name="Text Box 44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6" name="Text Box 44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7" name="Text Box 44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8" name="Text Box 44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39" name="Text Box 44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0" name="Text Box 44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1" name="Text Box 44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2" name="Text Box 44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3" name="Text Box 44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4" name="Text Box 44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5" name="Text Box 44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6" name="Text Box 44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7" name="Text Box 44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8" name="Text Box 44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49" name="Text Box 44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0" name="Text Box 44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1" name="Text Box 44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2" name="Text Box 44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3" name="Text Box 44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4" name="Text Box 44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5" name="Text Box 44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6" name="Text Box 44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7" name="Text Box 44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8" name="Text Box 44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59" name="Text Box 44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0" name="Text Box 44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1" name="Text Box 44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2" name="Text Box 44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3" name="Text Box 44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4" name="Text Box 44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5" name="Text Box 44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6" name="Text Box 44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7" name="Text Box 44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8" name="Text Box 44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69" name="Text Box 44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0" name="Text Box 44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1" name="Text Box 44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2" name="Text Box 44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3" name="Text Box 44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4" name="Text Box 44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5" name="Text Box 44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6" name="Text Box 44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7" name="Text Box 44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8" name="Text Box 44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79" name="Text Box 44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0" name="Text Box 44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1" name="Text Box 44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2" name="Text Box 44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3" name="Text Box 44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4" name="Text Box 44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5" name="Text Box 44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6" name="Text Box 44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7" name="Text Box 44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8" name="Text Box 44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89" name="Text Box 44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0" name="Text Box 44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1" name="Text Box 44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2" name="Text Box 44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3" name="Text Box 44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4" name="Text Box 44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5" name="Text Box 44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6" name="Text Box 44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7" name="Text Box 44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8" name="Text Box 44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699" name="Text Box 44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0" name="Text Box 44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1" name="Text Box 44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2" name="Text Box 44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3" name="Text Box 44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4" name="Text Box 44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5" name="Text Box 44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6" name="Text Box 44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7" name="Text Box 44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8" name="Text Box 44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09" name="Text Box 44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0" name="Text Box 44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1" name="Text Box 44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2" name="Text Box 44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3" name="Text Box 44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4" name="Text Box 44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5" name="Text Box 44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6" name="Text Box 44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7" name="Text Box 44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8" name="Text Box 44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19" name="Text Box 44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0" name="Text Box 44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1" name="Text Box 44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2" name="Text Box 44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3" name="Text Box 44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4" name="Text Box 45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5" name="Text Box 45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6" name="Text Box 45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7" name="Text Box 45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8" name="Text Box 45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29" name="Text Box 45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0" name="Text Box 45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1" name="Text Box 45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2" name="Text Box 45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3" name="Text Box 45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4" name="Text Box 45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5" name="Text Box 45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6" name="Text Box 45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7" name="Text Box 45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8" name="Text Box 45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39" name="Text Box 45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0" name="Text Box 45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1" name="Text Box 45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2" name="Text Box 45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3" name="Text Box 45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4" name="Text Box 45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5" name="Text Box 45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6" name="Text Box 45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7" name="Text Box 45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8" name="Text Box 45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49" name="Text Box 45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0" name="Text Box 45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1" name="Text Box 45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2" name="Text Box 45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3" name="Text Box 45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4" name="Text Box 45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5" name="Text Box 45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6" name="Text Box 45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7" name="Text Box 45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8" name="Text Box 45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59" name="Text Box 45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0" name="Text Box 45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1" name="Text Box 45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2" name="Text Box 45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3" name="Text Box 45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4" name="Text Box 45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5" name="Text Box 45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6" name="Text Box 45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7" name="Text Box 45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8" name="Text Box 45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69" name="Text Box 45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0" name="Text Box 45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1" name="Text Box 45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2" name="Text Box 45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3" name="Text Box 45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4" name="Text Box 45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5" name="Text Box 45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6" name="Text Box 45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7" name="Text Box 45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8" name="Text Box 45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79" name="Text Box 45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0" name="Text Box 45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1" name="Text Box 45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2" name="Text Box 45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3" name="Text Box 45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4" name="Text Box 45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5" name="Text Box 45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6" name="Text Box 45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7" name="Text Box 45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8" name="Text Box 45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89" name="Text Box 45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0" name="Text Box 45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1" name="Text Box 45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2" name="Text Box 45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3" name="Text Box 45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4" name="Text Box 45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5" name="Text Box 45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6" name="Text Box 45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7" name="Text Box 45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8" name="Text Box 45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799" name="Text Box 45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0" name="Text Box 45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1" name="Text Box 45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2" name="Text Box 45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3" name="Text Box 45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4" name="Text Box 45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5" name="Text Box 45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6" name="Text Box 45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7" name="Text Box 45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8" name="Text Box 45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09" name="Text Box 45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0" name="Text Box 45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1" name="Text Box 45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2" name="Text Box 45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3" name="Text Box 45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4" name="Text Box 45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5" name="Text Box 45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6" name="Text Box 45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7" name="Text Box 45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8" name="Text Box 45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19" name="Text Box 45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0" name="Text Box 45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1" name="Text Box 45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2" name="Text Box 45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3" name="Text Box 45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4" name="Text Box 46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5" name="Text Box 46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6" name="Text Box 46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7" name="Text Box 46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8" name="Text Box 46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29" name="Text Box 46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0" name="Text Box 46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1" name="Text Box 46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2" name="Text Box 46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3" name="Text Box 46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4" name="Text Box 46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5" name="Text Box 46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6" name="Text Box 46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7" name="Text Box 46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8" name="Text Box 46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39" name="Text Box 46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0" name="Text Box 46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1" name="Text Box 46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2" name="Text Box 46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3" name="Text Box 46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4" name="Text Box 46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5" name="Text Box 46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6" name="Text Box 46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7" name="Text Box 46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8" name="Text Box 46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49" name="Text Box 46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0" name="Text Box 46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1" name="Text Box 46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2" name="Text Box 46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3" name="Text Box 46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4" name="Text Box 46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5" name="Text Box 46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6" name="Text Box 46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7" name="Text Box 46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8" name="Text Box 46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59" name="Text Box 46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0" name="Text Box 46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1" name="Text Box 46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2" name="Text Box 46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3" name="Text Box 46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4" name="Text Box 46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5" name="Text Box 46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6" name="Text Box 46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7" name="Text Box 46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8" name="Text Box 46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69" name="Text Box 46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0" name="Text Box 46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1" name="Text Box 46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2" name="Text Box 46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3" name="Text Box 46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4" name="Text Box 46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5" name="Text Box 46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6" name="Text Box 46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7" name="Text Box 46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8" name="Text Box 46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79" name="Text Box 46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0" name="Text Box 46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1" name="Text Box 46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2" name="Text Box 46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3" name="Text Box 46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4" name="Text Box 46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5" name="Text Box 46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6" name="Text Box 46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7" name="Text Box 46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8" name="Text Box 46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89" name="Text Box 46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0" name="Text Box 46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1" name="Text Box 46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2" name="Text Box 46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3" name="Text Box 46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4" name="Text Box 46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5" name="Text Box 46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6" name="Text Box 46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7" name="Text Box 46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8" name="Text Box 46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899" name="Text Box 46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0" name="Text Box 46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1" name="Text Box 46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2" name="Text Box 46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3" name="Text Box 46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4" name="Text Box 46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5" name="Text Box 46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6" name="Text Box 46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7" name="Text Box 46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8" name="Text Box 46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09" name="Text Box 46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0" name="Text Box 46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1" name="Text Box 46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2" name="Text Box 46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3" name="Text Box 46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4" name="Text Box 46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5" name="Text Box 46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6" name="Text Box 46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7" name="Text Box 46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8" name="Text Box 46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19" name="Text Box 46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0" name="Text Box 46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1" name="Text Box 46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2" name="Text Box 46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3" name="Text Box 46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4" name="Text Box 47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5" name="Text Box 47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6" name="Text Box 47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7" name="Text Box 47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8" name="Text Box 47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29" name="Text Box 47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0" name="Text Box 47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1" name="Text Box 47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2" name="Text Box 47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3" name="Text Box 47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4" name="Text Box 47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5" name="Text Box 47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6" name="Text Box 47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7" name="Text Box 47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8" name="Text Box 47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39" name="Text Box 47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0" name="Text Box 47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1" name="Text Box 47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2" name="Text Box 47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3" name="Text Box 47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4" name="Text Box 47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5" name="Text Box 47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6" name="Text Box 47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7" name="Text Box 47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8" name="Text Box 47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49" name="Text Box 47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0" name="Text Box 47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1" name="Text Box 47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2" name="Text Box 47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3" name="Text Box 47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4" name="Text Box 47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5" name="Text Box 47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6" name="Text Box 47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7" name="Text Box 47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8" name="Text Box 47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59" name="Text Box 47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0" name="Text Box 47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1" name="Text Box 47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2" name="Text Box 47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3" name="Text Box 47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4" name="Text Box 47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5" name="Text Box 47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6" name="Text Box 47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7" name="Text Box 47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8" name="Text Box 47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69" name="Text Box 47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0" name="Text Box 47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1" name="Text Box 47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2" name="Text Box 47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3" name="Text Box 47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4" name="Text Box 47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5" name="Text Box 47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6" name="Text Box 47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7" name="Text Box 47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8" name="Text Box 47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79" name="Text Box 47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0" name="Text Box 47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1" name="Text Box 47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2" name="Text Box 47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3" name="Text Box 47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4" name="Text Box 47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5" name="Text Box 47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6" name="Text Box 47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7" name="Text Box 47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8" name="Text Box 47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89" name="Text Box 47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0" name="Text Box 47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1" name="Text Box 47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2" name="Text Box 47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3" name="Text Box 47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4" name="Text Box 47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5" name="Text Box 47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6" name="Text Box 47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7" name="Text Box 47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8" name="Text Box 47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4999" name="Text Box 47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0" name="Text Box 47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1" name="Text Box 47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2" name="Text Box 47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3" name="Text Box 47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4" name="Text Box 47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5" name="Text Box 47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6" name="Text Box 47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7" name="Text Box 47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8" name="Text Box 47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09" name="Text Box 47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0" name="Text Box 47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1" name="Text Box 47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2" name="Text Box 47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3" name="Text Box 47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4" name="Text Box 47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5" name="Text Box 47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6" name="Text Box 47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7" name="Text Box 47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8" name="Text Box 47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19" name="Text Box 47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0" name="Text Box 47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1" name="Text Box 47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2" name="Text Box 47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3" name="Text Box 47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4" name="Text Box 48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5" name="Text Box 48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6" name="Text Box 48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7" name="Text Box 48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8" name="Text Box 48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29" name="Text Box 48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0" name="Text Box 48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1" name="Text Box 48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2" name="Text Box 48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3" name="Text Box 48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4" name="Text Box 48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5" name="Text Box 48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6" name="Text Box 48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7" name="Text Box 48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8" name="Text Box 48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39" name="Text Box 48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0" name="Text Box 48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1" name="Text Box 48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2" name="Text Box 48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3" name="Text Box 48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4" name="Text Box 48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5" name="Text Box 48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6" name="Text Box 48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7" name="Text Box 48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8" name="Text Box 48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49" name="Text Box 48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0" name="Text Box 48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1" name="Text Box 48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2" name="Text Box 48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3" name="Text Box 48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4" name="Text Box 48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5" name="Text Box 48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6" name="Text Box 48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7" name="Text Box 48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8" name="Text Box 48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59" name="Text Box 48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0" name="Text Box 48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1" name="Text Box 48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2" name="Text Box 48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3" name="Text Box 48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4" name="Text Box 48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5" name="Text Box 48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6" name="Text Box 48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7" name="Text Box 48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8" name="Text Box 48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69" name="Text Box 48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0" name="Text Box 48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1" name="Text Box 48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2" name="Text Box 48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3" name="Text Box 48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4" name="Text Box 48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5" name="Text Box 48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6" name="Text Box 48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7" name="Text Box 48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8" name="Text Box 48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79" name="Text Box 48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0" name="Text Box 48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1" name="Text Box 48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2" name="Text Box 48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3" name="Text Box 48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4" name="Text Box 48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5" name="Text Box 48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6" name="Text Box 48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7" name="Text Box 48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8" name="Text Box 48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89" name="Text Box 48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0" name="Text Box 48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1" name="Text Box 48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2" name="Text Box 48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3" name="Text Box 48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4" name="Text Box 48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5" name="Text Box 48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6" name="Text Box 48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7" name="Text Box 48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8" name="Text Box 48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099" name="Text Box 48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0" name="Text Box 48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1" name="Text Box 48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2" name="Text Box 48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3" name="Text Box 48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4" name="Text Box 48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5" name="Text Box 48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6" name="Text Box 48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7" name="Text Box 48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8" name="Text Box 48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09" name="Text Box 48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0" name="Text Box 48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1" name="Text Box 48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2" name="Text Box 48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3" name="Text Box 48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4" name="Text Box 48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5" name="Text Box 48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6" name="Text Box 48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7" name="Text Box 48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8" name="Text Box 48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19" name="Text Box 48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0" name="Text Box 48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1" name="Text Box 48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2" name="Text Box 48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3" name="Text Box 48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4" name="Text Box 49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5" name="Text Box 49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6" name="Text Box 49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7" name="Text Box 49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8" name="Text Box 49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29" name="Text Box 49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0" name="Text Box 49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1" name="Text Box 49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2" name="Text Box 49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3" name="Text Box 49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4" name="Text Box 49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5" name="Text Box 49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6" name="Text Box 49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7" name="Text Box 49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8" name="Text Box 49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39" name="Text Box 49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0" name="Text Box 49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1" name="Text Box 49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2" name="Text Box 49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3" name="Text Box 49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4" name="Text Box 49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5" name="Text Box 49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6" name="Text Box 49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7" name="Text Box 49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8" name="Text Box 49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49" name="Text Box 49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0" name="Text Box 49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1" name="Text Box 49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2" name="Text Box 49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3" name="Text Box 49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4" name="Text Box 49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5" name="Text Box 49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6" name="Text Box 49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7" name="Text Box 49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8" name="Text Box 49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59" name="Text Box 49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0" name="Text Box 49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1" name="Text Box 49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2" name="Text Box 49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3" name="Text Box 49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4" name="Text Box 49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5" name="Text Box 49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6" name="Text Box 49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7" name="Text Box 49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8" name="Text Box 49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69" name="Text Box 49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0" name="Text Box 49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1" name="Text Box 49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2" name="Text Box 49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3" name="Text Box 49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4" name="Text Box 49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5" name="Text Box 49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6" name="Text Box 49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7" name="Text Box 49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8" name="Text Box 49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79" name="Text Box 49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0" name="Text Box 49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1" name="Text Box 49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2" name="Text Box 49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3" name="Text Box 49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4" name="Text Box 49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5" name="Text Box 49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6" name="Text Box 49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7" name="Text Box 49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8" name="Text Box 49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89" name="Text Box 49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0" name="Text Box 49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1" name="Text Box 49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2" name="Text Box 49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3" name="Text Box 49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4" name="Text Box 49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5" name="Text Box 49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6" name="Text Box 49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7" name="Text Box 49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8" name="Text Box 49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199" name="Text Box 49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0" name="Text Box 49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1" name="Text Box 49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2" name="Text Box 49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3" name="Text Box 49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4" name="Text Box 49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5" name="Text Box 49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6" name="Text Box 49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7" name="Text Box 49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8" name="Text Box 49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09" name="Text Box 49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0" name="Text Box 49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1" name="Text Box 49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2" name="Text Box 49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3" name="Text Box 49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4" name="Text Box 49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5" name="Text Box 49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6" name="Text Box 49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7" name="Text Box 49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8" name="Text Box 49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19" name="Text Box 49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0" name="Text Box 49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1" name="Text Box 49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2" name="Text Box 49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3" name="Text Box 49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4" name="Text Box 50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5" name="Text Box 50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6" name="Text Box 50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7" name="Text Box 50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8" name="Text Box 50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29" name="Text Box 50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0" name="Text Box 50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1" name="Text Box 50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2" name="Text Box 50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3" name="Text Box 50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4" name="Text Box 50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5" name="Text Box 50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6" name="Text Box 50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7" name="Text Box 50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8" name="Text Box 50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39" name="Text Box 50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0" name="Text Box 50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1" name="Text Box 50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2" name="Text Box 50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3" name="Text Box 50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4" name="Text Box 50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5" name="Text Box 50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6" name="Text Box 50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7" name="Text Box 50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8" name="Text Box 50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49" name="Text Box 50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0" name="Text Box 50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1" name="Text Box 50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2" name="Text Box 50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3" name="Text Box 50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4" name="Text Box 50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5" name="Text Box 50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6" name="Text Box 50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7" name="Text Box 50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8" name="Text Box 50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59" name="Text Box 50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0" name="Text Box 50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1" name="Text Box 50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2" name="Text Box 50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3" name="Text Box 50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4" name="Text Box 50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5" name="Text Box 50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6" name="Text Box 50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7" name="Text Box 50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8" name="Text Box 50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69" name="Text Box 50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0" name="Text Box 504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1" name="Text Box 504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2" name="Text Box 504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3" name="Text Box 504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4" name="Text Box 505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5" name="Text Box 505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6" name="Text Box 505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7" name="Text Box 505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8" name="Text Box 505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79" name="Text Box 505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0" name="Text Box 505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1" name="Text Box 505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2" name="Text Box 505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3" name="Text Box 505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4" name="Text Box 506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5" name="Text Box 506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6" name="Text Box 506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7" name="Text Box 506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8" name="Text Box 506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89" name="Text Box 506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0" name="Text Box 506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1" name="Text Box 506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2" name="Text Box 506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3" name="Text Box 506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4" name="Text Box 507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5" name="Text Box 507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6" name="Text Box 507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7" name="Text Box 507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8" name="Text Box 507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299" name="Text Box 507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0" name="Text Box 507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1" name="Text Box 507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2" name="Text Box 507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3" name="Text Box 507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4" name="Text Box 508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5" name="Text Box 508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6" name="Text Box 508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7" name="Text Box 508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8" name="Text Box 508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09" name="Text Box 508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0" name="Text Box 508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1" name="Text Box 508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2" name="Text Box 508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3" name="Text Box 508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4" name="Text Box 509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5" name="Text Box 509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6" name="Text Box 509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7" name="Text Box 509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8" name="Text Box 509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19" name="Text Box 509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0" name="Text Box 509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1" name="Text Box 509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2" name="Text Box 509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3" name="Text Box 509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4" name="Text Box 510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5" name="Text Box 510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6" name="Text Box 510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7" name="Text Box 510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8" name="Text Box 510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29" name="Text Box 510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0" name="Text Box 510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1" name="Text Box 510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2" name="Text Box 510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3" name="Text Box 510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4" name="Text Box 511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5" name="Text Box 511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6" name="Text Box 511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7" name="Text Box 511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8" name="Text Box 511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39" name="Text Box 511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0" name="Text Box 511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1" name="Text Box 511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2" name="Text Box 511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3" name="Text Box 511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4" name="Text Box 512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5" name="Text Box 512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6" name="Text Box 512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7" name="Text Box 512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8" name="Text Box 512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49" name="Text Box 512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0" name="Text Box 512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1" name="Text Box 512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2" name="Text Box 512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3" name="Text Box 512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4" name="Text Box 513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5" name="Text Box 513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6" name="Text Box 513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7" name="Text Box 513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8" name="Text Box 513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59" name="Text Box 513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0" name="Text Box 5136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1" name="Text Box 5137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2" name="Text Box 5138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3" name="Text Box 5139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4" name="Text Box 5140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5" name="Text Box 5141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6" name="Text Box 5142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7" name="Text Box 5143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8" name="Text Box 5144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270</xdr:row>
      <xdr:rowOff>0</xdr:rowOff>
    </xdr:from>
    <xdr:ext cx="85725" cy="205410"/>
    <xdr:sp macro="" textlink="">
      <xdr:nvSpPr>
        <xdr:cNvPr id="5369" name="Text Box 5145"/>
        <xdr:cNvSpPr txBox="1">
          <a:spLocks noChangeArrowheads="1"/>
        </xdr:cNvSpPr>
      </xdr:nvSpPr>
      <xdr:spPr bwMode="auto">
        <a:xfrm>
          <a:off x="4686300" y="5143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0" name="Text Box 377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1" name="Text Box 378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2" name="Text Box 379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3" name="Text Box 380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4" name="Text Box 381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5" name="Text Box 382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6" name="Text Box 383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7" name="Text Box 384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8" name="Text Box 385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79" name="Text Box 386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80" name="Text Box 387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85725</xdr:colOff>
      <xdr:row>479</xdr:row>
      <xdr:rowOff>331</xdr:rowOff>
    </xdr:to>
    <xdr:sp macro="" textlink="">
      <xdr:nvSpPr>
        <xdr:cNvPr id="5381" name="Text Box 388"/>
        <xdr:cNvSpPr txBox="1">
          <a:spLocks noChangeArrowheads="1"/>
        </xdr:cNvSpPr>
      </xdr:nvSpPr>
      <xdr:spPr bwMode="auto">
        <a:xfrm>
          <a:off x="4686300" y="91059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82" name="Text Box 389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83" name="Text Box 390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84" name="Text Box 391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85" name="Text Box 392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86" name="Text Box 393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87" name="Text Box 394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88" name="Text Box 395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89" name="Text Box 396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90" name="Text Box 397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85725</xdr:colOff>
      <xdr:row>480</xdr:row>
      <xdr:rowOff>330</xdr:rowOff>
    </xdr:to>
    <xdr:sp macro="" textlink="">
      <xdr:nvSpPr>
        <xdr:cNvPr id="5391" name="Text Box 398"/>
        <xdr:cNvSpPr txBox="1">
          <a:spLocks noChangeArrowheads="1"/>
        </xdr:cNvSpPr>
      </xdr:nvSpPr>
      <xdr:spPr bwMode="auto">
        <a:xfrm>
          <a:off x="4686300" y="91249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392" name="Text Box 25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393" name="Text Box 25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394" name="Text Box 25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395" name="Text Box 25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396" name="Text Box 25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397" name="Text Box 25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398" name="Text Box 25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399" name="Text Box 25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0" name="Text Box 25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1" name="Text Box 25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2" name="Text Box 25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3" name="Text Box 25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4" name="Text Box 25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5" name="Text Box 25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6" name="Text Box 26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7" name="Text Box 26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8" name="Text Box 26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09" name="Text Box 26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0" name="Text Box 26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1" name="Text Box 26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2" name="Text Box 26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3" name="Text Box 26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4" name="Text Box 26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5" name="Text Box 26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6" name="Text Box 26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7" name="Text Box 26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8" name="Text Box 26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19" name="Text Box 26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0" name="Text Box 26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1" name="Text Box 26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2" name="Text Box 26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3" name="Text Box 26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4" name="Text Box 26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5" name="Text Box 26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6" name="Text Box 26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7" name="Text Box 26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8" name="Text Box 26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29" name="Text Box 26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0" name="Text Box 26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1" name="Text Box 26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2" name="Text Box 26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3" name="Text Box 26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4" name="Text Box 26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5" name="Text Box 26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6" name="Text Box 26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7" name="Text Box 26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8" name="Text Box 26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39" name="Text Box 26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0" name="Text Box 26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1" name="Text Box 26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2" name="Text Box 26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3" name="Text Box 26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4" name="Text Box 26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5" name="Text Box 26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6" name="Text Box 26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7" name="Text Box 26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8" name="Text Box 26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49" name="Text Box 26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0" name="Text Box 26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1" name="Text Box 26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2" name="Text Box 26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3" name="Text Box 26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4" name="Text Box 26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5" name="Text Box 26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6" name="Text Box 26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7" name="Text Box 26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8" name="Text Box 26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59" name="Text Box 26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0" name="Text Box 26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1" name="Text Box 26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2" name="Text Box 26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3" name="Text Box 26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4" name="Text Box 27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5" name="Text Box 27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6" name="Text Box 27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7" name="Text Box 27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8" name="Text Box 27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69" name="Text Box 27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0" name="Text Box 27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1" name="Text Box 27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2" name="Text Box 27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3" name="Text Box 27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4" name="Text Box 27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5" name="Text Box 27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6" name="Text Box 27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7" name="Text Box 27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8" name="Text Box 27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79" name="Text Box 27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0" name="Text Box 27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1" name="Text Box 27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2" name="Text Box 27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3" name="Text Box 27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4" name="Text Box 27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5" name="Text Box 27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6" name="Text Box 27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7" name="Text Box 27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8" name="Text Box 27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89" name="Text Box 27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0" name="Text Box 27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1" name="Text Box 27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2" name="Text Box 27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3" name="Text Box 27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4" name="Text Box 27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5" name="Text Box 27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6" name="Text Box 27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7" name="Text Box 27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8" name="Text Box 27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499" name="Text Box 27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0" name="Text Box 27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1" name="Text Box 27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2" name="Text Box 27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3" name="Text Box 27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4" name="Text Box 27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5" name="Text Box 27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6" name="Text Box 27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7" name="Text Box 27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8" name="Text Box 27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09" name="Text Box 27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0" name="Text Box 27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1" name="Text Box 27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2" name="Text Box 27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3" name="Text Box 27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4" name="Text Box 27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5" name="Text Box 27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6" name="Text Box 27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7" name="Text Box 27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8" name="Text Box 27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19" name="Text Box 27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0" name="Text Box 27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1" name="Text Box 27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2" name="Text Box 27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3" name="Text Box 27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4" name="Text Box 27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5" name="Text Box 27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6" name="Text Box 27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7" name="Text Box 27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8" name="Text Box 27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29" name="Text Box 27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0" name="Text Box 27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1" name="Text Box 27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2" name="Text Box 27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3" name="Text Box 27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4" name="Text Box 27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5" name="Text Box 27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6" name="Text Box 27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7" name="Text Box 27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8" name="Text Box 27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39" name="Text Box 27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0" name="Text Box 27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1" name="Text Box 27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2" name="Text Box 27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3" name="Text Box 27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4" name="Text Box 27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5" name="Text Box 27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6" name="Text Box 27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7" name="Text Box 27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8" name="Text Box 27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49" name="Text Box 27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0" name="Text Box 27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1" name="Text Box 27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2" name="Text Box 27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3" name="Text Box 27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4" name="Text Box 27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5" name="Text Box 27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6" name="Text Box 27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7" name="Text Box 27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8" name="Text Box 27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59" name="Text Box 27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0" name="Text Box 27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1" name="Text Box 27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2" name="Text Box 27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3" name="Text Box 27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4" name="Text Box 28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5" name="Text Box 28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6" name="Text Box 28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7" name="Text Box 28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8" name="Text Box 28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69" name="Text Box 28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0" name="Text Box 28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1" name="Text Box 28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2" name="Text Box 28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3" name="Text Box 28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4" name="Text Box 28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5" name="Text Box 28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6" name="Text Box 28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7" name="Text Box 28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8" name="Text Box 28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79" name="Text Box 28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0" name="Text Box 28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1" name="Text Box 28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2" name="Text Box 28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3" name="Text Box 28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4" name="Text Box 28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5" name="Text Box 28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6" name="Text Box 28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7" name="Text Box 28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8" name="Text Box 28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89" name="Text Box 28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0" name="Text Box 28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1" name="Text Box 28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2" name="Text Box 28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3" name="Text Box 28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4" name="Text Box 28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5" name="Text Box 28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6" name="Text Box 28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7" name="Text Box 28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8" name="Text Box 28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599" name="Text Box 28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0" name="Text Box 28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1" name="Text Box 28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2" name="Text Box 28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3" name="Text Box 28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4" name="Text Box 28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5" name="Text Box 28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6" name="Text Box 28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7" name="Text Box 28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8" name="Text Box 28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09" name="Text Box 28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0" name="Text Box 28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1" name="Text Box 28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2" name="Text Box 28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3" name="Text Box 28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4" name="Text Box 28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5" name="Text Box 28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6" name="Text Box 28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7" name="Text Box 28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8" name="Text Box 28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19" name="Text Box 28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0" name="Text Box 28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1" name="Text Box 28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2" name="Text Box 28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3" name="Text Box 28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4" name="Text Box 28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5" name="Text Box 28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6" name="Text Box 28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7" name="Text Box 28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8" name="Text Box 28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29" name="Text Box 28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0" name="Text Box 28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1" name="Text Box 28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2" name="Text Box 28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3" name="Text Box 28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4" name="Text Box 28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5" name="Text Box 28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6" name="Text Box 28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7" name="Text Box 28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8" name="Text Box 28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39" name="Text Box 28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0" name="Text Box 28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1" name="Text Box 28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2" name="Text Box 28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3" name="Text Box 28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4" name="Text Box 28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5" name="Text Box 28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6" name="Text Box 28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7" name="Text Box 28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8" name="Text Box 28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49" name="Text Box 28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0" name="Text Box 28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1" name="Text Box 28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2" name="Text Box 28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3" name="Text Box 28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4" name="Text Box 28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5" name="Text Box 28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6" name="Text Box 28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7" name="Text Box 28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8" name="Text Box 28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59" name="Text Box 28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0" name="Text Box 28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1" name="Text Box 28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2" name="Text Box 28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3" name="Text Box 28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4" name="Text Box 29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5" name="Text Box 29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6" name="Text Box 29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7" name="Text Box 29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8" name="Text Box 29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69" name="Text Box 29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0" name="Text Box 29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1" name="Text Box 29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2" name="Text Box 29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3" name="Text Box 29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4" name="Text Box 29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5" name="Text Box 29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6" name="Text Box 29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7" name="Text Box 29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8" name="Text Box 29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79" name="Text Box 29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0" name="Text Box 29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1" name="Text Box 29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2" name="Text Box 29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3" name="Text Box 29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4" name="Text Box 29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5" name="Text Box 29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6" name="Text Box 29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7" name="Text Box 29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8" name="Text Box 29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89" name="Text Box 29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0" name="Text Box 29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1" name="Text Box 29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2" name="Text Box 29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3" name="Text Box 29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4" name="Text Box 29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5" name="Text Box 29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6" name="Text Box 29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7" name="Text Box 29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8" name="Text Box 29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699" name="Text Box 29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0" name="Text Box 29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1" name="Text Box 29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2" name="Text Box 29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3" name="Text Box 29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4" name="Text Box 29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5" name="Text Box 29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6" name="Text Box 29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7" name="Text Box 29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8" name="Text Box 29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09" name="Text Box 29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0" name="Text Box 29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1" name="Text Box 29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2" name="Text Box 29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3" name="Text Box 29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4" name="Text Box 29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5" name="Text Box 29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6" name="Text Box 29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7" name="Text Box 29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8" name="Text Box 29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19" name="Text Box 29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0" name="Text Box 29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1" name="Text Box 29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2" name="Text Box 29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3" name="Text Box 29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4" name="Text Box 29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5" name="Text Box 29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6" name="Text Box 29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7" name="Text Box 29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8" name="Text Box 29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29" name="Text Box 29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0" name="Text Box 29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1" name="Text Box 29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2" name="Text Box 29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3" name="Text Box 29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4" name="Text Box 29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5" name="Text Box 29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6" name="Text Box 29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7" name="Text Box 29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8" name="Text Box 29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39" name="Text Box 29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0" name="Text Box 29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1" name="Text Box 29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2" name="Text Box 29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3" name="Text Box 29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4" name="Text Box 29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5" name="Text Box 29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6" name="Text Box 29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7" name="Text Box 29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8" name="Text Box 29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49" name="Text Box 29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0" name="Text Box 29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1" name="Text Box 29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2" name="Text Box 29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3" name="Text Box 29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4" name="Text Box 29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5" name="Text Box 29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6" name="Text Box 29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7" name="Text Box 29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8" name="Text Box 29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59" name="Text Box 29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0" name="Text Box 29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1" name="Text Box 29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2" name="Text Box 29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3" name="Text Box 29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4" name="Text Box 30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5" name="Text Box 30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6" name="Text Box 30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7" name="Text Box 30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8" name="Text Box 30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69" name="Text Box 30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0" name="Text Box 30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1" name="Text Box 30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2" name="Text Box 30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3" name="Text Box 30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4" name="Text Box 30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5" name="Text Box 30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6" name="Text Box 30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7" name="Text Box 30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8" name="Text Box 30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79" name="Text Box 30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0" name="Text Box 30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1" name="Text Box 30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2" name="Text Box 30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3" name="Text Box 30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4" name="Text Box 30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5" name="Text Box 30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6" name="Text Box 30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7" name="Text Box 30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8" name="Text Box 30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89" name="Text Box 30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0" name="Text Box 30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1" name="Text Box 30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2" name="Text Box 30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3" name="Text Box 30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4" name="Text Box 30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5" name="Text Box 30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6" name="Text Box 30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7" name="Text Box 30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8" name="Text Box 30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799" name="Text Box 30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0" name="Text Box 30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1" name="Text Box 30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2" name="Text Box 30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3" name="Text Box 30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4" name="Text Box 30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5" name="Text Box 30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6" name="Text Box 30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7" name="Text Box 30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8" name="Text Box 30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09" name="Text Box 30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0" name="Text Box 30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1" name="Text Box 30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2" name="Text Box 30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3" name="Text Box 30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4" name="Text Box 30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5" name="Text Box 30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6" name="Text Box 30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7" name="Text Box 30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8" name="Text Box 30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19" name="Text Box 30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0" name="Text Box 30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1" name="Text Box 30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2" name="Text Box 30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3" name="Text Box 30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4" name="Text Box 30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5" name="Text Box 30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6" name="Text Box 30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7" name="Text Box 30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8" name="Text Box 30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29" name="Text Box 30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0" name="Text Box 30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1" name="Text Box 30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2" name="Text Box 30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3" name="Text Box 30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4" name="Text Box 30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5" name="Text Box 30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6" name="Text Box 30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7" name="Text Box 30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8" name="Text Box 30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39" name="Text Box 30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0" name="Text Box 30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1" name="Text Box 30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2" name="Text Box 30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3" name="Text Box 30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4" name="Text Box 30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5" name="Text Box 30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6" name="Text Box 30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7" name="Text Box 30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8" name="Text Box 30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49" name="Text Box 30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0" name="Text Box 30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1" name="Text Box 30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2" name="Text Box 30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3" name="Text Box 30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4" name="Text Box 30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5" name="Text Box 30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6" name="Text Box 30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7" name="Text Box 30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8" name="Text Box 30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59" name="Text Box 30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0" name="Text Box 30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1" name="Text Box 30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2" name="Text Box 30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3" name="Text Box 30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4" name="Text Box 31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5" name="Text Box 31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6" name="Text Box 31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7" name="Text Box 31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8" name="Text Box 31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69" name="Text Box 31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0" name="Text Box 31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1" name="Text Box 31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2" name="Text Box 31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3" name="Text Box 31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4" name="Text Box 31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5" name="Text Box 31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6" name="Text Box 31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7" name="Text Box 31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8" name="Text Box 31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79" name="Text Box 31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0" name="Text Box 31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1" name="Text Box 31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2" name="Text Box 31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3" name="Text Box 31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4" name="Text Box 31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5" name="Text Box 31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6" name="Text Box 31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7" name="Text Box 31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8" name="Text Box 31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89" name="Text Box 31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0" name="Text Box 31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1" name="Text Box 31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2" name="Text Box 31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3" name="Text Box 31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4" name="Text Box 31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5" name="Text Box 31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6" name="Text Box 31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7" name="Text Box 31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8" name="Text Box 31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899" name="Text Box 31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0" name="Text Box 31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1" name="Text Box 31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2" name="Text Box 31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3" name="Text Box 31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4" name="Text Box 31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5" name="Text Box 31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6" name="Text Box 31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7" name="Text Box 31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8" name="Text Box 31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09" name="Text Box 31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0" name="Text Box 31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1" name="Text Box 31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2" name="Text Box 31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3" name="Text Box 31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4" name="Text Box 31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5" name="Text Box 31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6" name="Text Box 31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7" name="Text Box 31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8" name="Text Box 31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19" name="Text Box 31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0" name="Text Box 31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1" name="Text Box 31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2" name="Text Box 31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3" name="Text Box 31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4" name="Text Box 31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5" name="Text Box 31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6" name="Text Box 31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7" name="Text Box 31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8" name="Text Box 31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29" name="Text Box 31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0" name="Text Box 31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1" name="Text Box 31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2" name="Text Box 31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3" name="Text Box 31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4" name="Text Box 31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5" name="Text Box 31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6" name="Text Box 31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7" name="Text Box 31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8" name="Text Box 31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39" name="Text Box 31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0" name="Text Box 31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1" name="Text Box 31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2" name="Text Box 31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3" name="Text Box 31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4" name="Text Box 31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5" name="Text Box 31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6" name="Text Box 31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7" name="Text Box 31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8" name="Text Box 31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49" name="Text Box 31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0" name="Text Box 31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1" name="Text Box 31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2" name="Text Box 31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3" name="Text Box 31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4" name="Text Box 31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5" name="Text Box 31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6" name="Text Box 31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7" name="Text Box 31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8" name="Text Box 31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59" name="Text Box 31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0" name="Text Box 31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1" name="Text Box 31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2" name="Text Box 31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3" name="Text Box 31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4" name="Text Box 32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5" name="Text Box 32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6" name="Text Box 32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7" name="Text Box 32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8" name="Text Box 32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69" name="Text Box 32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0" name="Text Box 32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1" name="Text Box 32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2" name="Text Box 32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3" name="Text Box 32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4" name="Text Box 32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5" name="Text Box 32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6" name="Text Box 32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7" name="Text Box 32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8" name="Text Box 32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79" name="Text Box 32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0" name="Text Box 32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1" name="Text Box 32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2" name="Text Box 32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3" name="Text Box 32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4" name="Text Box 32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5" name="Text Box 32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6" name="Text Box 32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7" name="Text Box 32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8" name="Text Box 32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89" name="Text Box 32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0" name="Text Box 32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1" name="Text Box 32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2" name="Text Box 32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3" name="Text Box 32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4" name="Text Box 32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5" name="Text Box 32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6" name="Text Box 32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7" name="Text Box 32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8" name="Text Box 32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5999" name="Text Box 32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0" name="Text Box 32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1" name="Text Box 32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2" name="Text Box 32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3" name="Text Box 32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4" name="Text Box 32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5" name="Text Box 32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6" name="Text Box 32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7" name="Text Box 32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8" name="Text Box 32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09" name="Text Box 32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0" name="Text Box 32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1" name="Text Box 32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2" name="Text Box 32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3" name="Text Box 32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4" name="Text Box 32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5" name="Text Box 32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6" name="Text Box 32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7" name="Text Box 32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8" name="Text Box 32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19" name="Text Box 32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0" name="Text Box 32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1" name="Text Box 32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2" name="Text Box 32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3" name="Text Box 32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4" name="Text Box 32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5" name="Text Box 32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6" name="Text Box 32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7" name="Text Box 32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8" name="Text Box 32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29" name="Text Box 32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0" name="Text Box 32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1" name="Text Box 32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2" name="Text Box 32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3" name="Text Box 32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4" name="Text Box 32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5" name="Text Box 32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6" name="Text Box 32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7" name="Text Box 32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8" name="Text Box 32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39" name="Text Box 32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0" name="Text Box 32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1" name="Text Box 32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2" name="Text Box 32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3" name="Text Box 32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4" name="Text Box 32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5" name="Text Box 32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6" name="Text Box 32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7" name="Text Box 32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8" name="Text Box 32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49" name="Text Box 32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0" name="Text Box 32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1" name="Text Box 32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2" name="Text Box 32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3" name="Text Box 32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4" name="Text Box 32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5" name="Text Box 32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6" name="Text Box 32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7" name="Text Box 32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8" name="Text Box 32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59" name="Text Box 32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0" name="Text Box 32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1" name="Text Box 32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2" name="Text Box 32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3" name="Text Box 32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4" name="Text Box 33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5" name="Text Box 33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6" name="Text Box 33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7" name="Text Box 33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8" name="Text Box 33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69" name="Text Box 33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0" name="Text Box 33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1" name="Text Box 33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2" name="Text Box 33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3" name="Text Box 33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4" name="Text Box 33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5" name="Text Box 33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6" name="Text Box 33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7" name="Text Box 33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8" name="Text Box 33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79" name="Text Box 33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0" name="Text Box 33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1" name="Text Box 33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2" name="Text Box 33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3" name="Text Box 33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4" name="Text Box 33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5" name="Text Box 33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6" name="Text Box 33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7" name="Text Box 33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8" name="Text Box 33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89" name="Text Box 33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0" name="Text Box 33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1" name="Text Box 33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2" name="Text Box 33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3" name="Text Box 33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4" name="Text Box 33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5" name="Text Box 33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6" name="Text Box 33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7" name="Text Box 33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8" name="Text Box 33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099" name="Text Box 33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0" name="Text Box 33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1" name="Text Box 33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2" name="Text Box 33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3" name="Text Box 33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4" name="Text Box 33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5" name="Text Box 33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6" name="Text Box 33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7" name="Text Box 33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8" name="Text Box 33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09" name="Text Box 33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0" name="Text Box 33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1" name="Text Box 33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2" name="Text Box 33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3" name="Text Box 33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4" name="Text Box 33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5" name="Text Box 33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6" name="Text Box 33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7" name="Text Box 33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8" name="Text Box 33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19" name="Text Box 33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0" name="Text Box 33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1" name="Text Box 33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2" name="Text Box 33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3" name="Text Box 33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4" name="Text Box 33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5" name="Text Box 33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6" name="Text Box 33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7" name="Text Box 33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8" name="Text Box 33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29" name="Text Box 33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0" name="Text Box 33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1" name="Text Box 33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2" name="Text Box 33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3" name="Text Box 33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4" name="Text Box 33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5" name="Text Box 33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6" name="Text Box 33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7" name="Text Box 33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8" name="Text Box 33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39" name="Text Box 33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0" name="Text Box 33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1" name="Text Box 33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2" name="Text Box 33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3" name="Text Box 33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4" name="Text Box 33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5" name="Text Box 33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6" name="Text Box 33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7" name="Text Box 33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8" name="Text Box 33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49" name="Text Box 33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0" name="Text Box 33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1" name="Text Box 33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2" name="Text Box 33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3" name="Text Box 33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4" name="Text Box 33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5" name="Text Box 33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6" name="Text Box 33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7" name="Text Box 33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8" name="Text Box 33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59" name="Text Box 33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0" name="Text Box 33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1" name="Text Box 33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2" name="Text Box 33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3" name="Text Box 33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4" name="Text Box 34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5" name="Text Box 34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6" name="Text Box 34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7" name="Text Box 34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8" name="Text Box 34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69" name="Text Box 34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0" name="Text Box 34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1" name="Text Box 34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2" name="Text Box 34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3" name="Text Box 34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4" name="Text Box 34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5" name="Text Box 34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6" name="Text Box 34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7" name="Text Box 34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8" name="Text Box 34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79" name="Text Box 34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0" name="Text Box 34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1" name="Text Box 34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2" name="Text Box 34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3" name="Text Box 34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4" name="Text Box 34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5" name="Text Box 34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6" name="Text Box 34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7" name="Text Box 34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8" name="Text Box 34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89" name="Text Box 34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0" name="Text Box 34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1" name="Text Box 34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2" name="Text Box 34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3" name="Text Box 34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4" name="Text Box 34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5" name="Text Box 34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6" name="Text Box 34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7" name="Text Box 34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8" name="Text Box 34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199" name="Text Box 34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0" name="Text Box 34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1" name="Text Box 34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2" name="Text Box 34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3" name="Text Box 34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4" name="Text Box 34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5" name="Text Box 34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6" name="Text Box 34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7" name="Text Box 34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8" name="Text Box 34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09" name="Text Box 34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0" name="Text Box 34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1" name="Text Box 34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2" name="Text Box 34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3" name="Text Box 34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4" name="Text Box 34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5" name="Text Box 34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6" name="Text Box 34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7" name="Text Box 34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8" name="Text Box 34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19" name="Text Box 34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0" name="Text Box 34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1" name="Text Box 34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2" name="Text Box 34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3" name="Text Box 34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4" name="Text Box 34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5" name="Text Box 34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6" name="Text Box 34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7" name="Text Box 34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8" name="Text Box 34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29" name="Text Box 34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0" name="Text Box 34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1" name="Text Box 34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2" name="Text Box 34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3" name="Text Box 34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4" name="Text Box 34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5" name="Text Box 34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6" name="Text Box 34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7" name="Text Box 34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8" name="Text Box 34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39" name="Text Box 34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0" name="Text Box 34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1" name="Text Box 34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2" name="Text Box 34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3" name="Text Box 34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4" name="Text Box 34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5" name="Text Box 34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6" name="Text Box 34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7" name="Text Box 34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8" name="Text Box 34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49" name="Text Box 34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0" name="Text Box 34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1" name="Text Box 34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2" name="Text Box 34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3" name="Text Box 34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4" name="Text Box 34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5" name="Text Box 34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6" name="Text Box 34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7" name="Text Box 34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8" name="Text Box 34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59" name="Text Box 34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0" name="Text Box 34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1" name="Text Box 34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2" name="Text Box 34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3" name="Text Box 34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4" name="Text Box 35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5" name="Text Box 35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6" name="Text Box 35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7" name="Text Box 35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8" name="Text Box 35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69" name="Text Box 35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0" name="Text Box 35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1" name="Text Box 35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2" name="Text Box 35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3" name="Text Box 35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4" name="Text Box 35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5" name="Text Box 35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6" name="Text Box 35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7" name="Text Box 35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8" name="Text Box 35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79" name="Text Box 35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0" name="Text Box 35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1" name="Text Box 35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2" name="Text Box 35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3" name="Text Box 35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4" name="Text Box 35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5" name="Text Box 35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6" name="Text Box 35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7" name="Text Box 35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8" name="Text Box 35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89" name="Text Box 35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0" name="Text Box 35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1" name="Text Box 35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2" name="Text Box 35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3" name="Text Box 35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4" name="Text Box 35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5" name="Text Box 35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6" name="Text Box 35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7" name="Text Box 35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8" name="Text Box 35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299" name="Text Box 35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0" name="Text Box 35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1" name="Text Box 35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2" name="Text Box 35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3" name="Text Box 35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4" name="Text Box 35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5" name="Text Box 35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6" name="Text Box 35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7" name="Text Box 35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8" name="Text Box 35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09" name="Text Box 35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0" name="Text Box 35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1" name="Text Box 35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2" name="Text Box 35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3" name="Text Box 35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4" name="Text Box 35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5" name="Text Box 35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6" name="Text Box 35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7" name="Text Box 35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8" name="Text Box 35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19" name="Text Box 35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0" name="Text Box 35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1" name="Text Box 35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2" name="Text Box 35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3" name="Text Box 35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4" name="Text Box 35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5" name="Text Box 35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6" name="Text Box 35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7" name="Text Box 35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8" name="Text Box 35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29" name="Text Box 35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0" name="Text Box 35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1" name="Text Box 35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2" name="Text Box 35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3" name="Text Box 35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4" name="Text Box 35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5" name="Text Box 35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6" name="Text Box 35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7" name="Text Box 35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8" name="Text Box 35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39" name="Text Box 35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0" name="Text Box 35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1" name="Text Box 35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2" name="Text Box 35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3" name="Text Box 35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4" name="Text Box 35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5" name="Text Box 35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6" name="Text Box 35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7" name="Text Box 35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8" name="Text Box 35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49" name="Text Box 35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0" name="Text Box 35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1" name="Text Box 35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2" name="Text Box 35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3" name="Text Box 35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4" name="Text Box 35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5" name="Text Box 35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6" name="Text Box 35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7" name="Text Box 35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8" name="Text Box 35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59" name="Text Box 35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0" name="Text Box 35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1" name="Text Box 35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2" name="Text Box 35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3" name="Text Box 35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4" name="Text Box 36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5" name="Text Box 36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6" name="Text Box 36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7" name="Text Box 36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8" name="Text Box 36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69" name="Text Box 36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0" name="Text Box 36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1" name="Text Box 36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2" name="Text Box 36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3" name="Text Box 36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4" name="Text Box 36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5" name="Text Box 36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6" name="Text Box 36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7" name="Text Box 36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8" name="Text Box 36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79" name="Text Box 36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0" name="Text Box 36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1" name="Text Box 36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2" name="Text Box 36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3" name="Text Box 36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4" name="Text Box 36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5" name="Text Box 36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6" name="Text Box 36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7" name="Text Box 36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8" name="Text Box 36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89" name="Text Box 36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0" name="Text Box 36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1" name="Text Box 36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2" name="Text Box 36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3" name="Text Box 36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4" name="Text Box 36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5" name="Text Box 36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6" name="Text Box 36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7" name="Text Box 36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8" name="Text Box 36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399" name="Text Box 36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0" name="Text Box 36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1" name="Text Box 36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2" name="Text Box 36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3" name="Text Box 36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4" name="Text Box 36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5" name="Text Box 36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6" name="Text Box 36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7" name="Text Box 36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8" name="Text Box 36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09" name="Text Box 36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0" name="Text Box 36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1" name="Text Box 36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2" name="Text Box 36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3" name="Text Box 36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4" name="Text Box 36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5" name="Text Box 36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6" name="Text Box 36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7" name="Text Box 36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8" name="Text Box 36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19" name="Text Box 36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0" name="Text Box 36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1" name="Text Box 36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2" name="Text Box 36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3" name="Text Box 36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4" name="Text Box 36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5" name="Text Box 36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6" name="Text Box 36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7" name="Text Box 36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8" name="Text Box 36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29" name="Text Box 36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0" name="Text Box 36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1" name="Text Box 36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2" name="Text Box 36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3" name="Text Box 36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4" name="Text Box 36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5" name="Text Box 36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6" name="Text Box 36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7" name="Text Box 36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8" name="Text Box 36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39" name="Text Box 36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0" name="Text Box 36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1" name="Text Box 36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2" name="Text Box 36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3" name="Text Box 36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4" name="Text Box 36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5" name="Text Box 36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6" name="Text Box 36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7" name="Text Box 36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8" name="Text Box 36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49" name="Text Box 36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0" name="Text Box 36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1" name="Text Box 36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2" name="Text Box 36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3" name="Text Box 36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4" name="Text Box 36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5" name="Text Box 36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6" name="Text Box 36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7" name="Text Box 36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8" name="Text Box 36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59" name="Text Box 36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0" name="Text Box 36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1" name="Text Box 36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2" name="Text Box 36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3" name="Text Box 36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4" name="Text Box 37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5" name="Text Box 37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6" name="Text Box 37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7" name="Text Box 37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8" name="Text Box 37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69" name="Text Box 37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0" name="Text Box 37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1" name="Text Box 37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2" name="Text Box 37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3" name="Text Box 37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4" name="Text Box 37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5" name="Text Box 37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6" name="Text Box 37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7" name="Text Box 37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8" name="Text Box 37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79" name="Text Box 37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0" name="Text Box 37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1" name="Text Box 37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2" name="Text Box 37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3" name="Text Box 37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4" name="Text Box 37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5" name="Text Box 37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6" name="Text Box 37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7" name="Text Box 37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8" name="Text Box 37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89" name="Text Box 37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0" name="Text Box 37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1" name="Text Box 37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2" name="Text Box 37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3" name="Text Box 37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4" name="Text Box 37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5" name="Text Box 37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6" name="Text Box 37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7" name="Text Box 37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8" name="Text Box 37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499" name="Text Box 37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0" name="Text Box 37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1" name="Text Box 37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2" name="Text Box 37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3" name="Text Box 37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4" name="Text Box 37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5" name="Text Box 37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6" name="Text Box 37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7" name="Text Box 37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8" name="Text Box 37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09" name="Text Box 37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0" name="Text Box 37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1" name="Text Box 37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2" name="Text Box 37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3" name="Text Box 37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4" name="Text Box 37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5" name="Text Box 37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6" name="Text Box 37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7" name="Text Box 37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8" name="Text Box 37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19" name="Text Box 37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0" name="Text Box 37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1" name="Text Box 37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2" name="Text Box 37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3" name="Text Box 37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4" name="Text Box 37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5" name="Text Box 37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6" name="Text Box 37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7" name="Text Box 37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8" name="Text Box 37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29" name="Text Box 37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0" name="Text Box 37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1" name="Text Box 37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2" name="Text Box 37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3" name="Text Box 37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4" name="Text Box 37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5" name="Text Box 37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6" name="Text Box 37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7" name="Text Box 37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8" name="Text Box 37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39" name="Text Box 37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0" name="Text Box 37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1" name="Text Box 37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2" name="Text Box 37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3" name="Text Box 37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4" name="Text Box 37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5" name="Text Box 37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6" name="Text Box 37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7" name="Text Box 37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8" name="Text Box 37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49" name="Text Box 37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0" name="Text Box 37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1" name="Text Box 37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2" name="Text Box 37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3" name="Text Box 37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4" name="Text Box 37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5" name="Text Box 37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6" name="Text Box 37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7" name="Text Box 37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8" name="Text Box 37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59" name="Text Box 37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0" name="Text Box 37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1" name="Text Box 37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2" name="Text Box 37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3" name="Text Box 37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4" name="Text Box 38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5" name="Text Box 38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6" name="Text Box 38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7" name="Text Box 38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8" name="Text Box 38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69" name="Text Box 38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0" name="Text Box 38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1" name="Text Box 38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2" name="Text Box 38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3" name="Text Box 38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4" name="Text Box 38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5" name="Text Box 38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6" name="Text Box 38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7" name="Text Box 38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8" name="Text Box 38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79" name="Text Box 38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0" name="Text Box 38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1" name="Text Box 38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2" name="Text Box 38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3" name="Text Box 38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4" name="Text Box 38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5" name="Text Box 38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6" name="Text Box 38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7" name="Text Box 38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8" name="Text Box 38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89" name="Text Box 38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0" name="Text Box 38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1" name="Text Box 38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2" name="Text Box 38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3" name="Text Box 38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4" name="Text Box 38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5" name="Text Box 38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6" name="Text Box 38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7" name="Text Box 38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8" name="Text Box 38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599" name="Text Box 38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0" name="Text Box 38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1" name="Text Box 38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2" name="Text Box 38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3" name="Text Box 38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4" name="Text Box 38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5" name="Text Box 38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6" name="Text Box 38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7" name="Text Box 38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8" name="Text Box 38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09" name="Text Box 38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0" name="Text Box 38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1" name="Text Box 38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2" name="Text Box 38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3" name="Text Box 38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4" name="Text Box 38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5" name="Text Box 38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6" name="Text Box 38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7" name="Text Box 38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8" name="Text Box 38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19" name="Text Box 38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0" name="Text Box 38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1" name="Text Box 38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2" name="Text Box 38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3" name="Text Box 38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4" name="Text Box 38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5" name="Text Box 38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6" name="Text Box 38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7" name="Text Box 38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8" name="Text Box 38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29" name="Text Box 38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0" name="Text Box 38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1" name="Text Box 38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2" name="Text Box 38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3" name="Text Box 38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4" name="Text Box 38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5" name="Text Box 38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6" name="Text Box 38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7" name="Text Box 38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8" name="Text Box 38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39" name="Text Box 38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0" name="Text Box 38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1" name="Text Box 38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2" name="Text Box 38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3" name="Text Box 38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4" name="Text Box 38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5" name="Text Box 38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6" name="Text Box 38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7" name="Text Box 38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8" name="Text Box 38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49" name="Text Box 38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0" name="Text Box 38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1" name="Text Box 38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2" name="Text Box 38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3" name="Text Box 38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4" name="Text Box 38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5" name="Text Box 38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6" name="Text Box 38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7" name="Text Box 38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8" name="Text Box 38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59" name="Text Box 38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0" name="Text Box 38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1" name="Text Box 38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2" name="Text Box 38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3" name="Text Box 38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4" name="Text Box 39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5" name="Text Box 39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6" name="Text Box 39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7" name="Text Box 39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8" name="Text Box 39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69" name="Text Box 39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0" name="Text Box 39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1" name="Text Box 39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2" name="Text Box 39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3" name="Text Box 39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4" name="Text Box 39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5" name="Text Box 39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6" name="Text Box 39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7" name="Text Box 39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8" name="Text Box 39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79" name="Text Box 39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0" name="Text Box 39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1" name="Text Box 39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2" name="Text Box 39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3" name="Text Box 39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4" name="Text Box 39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5" name="Text Box 39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6" name="Text Box 39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7" name="Text Box 39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8" name="Text Box 39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89" name="Text Box 39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0" name="Text Box 39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1" name="Text Box 39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2" name="Text Box 39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3" name="Text Box 39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4" name="Text Box 39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5" name="Text Box 39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6" name="Text Box 39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7" name="Text Box 39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8" name="Text Box 39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699" name="Text Box 39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0" name="Text Box 39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1" name="Text Box 39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2" name="Text Box 39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3" name="Text Box 39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4" name="Text Box 39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5" name="Text Box 39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6" name="Text Box 39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7" name="Text Box 39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8" name="Text Box 39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09" name="Text Box 39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0" name="Text Box 39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1" name="Text Box 39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2" name="Text Box 39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3" name="Text Box 39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4" name="Text Box 39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5" name="Text Box 39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6" name="Text Box 39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7" name="Text Box 39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8" name="Text Box 39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19" name="Text Box 39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0" name="Text Box 39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1" name="Text Box 39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2" name="Text Box 39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3" name="Text Box 39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4" name="Text Box 39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5" name="Text Box 39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6" name="Text Box 39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7" name="Text Box 39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8" name="Text Box 39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29" name="Text Box 39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0" name="Text Box 39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1" name="Text Box 39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2" name="Text Box 39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3" name="Text Box 39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4" name="Text Box 39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5" name="Text Box 39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6" name="Text Box 39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7" name="Text Box 39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8" name="Text Box 39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39" name="Text Box 39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0" name="Text Box 39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1" name="Text Box 39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2" name="Text Box 39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3" name="Text Box 39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4" name="Text Box 39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5" name="Text Box 39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6" name="Text Box 39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7" name="Text Box 39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8" name="Text Box 39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49" name="Text Box 39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0" name="Text Box 39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1" name="Text Box 39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2" name="Text Box 39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3" name="Text Box 39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4" name="Text Box 39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5" name="Text Box 39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6" name="Text Box 39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7" name="Text Box 39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8" name="Text Box 39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59" name="Text Box 39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0" name="Text Box 39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1" name="Text Box 39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2" name="Text Box 39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3" name="Text Box 39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4" name="Text Box 40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5" name="Text Box 40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6" name="Text Box 40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7" name="Text Box 40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8" name="Text Box 40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69" name="Text Box 40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0" name="Text Box 40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1" name="Text Box 40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2" name="Text Box 40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3" name="Text Box 40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4" name="Text Box 40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5" name="Text Box 40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6" name="Text Box 40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7" name="Text Box 40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8" name="Text Box 40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79" name="Text Box 40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0" name="Text Box 40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1" name="Text Box 40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2" name="Text Box 40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3" name="Text Box 40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4" name="Text Box 40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5" name="Text Box 40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6" name="Text Box 40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7" name="Text Box 40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8" name="Text Box 40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89" name="Text Box 40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0" name="Text Box 40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1" name="Text Box 40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2" name="Text Box 40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3" name="Text Box 40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4" name="Text Box 40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5" name="Text Box 40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6" name="Text Box 40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7" name="Text Box 40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8" name="Text Box 40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799" name="Text Box 40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0" name="Text Box 40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1" name="Text Box 40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2" name="Text Box 40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3" name="Text Box 40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4" name="Text Box 40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5" name="Text Box 40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6" name="Text Box 40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7" name="Text Box 40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8" name="Text Box 40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09" name="Text Box 40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0" name="Text Box 40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1" name="Text Box 40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2" name="Text Box 40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3" name="Text Box 40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4" name="Text Box 40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5" name="Text Box 40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6" name="Text Box 40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7" name="Text Box 40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8" name="Text Box 40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19" name="Text Box 40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0" name="Text Box 40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1" name="Text Box 40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2" name="Text Box 40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3" name="Text Box 40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4" name="Text Box 40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5" name="Text Box 40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6" name="Text Box 40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7" name="Text Box 40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8" name="Text Box 40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29" name="Text Box 40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0" name="Text Box 40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1" name="Text Box 40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2" name="Text Box 40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3" name="Text Box 40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4" name="Text Box 40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5" name="Text Box 40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6" name="Text Box 40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7" name="Text Box 40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8" name="Text Box 40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39" name="Text Box 40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0" name="Text Box 40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1" name="Text Box 40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2" name="Text Box 40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3" name="Text Box 40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4" name="Text Box 40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5" name="Text Box 40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6" name="Text Box 40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7" name="Text Box 40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8" name="Text Box 40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49" name="Text Box 40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0" name="Text Box 40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1" name="Text Box 40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2" name="Text Box 40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3" name="Text Box 40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4" name="Text Box 40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5" name="Text Box 40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6" name="Text Box 40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7" name="Text Box 40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8" name="Text Box 40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59" name="Text Box 40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0" name="Text Box 40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1" name="Text Box 40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2" name="Text Box 40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3" name="Text Box 40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4" name="Text Box 41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5" name="Text Box 41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6" name="Text Box 41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7" name="Text Box 41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8" name="Text Box 41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69" name="Text Box 41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0" name="Text Box 41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1" name="Text Box 41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2" name="Text Box 41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3" name="Text Box 41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4" name="Text Box 41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5" name="Text Box 41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6" name="Text Box 41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7" name="Text Box 41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8" name="Text Box 41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79" name="Text Box 41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0" name="Text Box 41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1" name="Text Box 41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2" name="Text Box 41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3" name="Text Box 41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4" name="Text Box 41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5" name="Text Box 41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6" name="Text Box 41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7" name="Text Box 41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8" name="Text Box 41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89" name="Text Box 41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0" name="Text Box 41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1" name="Text Box 41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2" name="Text Box 41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3" name="Text Box 41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4" name="Text Box 41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5" name="Text Box 41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6" name="Text Box 41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7" name="Text Box 41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8" name="Text Box 41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899" name="Text Box 41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0" name="Text Box 41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1" name="Text Box 41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2" name="Text Box 41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3" name="Text Box 41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4" name="Text Box 41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5" name="Text Box 41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6" name="Text Box 41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7" name="Text Box 41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8" name="Text Box 41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09" name="Text Box 41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0" name="Text Box 41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1" name="Text Box 41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2" name="Text Box 41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3" name="Text Box 41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4" name="Text Box 41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5" name="Text Box 41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6" name="Text Box 41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7" name="Text Box 41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8" name="Text Box 41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19" name="Text Box 41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0" name="Text Box 41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1" name="Text Box 41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2" name="Text Box 41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3" name="Text Box 41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4" name="Text Box 41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5" name="Text Box 41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6" name="Text Box 41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7" name="Text Box 41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8" name="Text Box 41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29" name="Text Box 41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0" name="Text Box 41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1" name="Text Box 41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2" name="Text Box 41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3" name="Text Box 41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4" name="Text Box 41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5" name="Text Box 41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6" name="Text Box 41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7" name="Text Box 41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8" name="Text Box 41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39" name="Text Box 41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0" name="Text Box 41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1" name="Text Box 41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2" name="Text Box 41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3" name="Text Box 41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4" name="Text Box 41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5" name="Text Box 41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6" name="Text Box 41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7" name="Text Box 41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8" name="Text Box 41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49" name="Text Box 41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0" name="Text Box 41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1" name="Text Box 41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2" name="Text Box 41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3" name="Text Box 41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4" name="Text Box 41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5" name="Text Box 41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6" name="Text Box 41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7" name="Text Box 41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8" name="Text Box 41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59" name="Text Box 41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0" name="Text Box 41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1" name="Text Box 41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2" name="Text Box 41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3" name="Text Box 41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4" name="Text Box 42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5" name="Text Box 42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6" name="Text Box 42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7" name="Text Box 42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8" name="Text Box 42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69" name="Text Box 42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0" name="Text Box 42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1" name="Text Box 42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2" name="Text Box 42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3" name="Text Box 42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4" name="Text Box 42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5" name="Text Box 42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6" name="Text Box 42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7" name="Text Box 42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8" name="Text Box 42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79" name="Text Box 42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0" name="Text Box 42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1" name="Text Box 42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2" name="Text Box 42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3" name="Text Box 42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4" name="Text Box 42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5" name="Text Box 42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6" name="Text Box 42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7" name="Text Box 42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8" name="Text Box 42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89" name="Text Box 42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0" name="Text Box 42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1" name="Text Box 42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2" name="Text Box 42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3" name="Text Box 42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4" name="Text Box 42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5" name="Text Box 42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6" name="Text Box 42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7" name="Text Box 42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8" name="Text Box 42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6999" name="Text Box 42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0" name="Text Box 42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1" name="Text Box 42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2" name="Text Box 42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3" name="Text Box 42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4" name="Text Box 42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5" name="Text Box 42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6" name="Text Box 42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7" name="Text Box 42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8" name="Text Box 42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09" name="Text Box 42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0" name="Text Box 42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1" name="Text Box 42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2" name="Text Box 42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3" name="Text Box 42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4" name="Text Box 42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5" name="Text Box 42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6" name="Text Box 42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7" name="Text Box 42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8" name="Text Box 42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19" name="Text Box 42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0" name="Text Box 42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1" name="Text Box 42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2" name="Text Box 42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3" name="Text Box 42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4" name="Text Box 42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5" name="Text Box 42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6" name="Text Box 42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7" name="Text Box 42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8" name="Text Box 42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29" name="Text Box 42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0" name="Text Box 42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1" name="Text Box 42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2" name="Text Box 42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3" name="Text Box 42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4" name="Text Box 42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5" name="Text Box 42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6" name="Text Box 42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7" name="Text Box 42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8" name="Text Box 42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39" name="Text Box 42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0" name="Text Box 42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1" name="Text Box 42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2" name="Text Box 42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3" name="Text Box 42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4" name="Text Box 42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5" name="Text Box 42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6" name="Text Box 42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7" name="Text Box 42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8" name="Text Box 42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49" name="Text Box 42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0" name="Text Box 42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1" name="Text Box 42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2" name="Text Box 42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3" name="Text Box 42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4" name="Text Box 42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5" name="Text Box 42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6" name="Text Box 42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7" name="Text Box 42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8" name="Text Box 42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59" name="Text Box 42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0" name="Text Box 42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1" name="Text Box 42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2" name="Text Box 42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3" name="Text Box 42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4" name="Text Box 43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5" name="Text Box 43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6" name="Text Box 43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7" name="Text Box 43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8" name="Text Box 43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69" name="Text Box 43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0" name="Text Box 43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1" name="Text Box 43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2" name="Text Box 43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3" name="Text Box 43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4" name="Text Box 43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5" name="Text Box 43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6" name="Text Box 43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7" name="Text Box 43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8" name="Text Box 43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79" name="Text Box 43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0" name="Text Box 43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1" name="Text Box 43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2" name="Text Box 43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3" name="Text Box 43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4" name="Text Box 43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5" name="Text Box 43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6" name="Text Box 43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7" name="Text Box 43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8" name="Text Box 43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89" name="Text Box 43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0" name="Text Box 43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1" name="Text Box 43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2" name="Text Box 43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3" name="Text Box 43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4" name="Text Box 43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5" name="Text Box 43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6" name="Text Box 43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7" name="Text Box 43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8" name="Text Box 43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099" name="Text Box 43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0" name="Text Box 43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1" name="Text Box 43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2" name="Text Box 43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3" name="Text Box 43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4" name="Text Box 43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5" name="Text Box 43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6" name="Text Box 43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7" name="Text Box 43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8" name="Text Box 43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09" name="Text Box 43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0" name="Text Box 43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1" name="Text Box 43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2" name="Text Box 43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3" name="Text Box 43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4" name="Text Box 43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5" name="Text Box 43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6" name="Text Box 43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7" name="Text Box 43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8" name="Text Box 43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19" name="Text Box 43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0" name="Text Box 43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1" name="Text Box 43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2" name="Text Box 43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3" name="Text Box 43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4" name="Text Box 43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5" name="Text Box 43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6" name="Text Box 43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7" name="Text Box 43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8" name="Text Box 43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29" name="Text Box 43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0" name="Text Box 43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1" name="Text Box 43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2" name="Text Box 43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3" name="Text Box 43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4" name="Text Box 43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5" name="Text Box 43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6" name="Text Box 43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7" name="Text Box 43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8" name="Text Box 43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39" name="Text Box 43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0" name="Text Box 43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1" name="Text Box 43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2" name="Text Box 43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3" name="Text Box 43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4" name="Text Box 43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5" name="Text Box 43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6" name="Text Box 43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7" name="Text Box 43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8" name="Text Box 43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49" name="Text Box 43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0" name="Text Box 43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1" name="Text Box 43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2" name="Text Box 43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3" name="Text Box 43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4" name="Text Box 43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5" name="Text Box 43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6" name="Text Box 43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7" name="Text Box 43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8" name="Text Box 43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59" name="Text Box 43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0" name="Text Box 43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1" name="Text Box 43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2" name="Text Box 43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3" name="Text Box 43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4" name="Text Box 44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5" name="Text Box 44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6" name="Text Box 44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7" name="Text Box 44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8" name="Text Box 44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69" name="Text Box 44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0" name="Text Box 44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1" name="Text Box 44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2" name="Text Box 44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3" name="Text Box 44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4" name="Text Box 44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5" name="Text Box 44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6" name="Text Box 44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7" name="Text Box 44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8" name="Text Box 44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79" name="Text Box 44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0" name="Text Box 44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1" name="Text Box 44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2" name="Text Box 44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3" name="Text Box 44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4" name="Text Box 44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5" name="Text Box 44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6" name="Text Box 44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7" name="Text Box 44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8" name="Text Box 44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89" name="Text Box 44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0" name="Text Box 44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1" name="Text Box 44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2" name="Text Box 44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3" name="Text Box 44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4" name="Text Box 44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5" name="Text Box 44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6" name="Text Box 44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7" name="Text Box 44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8" name="Text Box 44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199" name="Text Box 44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0" name="Text Box 44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1" name="Text Box 44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2" name="Text Box 44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3" name="Text Box 44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4" name="Text Box 44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5" name="Text Box 44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6" name="Text Box 44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7" name="Text Box 44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8" name="Text Box 44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09" name="Text Box 44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0" name="Text Box 44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1" name="Text Box 44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2" name="Text Box 44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3" name="Text Box 44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4" name="Text Box 44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5" name="Text Box 44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6" name="Text Box 44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7" name="Text Box 44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8" name="Text Box 44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19" name="Text Box 44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0" name="Text Box 44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1" name="Text Box 44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2" name="Text Box 44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3" name="Text Box 44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4" name="Text Box 44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5" name="Text Box 44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6" name="Text Box 44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7" name="Text Box 44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8" name="Text Box 44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29" name="Text Box 44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0" name="Text Box 44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1" name="Text Box 44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2" name="Text Box 44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3" name="Text Box 44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4" name="Text Box 44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5" name="Text Box 44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6" name="Text Box 44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7" name="Text Box 44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8" name="Text Box 44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39" name="Text Box 44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0" name="Text Box 44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1" name="Text Box 44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2" name="Text Box 44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3" name="Text Box 44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4" name="Text Box 44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5" name="Text Box 44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6" name="Text Box 44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7" name="Text Box 44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8" name="Text Box 44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49" name="Text Box 44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0" name="Text Box 44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1" name="Text Box 44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2" name="Text Box 44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3" name="Text Box 44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4" name="Text Box 44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5" name="Text Box 44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6" name="Text Box 44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7" name="Text Box 44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8" name="Text Box 44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59" name="Text Box 44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0" name="Text Box 44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1" name="Text Box 44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2" name="Text Box 44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3" name="Text Box 44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4" name="Text Box 45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5" name="Text Box 45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6" name="Text Box 45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7" name="Text Box 45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8" name="Text Box 45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69" name="Text Box 45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0" name="Text Box 45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1" name="Text Box 45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2" name="Text Box 45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3" name="Text Box 45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4" name="Text Box 45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5" name="Text Box 45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6" name="Text Box 45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7" name="Text Box 45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8" name="Text Box 45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79" name="Text Box 45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0" name="Text Box 45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1" name="Text Box 45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2" name="Text Box 45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3" name="Text Box 45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4" name="Text Box 45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5" name="Text Box 45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6" name="Text Box 45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7" name="Text Box 45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8" name="Text Box 45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89" name="Text Box 45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0" name="Text Box 45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1" name="Text Box 45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2" name="Text Box 45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3" name="Text Box 45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4" name="Text Box 45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5" name="Text Box 45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6" name="Text Box 45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7" name="Text Box 45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8" name="Text Box 45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299" name="Text Box 45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0" name="Text Box 45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1" name="Text Box 45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2" name="Text Box 45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3" name="Text Box 45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4" name="Text Box 45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5" name="Text Box 45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6" name="Text Box 45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7" name="Text Box 45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8" name="Text Box 45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09" name="Text Box 45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0" name="Text Box 45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1" name="Text Box 45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2" name="Text Box 45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3" name="Text Box 45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4" name="Text Box 45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5" name="Text Box 45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6" name="Text Box 45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7" name="Text Box 45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8" name="Text Box 45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19" name="Text Box 45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0" name="Text Box 45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1" name="Text Box 45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2" name="Text Box 45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3" name="Text Box 45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4" name="Text Box 45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5" name="Text Box 45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6" name="Text Box 45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7" name="Text Box 45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8" name="Text Box 45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29" name="Text Box 45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0" name="Text Box 45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1" name="Text Box 45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2" name="Text Box 45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3" name="Text Box 45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4" name="Text Box 45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5" name="Text Box 45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6" name="Text Box 45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7" name="Text Box 45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8" name="Text Box 45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39" name="Text Box 45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0" name="Text Box 45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1" name="Text Box 45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2" name="Text Box 45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3" name="Text Box 45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4" name="Text Box 45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5" name="Text Box 45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6" name="Text Box 45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7" name="Text Box 45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8" name="Text Box 45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49" name="Text Box 45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0" name="Text Box 45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1" name="Text Box 45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2" name="Text Box 45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3" name="Text Box 45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4" name="Text Box 45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5" name="Text Box 45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6" name="Text Box 45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7" name="Text Box 45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8" name="Text Box 45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59" name="Text Box 45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0" name="Text Box 45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1" name="Text Box 45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2" name="Text Box 45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3" name="Text Box 45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4" name="Text Box 46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5" name="Text Box 46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6" name="Text Box 46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7" name="Text Box 46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8" name="Text Box 46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69" name="Text Box 46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0" name="Text Box 46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1" name="Text Box 46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2" name="Text Box 46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3" name="Text Box 46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4" name="Text Box 46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5" name="Text Box 46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6" name="Text Box 46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7" name="Text Box 46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8" name="Text Box 46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79" name="Text Box 46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0" name="Text Box 46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1" name="Text Box 46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2" name="Text Box 46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3" name="Text Box 46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4" name="Text Box 46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5" name="Text Box 46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6" name="Text Box 46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7" name="Text Box 46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8" name="Text Box 46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89" name="Text Box 46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0" name="Text Box 46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1" name="Text Box 46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2" name="Text Box 46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3" name="Text Box 46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4" name="Text Box 46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5" name="Text Box 46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6" name="Text Box 46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7" name="Text Box 46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8" name="Text Box 46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399" name="Text Box 46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0" name="Text Box 46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1" name="Text Box 46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2" name="Text Box 46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3" name="Text Box 46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4" name="Text Box 46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5" name="Text Box 46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6" name="Text Box 46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7" name="Text Box 46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8" name="Text Box 46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09" name="Text Box 46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0" name="Text Box 46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1" name="Text Box 46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2" name="Text Box 46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3" name="Text Box 46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4" name="Text Box 46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5" name="Text Box 46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6" name="Text Box 46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7" name="Text Box 46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8" name="Text Box 46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19" name="Text Box 46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0" name="Text Box 46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1" name="Text Box 46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2" name="Text Box 46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3" name="Text Box 46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4" name="Text Box 46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5" name="Text Box 46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6" name="Text Box 46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7" name="Text Box 46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8" name="Text Box 46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29" name="Text Box 46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0" name="Text Box 46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1" name="Text Box 46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2" name="Text Box 46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3" name="Text Box 46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4" name="Text Box 46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5" name="Text Box 46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6" name="Text Box 46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7" name="Text Box 46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8" name="Text Box 46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39" name="Text Box 46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0" name="Text Box 46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1" name="Text Box 46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2" name="Text Box 46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3" name="Text Box 46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4" name="Text Box 46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5" name="Text Box 46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6" name="Text Box 46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7" name="Text Box 46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8" name="Text Box 46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49" name="Text Box 46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0" name="Text Box 46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1" name="Text Box 46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2" name="Text Box 46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3" name="Text Box 46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4" name="Text Box 46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5" name="Text Box 46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6" name="Text Box 46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7" name="Text Box 46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8" name="Text Box 46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59" name="Text Box 46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0" name="Text Box 46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1" name="Text Box 46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2" name="Text Box 46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3" name="Text Box 46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4" name="Text Box 47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5" name="Text Box 47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6" name="Text Box 47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7" name="Text Box 47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8" name="Text Box 47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69" name="Text Box 47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0" name="Text Box 47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1" name="Text Box 47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2" name="Text Box 47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3" name="Text Box 47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4" name="Text Box 47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5" name="Text Box 47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6" name="Text Box 47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7" name="Text Box 47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8" name="Text Box 47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79" name="Text Box 47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0" name="Text Box 47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1" name="Text Box 47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2" name="Text Box 47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3" name="Text Box 47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4" name="Text Box 47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5" name="Text Box 47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6" name="Text Box 47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7" name="Text Box 47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8" name="Text Box 47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89" name="Text Box 47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0" name="Text Box 47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1" name="Text Box 47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2" name="Text Box 47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3" name="Text Box 47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4" name="Text Box 47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5" name="Text Box 47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6" name="Text Box 47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7" name="Text Box 47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8" name="Text Box 47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499" name="Text Box 47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0" name="Text Box 47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1" name="Text Box 47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2" name="Text Box 47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3" name="Text Box 47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4" name="Text Box 47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5" name="Text Box 47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6" name="Text Box 47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7" name="Text Box 47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8" name="Text Box 47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09" name="Text Box 47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0" name="Text Box 47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1" name="Text Box 47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2" name="Text Box 47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3" name="Text Box 47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4" name="Text Box 47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5" name="Text Box 47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6" name="Text Box 47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7" name="Text Box 47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8" name="Text Box 47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19" name="Text Box 47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0" name="Text Box 47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1" name="Text Box 47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2" name="Text Box 47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3" name="Text Box 47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4" name="Text Box 47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5" name="Text Box 47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6" name="Text Box 47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7" name="Text Box 47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8" name="Text Box 47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29" name="Text Box 47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0" name="Text Box 47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1" name="Text Box 47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2" name="Text Box 47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3" name="Text Box 47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4" name="Text Box 47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5" name="Text Box 47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6" name="Text Box 47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7" name="Text Box 47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8" name="Text Box 47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39" name="Text Box 47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0" name="Text Box 47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1" name="Text Box 47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2" name="Text Box 47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3" name="Text Box 47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4" name="Text Box 47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5" name="Text Box 47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6" name="Text Box 47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7" name="Text Box 47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8" name="Text Box 47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49" name="Text Box 47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0" name="Text Box 47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1" name="Text Box 47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2" name="Text Box 47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3" name="Text Box 47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4" name="Text Box 47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5" name="Text Box 47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6" name="Text Box 47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7" name="Text Box 47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8" name="Text Box 47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59" name="Text Box 47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0" name="Text Box 47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1" name="Text Box 47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2" name="Text Box 47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3" name="Text Box 47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4" name="Text Box 48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5" name="Text Box 48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6" name="Text Box 48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7" name="Text Box 48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8" name="Text Box 48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69" name="Text Box 48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0" name="Text Box 48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1" name="Text Box 48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2" name="Text Box 48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3" name="Text Box 48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4" name="Text Box 48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5" name="Text Box 48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6" name="Text Box 48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7" name="Text Box 48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8" name="Text Box 48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79" name="Text Box 48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0" name="Text Box 48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1" name="Text Box 48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2" name="Text Box 48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3" name="Text Box 48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4" name="Text Box 48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5" name="Text Box 48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6" name="Text Box 48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7" name="Text Box 48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8" name="Text Box 48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89" name="Text Box 48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0" name="Text Box 48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1" name="Text Box 48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2" name="Text Box 48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3" name="Text Box 48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4" name="Text Box 48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5" name="Text Box 48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6" name="Text Box 48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7" name="Text Box 48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8" name="Text Box 48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599" name="Text Box 48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0" name="Text Box 48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1" name="Text Box 48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2" name="Text Box 48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3" name="Text Box 48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4" name="Text Box 48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5" name="Text Box 48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6" name="Text Box 48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7" name="Text Box 48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8" name="Text Box 48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09" name="Text Box 48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0" name="Text Box 48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1" name="Text Box 48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2" name="Text Box 48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3" name="Text Box 48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4" name="Text Box 48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5" name="Text Box 48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6" name="Text Box 48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7" name="Text Box 48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8" name="Text Box 48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19" name="Text Box 48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0" name="Text Box 48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1" name="Text Box 48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2" name="Text Box 48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3" name="Text Box 48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4" name="Text Box 48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5" name="Text Box 48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6" name="Text Box 48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7" name="Text Box 48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8" name="Text Box 48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29" name="Text Box 48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0" name="Text Box 48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1" name="Text Box 48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2" name="Text Box 48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3" name="Text Box 48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4" name="Text Box 48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5" name="Text Box 48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6" name="Text Box 48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7" name="Text Box 48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8" name="Text Box 48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39" name="Text Box 48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0" name="Text Box 48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1" name="Text Box 48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2" name="Text Box 48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3" name="Text Box 48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4" name="Text Box 48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5" name="Text Box 48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6" name="Text Box 48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7" name="Text Box 48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8" name="Text Box 48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49" name="Text Box 48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0" name="Text Box 48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1" name="Text Box 48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2" name="Text Box 48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3" name="Text Box 48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4" name="Text Box 48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5" name="Text Box 48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6" name="Text Box 48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7" name="Text Box 48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8" name="Text Box 48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59" name="Text Box 48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0" name="Text Box 48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1" name="Text Box 48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2" name="Text Box 48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3" name="Text Box 48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4" name="Text Box 49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5" name="Text Box 49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6" name="Text Box 49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7" name="Text Box 49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8" name="Text Box 49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69" name="Text Box 49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0" name="Text Box 49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1" name="Text Box 49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2" name="Text Box 49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3" name="Text Box 49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4" name="Text Box 49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5" name="Text Box 49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6" name="Text Box 49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7" name="Text Box 49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8" name="Text Box 49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79" name="Text Box 49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0" name="Text Box 49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1" name="Text Box 49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2" name="Text Box 49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3" name="Text Box 49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4" name="Text Box 49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5" name="Text Box 49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6" name="Text Box 49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7" name="Text Box 49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8" name="Text Box 49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89" name="Text Box 49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0" name="Text Box 49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1" name="Text Box 49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2" name="Text Box 49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3" name="Text Box 49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4" name="Text Box 49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5" name="Text Box 49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6" name="Text Box 49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7" name="Text Box 49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8" name="Text Box 49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699" name="Text Box 49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0" name="Text Box 49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1" name="Text Box 49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2" name="Text Box 49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3" name="Text Box 49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4" name="Text Box 49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5" name="Text Box 49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6" name="Text Box 49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7" name="Text Box 49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8" name="Text Box 49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09" name="Text Box 49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0" name="Text Box 49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1" name="Text Box 49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2" name="Text Box 49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3" name="Text Box 49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4" name="Text Box 49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5" name="Text Box 49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6" name="Text Box 49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7" name="Text Box 49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8" name="Text Box 49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19" name="Text Box 49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0" name="Text Box 49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1" name="Text Box 49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2" name="Text Box 49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3" name="Text Box 49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4" name="Text Box 49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5" name="Text Box 49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6" name="Text Box 49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7" name="Text Box 49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8" name="Text Box 49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29" name="Text Box 49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0" name="Text Box 49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1" name="Text Box 49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2" name="Text Box 49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3" name="Text Box 49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4" name="Text Box 49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5" name="Text Box 49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6" name="Text Box 49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7" name="Text Box 49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8" name="Text Box 49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39" name="Text Box 49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0" name="Text Box 49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1" name="Text Box 49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2" name="Text Box 49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3" name="Text Box 49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4" name="Text Box 49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5" name="Text Box 49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6" name="Text Box 49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7" name="Text Box 49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8" name="Text Box 49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49" name="Text Box 49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0" name="Text Box 49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1" name="Text Box 49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2" name="Text Box 49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3" name="Text Box 49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4" name="Text Box 49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5" name="Text Box 49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6" name="Text Box 49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7" name="Text Box 49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8" name="Text Box 49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59" name="Text Box 49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0" name="Text Box 49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1" name="Text Box 49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2" name="Text Box 49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3" name="Text Box 49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4" name="Text Box 50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5" name="Text Box 50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6" name="Text Box 50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7" name="Text Box 50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8" name="Text Box 50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69" name="Text Box 50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0" name="Text Box 50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1" name="Text Box 50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2" name="Text Box 50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3" name="Text Box 50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4" name="Text Box 50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5" name="Text Box 50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6" name="Text Box 50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7" name="Text Box 50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8" name="Text Box 50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79" name="Text Box 50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0" name="Text Box 50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1" name="Text Box 50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2" name="Text Box 50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3" name="Text Box 50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4" name="Text Box 50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5" name="Text Box 50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6" name="Text Box 50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7" name="Text Box 50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8" name="Text Box 50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89" name="Text Box 50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0" name="Text Box 50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1" name="Text Box 50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2" name="Text Box 50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3" name="Text Box 50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4" name="Text Box 50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5" name="Text Box 50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6" name="Text Box 50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7" name="Text Box 50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8" name="Text Box 50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799" name="Text Box 50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0" name="Text Box 50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1" name="Text Box 50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2" name="Text Box 50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3" name="Text Box 50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4" name="Text Box 50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5" name="Text Box 50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6" name="Text Box 50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7" name="Text Box 50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8" name="Text Box 50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09" name="Text Box 50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0" name="Text Box 50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1" name="Text Box 50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2" name="Text Box 50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3" name="Text Box 50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4" name="Text Box 50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5" name="Text Box 50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6" name="Text Box 50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7" name="Text Box 50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8" name="Text Box 50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19" name="Text Box 50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0" name="Text Box 50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1" name="Text Box 50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2" name="Text Box 50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3" name="Text Box 50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4" name="Text Box 50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5" name="Text Box 50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6" name="Text Box 50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7" name="Text Box 50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8" name="Text Box 50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29" name="Text Box 50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0" name="Text Box 50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1" name="Text Box 50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2" name="Text Box 50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3" name="Text Box 50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4" name="Text Box 50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5" name="Text Box 50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6" name="Text Box 50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7" name="Text Box 50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8" name="Text Box 50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39" name="Text Box 50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0" name="Text Box 50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1" name="Text Box 50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2" name="Text Box 50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3" name="Text Box 50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4" name="Text Box 50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5" name="Text Box 50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6" name="Text Box 50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7" name="Text Box 50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8" name="Text Box 50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49" name="Text Box 50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0" name="Text Box 50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1" name="Text Box 50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2" name="Text Box 50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3" name="Text Box 50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4" name="Text Box 50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5" name="Text Box 50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6" name="Text Box 50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7" name="Text Box 50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8" name="Text Box 50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59" name="Text Box 50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0" name="Text Box 50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1" name="Text Box 50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2" name="Text Box 50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3" name="Text Box 50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4" name="Text Box 51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5" name="Text Box 51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6" name="Text Box 51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7" name="Text Box 51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8" name="Text Box 51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69" name="Text Box 51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0" name="Text Box 51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1" name="Text Box 51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2" name="Text Box 51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3" name="Text Box 51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4" name="Text Box 51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5" name="Text Box 51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6" name="Text Box 51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7" name="Text Box 51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8" name="Text Box 51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79" name="Text Box 51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0" name="Text Box 51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1" name="Text Box 51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2" name="Text Box 51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3" name="Text Box 51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4" name="Text Box 51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5" name="Text Box 51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6" name="Text Box 51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7" name="Text Box 51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8" name="Text Box 51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89" name="Text Box 51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0" name="Text Box 51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1" name="Text Box 51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2" name="Text Box 51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3" name="Text Box 51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4" name="Text Box 51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5" name="Text Box 51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6" name="Text Box 51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7" name="Text Box 51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8" name="Text Box 51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899" name="Text Box 51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0" name="Text Box 51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1" name="Text Box 51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2" name="Text Box 51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3" name="Text Box 51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4" name="Text Box 51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5" name="Text Box 51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6" name="Text Box 51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7" name="Text Box 51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8" name="Text Box 51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09" name="Text Box 51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0" name="Text Box 51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1" name="Text Box 51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2" name="Text Box 51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3" name="Text Box 51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4" name="Text Box 51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5" name="Text Box 51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6" name="Text Box 51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7" name="Text Box 51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8" name="Text Box 51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19" name="Text Box 51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0" name="Text Box 51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1" name="Text Box 51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2" name="Text Box 51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3" name="Text Box 51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4" name="Text Box 51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5" name="Text Box 51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6" name="Text Box 51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7" name="Text Box 51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8" name="Text Box 51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29" name="Text Box 51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0" name="Text Box 51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1" name="Text Box 51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2" name="Text Box 51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3" name="Text Box 51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4" name="Text Box 51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5" name="Text Box 51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6" name="Text Box 51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7" name="Text Box 51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8" name="Text Box 51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39" name="Text Box 51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0" name="Text Box 51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1" name="Text Box 51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2" name="Text Box 51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3" name="Text Box 51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4" name="Text Box 51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5" name="Text Box 51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6" name="Text Box 51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7" name="Text Box 51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8" name="Text Box 51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49" name="Text Box 51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0" name="Text Box 51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1" name="Text Box 51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2" name="Text Box 51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3" name="Text Box 51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4" name="Text Box 51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5" name="Text Box 51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6" name="Text Box 51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7" name="Text Box 51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8" name="Text Box 51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59" name="Text Box 51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0" name="Text Box 51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1" name="Text Box 51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2" name="Text Box 51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3" name="Text Box 51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4" name="Text Box 52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5" name="Text Box 52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6" name="Text Box 52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7" name="Text Box 52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8" name="Text Box 52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69" name="Text Box 52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0" name="Text Box 52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1" name="Text Box 52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2" name="Text Box 52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3" name="Text Box 52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4" name="Text Box 52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5" name="Text Box 52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6" name="Text Box 52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7" name="Text Box 52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8" name="Text Box 52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79" name="Text Box 52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0" name="Text Box 52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1" name="Text Box 52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2" name="Text Box 52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3" name="Text Box 52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4" name="Text Box 52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5" name="Text Box 52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6" name="Text Box 52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7" name="Text Box 52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8" name="Text Box 52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89" name="Text Box 52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0" name="Text Box 52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1" name="Text Box 52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2" name="Text Box 52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3" name="Text Box 52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4" name="Text Box 52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5" name="Text Box 52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6" name="Text Box 52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7" name="Text Box 52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8" name="Text Box 52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7999" name="Text Box 52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0" name="Text Box 52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1" name="Text Box 52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2" name="Text Box 52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3" name="Text Box 52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4" name="Text Box 52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5" name="Text Box 52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6" name="Text Box 52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7" name="Text Box 52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8" name="Text Box 52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09" name="Text Box 52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0" name="Text Box 52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1" name="Text Box 52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2" name="Text Box 52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3" name="Text Box 52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4" name="Text Box 52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5" name="Text Box 52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6" name="Text Box 52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7" name="Text Box 52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8" name="Text Box 52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19" name="Text Box 52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0" name="Text Box 52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1" name="Text Box 52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2" name="Text Box 52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3" name="Text Box 52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4" name="Text Box 52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5" name="Text Box 52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6" name="Text Box 52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7" name="Text Box 52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8" name="Text Box 52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29" name="Text Box 52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0" name="Text Box 52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1" name="Text Box 52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2" name="Text Box 52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3" name="Text Box 52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4" name="Text Box 52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5" name="Text Box 52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6" name="Text Box 52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7" name="Text Box 52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8" name="Text Box 52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39" name="Text Box 52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0" name="Text Box 52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1" name="Text Box 52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2" name="Text Box 52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3" name="Text Box 52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4" name="Text Box 52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5" name="Text Box 52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6" name="Text Box 52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7" name="Text Box 52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8" name="Text Box 52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49" name="Text Box 52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0" name="Text Box 52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1" name="Text Box 52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2" name="Text Box 52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3" name="Text Box 52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4" name="Text Box 52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5" name="Text Box 52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6" name="Text Box 52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7" name="Text Box 52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8" name="Text Box 52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59" name="Text Box 52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0" name="Text Box 52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1" name="Text Box 52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2" name="Text Box 52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3" name="Text Box 52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4" name="Text Box 53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5" name="Text Box 53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6" name="Text Box 53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7" name="Text Box 53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8" name="Text Box 53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69" name="Text Box 53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0" name="Text Box 53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1" name="Text Box 53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2" name="Text Box 530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3" name="Text Box 530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4" name="Text Box 531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5" name="Text Box 531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6" name="Text Box 531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7" name="Text Box 531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8" name="Text Box 531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79" name="Text Box 531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0" name="Text Box 531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1" name="Text Box 531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2" name="Text Box 531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3" name="Text Box 531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4" name="Text Box 532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5" name="Text Box 532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6" name="Text Box 532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7" name="Text Box 532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8" name="Text Box 532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89" name="Text Box 532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0" name="Text Box 532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1" name="Text Box 532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2" name="Text Box 532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3" name="Text Box 532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4" name="Text Box 533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5" name="Text Box 533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6" name="Text Box 533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7" name="Text Box 533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8" name="Text Box 533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099" name="Text Box 533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0" name="Text Box 533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1" name="Text Box 533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2" name="Text Box 533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3" name="Text Box 533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4" name="Text Box 534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5" name="Text Box 534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6" name="Text Box 534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7" name="Text Box 534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8" name="Text Box 534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09" name="Text Box 534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0" name="Text Box 534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1" name="Text Box 534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2" name="Text Box 534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3" name="Text Box 534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4" name="Text Box 535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5" name="Text Box 535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6" name="Text Box 535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7" name="Text Box 535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8" name="Text Box 535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19" name="Text Box 535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0" name="Text Box 535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1" name="Text Box 535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2" name="Text Box 535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3" name="Text Box 535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4" name="Text Box 536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5" name="Text Box 536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6" name="Text Box 536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7" name="Text Box 536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8" name="Text Box 536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29" name="Text Box 536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0" name="Text Box 536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1" name="Text Box 536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2" name="Text Box 536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3" name="Text Box 536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4" name="Text Box 537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5" name="Text Box 537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6" name="Text Box 537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7" name="Text Box 537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8" name="Text Box 537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39" name="Text Box 537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0" name="Text Box 537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1" name="Text Box 537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2" name="Text Box 537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3" name="Text Box 537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4" name="Text Box 538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5" name="Text Box 538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6" name="Text Box 538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7" name="Text Box 538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8" name="Text Box 538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49" name="Text Box 538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0" name="Text Box 538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1" name="Text Box 538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2" name="Text Box 538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3" name="Text Box 538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4" name="Text Box 539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5" name="Text Box 539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6" name="Text Box 539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7" name="Text Box 539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8" name="Text Box 539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59" name="Text Box 539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0" name="Text Box 539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1" name="Text Box 539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2" name="Text Box 5398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3" name="Text Box 5399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4" name="Text Box 5400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5" name="Text Box 5401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6" name="Text Box 5402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7" name="Text Box 5403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8" name="Text Box 5404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69" name="Text Box 5405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70" name="Text Box 5406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19049</xdr:rowOff>
    </xdr:to>
    <xdr:sp macro="" textlink="">
      <xdr:nvSpPr>
        <xdr:cNvPr id="8171" name="Text Box 5407"/>
        <xdr:cNvSpPr txBox="1">
          <a:spLocks noChangeArrowheads="1"/>
        </xdr:cNvSpPr>
      </xdr:nvSpPr>
      <xdr:spPr bwMode="auto">
        <a:xfrm>
          <a:off x="4686300" y="10687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72" name="Text Box 25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73" name="Text Box 25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74" name="Text Box 25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75" name="Text Box 25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76" name="Text Box 25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77" name="Text Box 25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78" name="Text Box 25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79" name="Text Box 25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0" name="Text Box 25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1" name="Text Box 25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2" name="Text Box 25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3" name="Text Box 25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4" name="Text Box 25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5" name="Text Box 25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6" name="Text Box 26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7" name="Text Box 26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8" name="Text Box 26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89" name="Text Box 26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0" name="Text Box 26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1" name="Text Box 26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2" name="Text Box 26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3" name="Text Box 26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4" name="Text Box 26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5" name="Text Box 26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6" name="Text Box 26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7" name="Text Box 26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8" name="Text Box 26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199" name="Text Box 26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0" name="Text Box 26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1" name="Text Box 26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2" name="Text Box 26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3" name="Text Box 26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4" name="Text Box 26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5" name="Text Box 26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6" name="Text Box 26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7" name="Text Box 26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8" name="Text Box 26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09" name="Text Box 26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0" name="Text Box 26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1" name="Text Box 26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2" name="Text Box 26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3" name="Text Box 26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4" name="Text Box 26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5" name="Text Box 26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6" name="Text Box 26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7" name="Text Box 26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8" name="Text Box 26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19" name="Text Box 26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0" name="Text Box 26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1" name="Text Box 26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2" name="Text Box 26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3" name="Text Box 26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4" name="Text Box 26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5" name="Text Box 26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6" name="Text Box 26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7" name="Text Box 26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8" name="Text Box 26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29" name="Text Box 26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0" name="Text Box 26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1" name="Text Box 26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2" name="Text Box 26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3" name="Text Box 26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4" name="Text Box 26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5" name="Text Box 26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6" name="Text Box 26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7" name="Text Box 26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8" name="Text Box 26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39" name="Text Box 26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0" name="Text Box 26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1" name="Text Box 26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2" name="Text Box 26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3" name="Text Box 26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4" name="Text Box 27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5" name="Text Box 27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6" name="Text Box 27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7" name="Text Box 27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8" name="Text Box 27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49" name="Text Box 27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0" name="Text Box 27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1" name="Text Box 27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2" name="Text Box 27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3" name="Text Box 27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4" name="Text Box 27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5" name="Text Box 27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6" name="Text Box 27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7" name="Text Box 27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8" name="Text Box 27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59" name="Text Box 27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0" name="Text Box 27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1" name="Text Box 27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2" name="Text Box 27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3" name="Text Box 27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4" name="Text Box 27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5" name="Text Box 27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6" name="Text Box 27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7" name="Text Box 27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8" name="Text Box 27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69" name="Text Box 27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0" name="Text Box 27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1" name="Text Box 27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2" name="Text Box 27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3" name="Text Box 27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4" name="Text Box 27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5" name="Text Box 27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6" name="Text Box 27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7" name="Text Box 27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8" name="Text Box 27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79" name="Text Box 27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0" name="Text Box 27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1" name="Text Box 27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2" name="Text Box 27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3" name="Text Box 27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4" name="Text Box 27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5" name="Text Box 27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6" name="Text Box 27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7" name="Text Box 27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8" name="Text Box 27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89" name="Text Box 27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0" name="Text Box 27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1" name="Text Box 27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2" name="Text Box 27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3" name="Text Box 27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4" name="Text Box 27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5" name="Text Box 27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6" name="Text Box 27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7" name="Text Box 27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8" name="Text Box 27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299" name="Text Box 27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0" name="Text Box 27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1" name="Text Box 27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2" name="Text Box 27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3" name="Text Box 27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4" name="Text Box 27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5" name="Text Box 27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6" name="Text Box 27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7" name="Text Box 27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8" name="Text Box 27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09" name="Text Box 27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0" name="Text Box 27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1" name="Text Box 27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2" name="Text Box 27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3" name="Text Box 27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4" name="Text Box 27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5" name="Text Box 27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6" name="Text Box 27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7" name="Text Box 27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8" name="Text Box 27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19" name="Text Box 27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0" name="Text Box 27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1" name="Text Box 27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2" name="Text Box 27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3" name="Text Box 27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4" name="Text Box 27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5" name="Text Box 27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6" name="Text Box 27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7" name="Text Box 27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8" name="Text Box 27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29" name="Text Box 27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0" name="Text Box 27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1" name="Text Box 27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2" name="Text Box 27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3" name="Text Box 27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4" name="Text Box 27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5" name="Text Box 27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6" name="Text Box 27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7" name="Text Box 27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8" name="Text Box 27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39" name="Text Box 27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0" name="Text Box 27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1" name="Text Box 27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2" name="Text Box 27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3" name="Text Box 27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4" name="Text Box 28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5" name="Text Box 28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6" name="Text Box 28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7" name="Text Box 28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8" name="Text Box 28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49" name="Text Box 28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0" name="Text Box 28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1" name="Text Box 28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2" name="Text Box 28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3" name="Text Box 28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4" name="Text Box 28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5" name="Text Box 28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6" name="Text Box 28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7" name="Text Box 28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8" name="Text Box 28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59" name="Text Box 28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0" name="Text Box 28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1" name="Text Box 28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2" name="Text Box 28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3" name="Text Box 28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4" name="Text Box 28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5" name="Text Box 28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6" name="Text Box 28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7" name="Text Box 28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8" name="Text Box 28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69" name="Text Box 28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0" name="Text Box 28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1" name="Text Box 28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2" name="Text Box 28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3" name="Text Box 28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4" name="Text Box 28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5" name="Text Box 28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6" name="Text Box 28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7" name="Text Box 28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8" name="Text Box 28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79" name="Text Box 28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0" name="Text Box 28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1" name="Text Box 28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2" name="Text Box 28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3" name="Text Box 28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4" name="Text Box 28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5" name="Text Box 28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6" name="Text Box 28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7" name="Text Box 28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8" name="Text Box 28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89" name="Text Box 28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0" name="Text Box 28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1" name="Text Box 28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2" name="Text Box 28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3" name="Text Box 28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4" name="Text Box 28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5" name="Text Box 28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6" name="Text Box 28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7" name="Text Box 28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8" name="Text Box 28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399" name="Text Box 28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0" name="Text Box 28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1" name="Text Box 28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2" name="Text Box 28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3" name="Text Box 28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4" name="Text Box 28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5" name="Text Box 28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6" name="Text Box 28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7" name="Text Box 28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8" name="Text Box 28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09" name="Text Box 28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0" name="Text Box 28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1" name="Text Box 28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2" name="Text Box 28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3" name="Text Box 28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4" name="Text Box 28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5" name="Text Box 28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6" name="Text Box 28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7" name="Text Box 28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8" name="Text Box 28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19" name="Text Box 28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0" name="Text Box 28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1" name="Text Box 28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2" name="Text Box 28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3" name="Text Box 28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4" name="Text Box 28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5" name="Text Box 28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6" name="Text Box 28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7" name="Text Box 28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8" name="Text Box 28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29" name="Text Box 28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0" name="Text Box 28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1" name="Text Box 28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2" name="Text Box 28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3" name="Text Box 28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4" name="Text Box 28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5" name="Text Box 28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6" name="Text Box 28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7" name="Text Box 28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8" name="Text Box 28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39" name="Text Box 28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0" name="Text Box 28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1" name="Text Box 28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2" name="Text Box 28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3" name="Text Box 28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4" name="Text Box 29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5" name="Text Box 29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6" name="Text Box 29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7" name="Text Box 29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8" name="Text Box 29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49" name="Text Box 29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0" name="Text Box 29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1" name="Text Box 29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2" name="Text Box 29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3" name="Text Box 29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4" name="Text Box 29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5" name="Text Box 29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6" name="Text Box 29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7" name="Text Box 29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8" name="Text Box 29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59" name="Text Box 29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0" name="Text Box 29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1" name="Text Box 29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2" name="Text Box 29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3" name="Text Box 29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4" name="Text Box 29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5" name="Text Box 29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6" name="Text Box 29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7" name="Text Box 29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8" name="Text Box 29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69" name="Text Box 29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0" name="Text Box 29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1" name="Text Box 29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2" name="Text Box 29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3" name="Text Box 29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4" name="Text Box 29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5" name="Text Box 29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6" name="Text Box 29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7" name="Text Box 29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8" name="Text Box 29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79" name="Text Box 29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0" name="Text Box 29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1" name="Text Box 29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2" name="Text Box 29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3" name="Text Box 29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4" name="Text Box 29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5" name="Text Box 29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6" name="Text Box 29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7" name="Text Box 29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8" name="Text Box 29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89" name="Text Box 29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0" name="Text Box 29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1" name="Text Box 29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2" name="Text Box 29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3" name="Text Box 29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4" name="Text Box 29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5" name="Text Box 29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6" name="Text Box 29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7" name="Text Box 29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8" name="Text Box 29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499" name="Text Box 29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0" name="Text Box 29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1" name="Text Box 29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2" name="Text Box 29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3" name="Text Box 29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4" name="Text Box 29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5" name="Text Box 29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6" name="Text Box 29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7" name="Text Box 29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8" name="Text Box 29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09" name="Text Box 29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0" name="Text Box 29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1" name="Text Box 29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2" name="Text Box 29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3" name="Text Box 29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4" name="Text Box 29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5" name="Text Box 29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6" name="Text Box 29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7" name="Text Box 29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8" name="Text Box 29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19" name="Text Box 29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0" name="Text Box 29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1" name="Text Box 29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2" name="Text Box 29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3" name="Text Box 29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4" name="Text Box 29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5" name="Text Box 29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6" name="Text Box 29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7" name="Text Box 29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8" name="Text Box 29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29" name="Text Box 29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0" name="Text Box 29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1" name="Text Box 29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2" name="Text Box 29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3" name="Text Box 29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4" name="Text Box 29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5" name="Text Box 29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6" name="Text Box 29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7" name="Text Box 29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8" name="Text Box 29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39" name="Text Box 29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0" name="Text Box 29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1" name="Text Box 29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2" name="Text Box 29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3" name="Text Box 29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4" name="Text Box 30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5" name="Text Box 30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6" name="Text Box 30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7" name="Text Box 30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8" name="Text Box 30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49" name="Text Box 30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0" name="Text Box 30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1" name="Text Box 30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2" name="Text Box 30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3" name="Text Box 30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4" name="Text Box 30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5" name="Text Box 30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6" name="Text Box 30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7" name="Text Box 30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8" name="Text Box 30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59" name="Text Box 30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0" name="Text Box 30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1" name="Text Box 30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2" name="Text Box 30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3" name="Text Box 30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4" name="Text Box 30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5" name="Text Box 30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6" name="Text Box 30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7" name="Text Box 30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8" name="Text Box 30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69" name="Text Box 30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0" name="Text Box 30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1" name="Text Box 30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2" name="Text Box 30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3" name="Text Box 30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4" name="Text Box 30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5" name="Text Box 30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6" name="Text Box 30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7" name="Text Box 30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8" name="Text Box 30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79" name="Text Box 30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0" name="Text Box 30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1" name="Text Box 30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2" name="Text Box 30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3" name="Text Box 30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4" name="Text Box 30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5" name="Text Box 30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6" name="Text Box 30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7" name="Text Box 30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8" name="Text Box 30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89" name="Text Box 30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0" name="Text Box 30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1" name="Text Box 30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2" name="Text Box 30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3" name="Text Box 30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4" name="Text Box 30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5" name="Text Box 30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6" name="Text Box 30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7" name="Text Box 30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8" name="Text Box 30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599" name="Text Box 30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0" name="Text Box 30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1" name="Text Box 30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2" name="Text Box 30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3" name="Text Box 30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4" name="Text Box 30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5" name="Text Box 30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6" name="Text Box 30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7" name="Text Box 30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8" name="Text Box 30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09" name="Text Box 30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0" name="Text Box 30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1" name="Text Box 30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2" name="Text Box 30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3" name="Text Box 30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4" name="Text Box 30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5" name="Text Box 30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6" name="Text Box 30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7" name="Text Box 30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8" name="Text Box 30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19" name="Text Box 30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0" name="Text Box 30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1" name="Text Box 30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2" name="Text Box 30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3" name="Text Box 30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4" name="Text Box 30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5" name="Text Box 30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6" name="Text Box 30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7" name="Text Box 30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8" name="Text Box 30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29" name="Text Box 30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0" name="Text Box 30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1" name="Text Box 30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2" name="Text Box 30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3" name="Text Box 30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4" name="Text Box 30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5" name="Text Box 30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6" name="Text Box 30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7" name="Text Box 30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8" name="Text Box 30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39" name="Text Box 30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0" name="Text Box 30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1" name="Text Box 30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2" name="Text Box 30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3" name="Text Box 30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4" name="Text Box 31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5" name="Text Box 31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6" name="Text Box 31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7" name="Text Box 31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8" name="Text Box 31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49" name="Text Box 31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0" name="Text Box 31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1" name="Text Box 31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2" name="Text Box 31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3" name="Text Box 31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4" name="Text Box 31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5" name="Text Box 31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6" name="Text Box 31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7" name="Text Box 31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8" name="Text Box 31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59" name="Text Box 31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0" name="Text Box 31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1" name="Text Box 31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2" name="Text Box 31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3" name="Text Box 31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4" name="Text Box 31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5" name="Text Box 31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6" name="Text Box 31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7" name="Text Box 31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8" name="Text Box 31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69" name="Text Box 31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0" name="Text Box 31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1" name="Text Box 31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2" name="Text Box 31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3" name="Text Box 31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4" name="Text Box 31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5" name="Text Box 31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6" name="Text Box 31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7" name="Text Box 31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8" name="Text Box 31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79" name="Text Box 31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0" name="Text Box 31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1" name="Text Box 31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2" name="Text Box 31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3" name="Text Box 31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4" name="Text Box 31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5" name="Text Box 31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6" name="Text Box 31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7" name="Text Box 31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8" name="Text Box 31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89" name="Text Box 31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0" name="Text Box 31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1" name="Text Box 31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2" name="Text Box 31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3" name="Text Box 31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4" name="Text Box 31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5" name="Text Box 31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6" name="Text Box 31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7" name="Text Box 31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8" name="Text Box 31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699" name="Text Box 31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0" name="Text Box 31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1" name="Text Box 31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2" name="Text Box 31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3" name="Text Box 31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4" name="Text Box 31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5" name="Text Box 31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6" name="Text Box 31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7" name="Text Box 31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8" name="Text Box 31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09" name="Text Box 31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0" name="Text Box 31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1" name="Text Box 31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2" name="Text Box 31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3" name="Text Box 31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4" name="Text Box 31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5" name="Text Box 31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6" name="Text Box 31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7" name="Text Box 31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8" name="Text Box 31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19" name="Text Box 31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0" name="Text Box 31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1" name="Text Box 31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2" name="Text Box 31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3" name="Text Box 31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4" name="Text Box 31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5" name="Text Box 31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6" name="Text Box 31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7" name="Text Box 31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8" name="Text Box 31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29" name="Text Box 31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0" name="Text Box 31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1" name="Text Box 31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2" name="Text Box 31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3" name="Text Box 31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4" name="Text Box 31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5" name="Text Box 31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6" name="Text Box 31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7" name="Text Box 31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8" name="Text Box 31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39" name="Text Box 31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0" name="Text Box 31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1" name="Text Box 31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2" name="Text Box 31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3" name="Text Box 31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4" name="Text Box 32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5" name="Text Box 32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6" name="Text Box 32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7" name="Text Box 32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8" name="Text Box 32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49" name="Text Box 32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0" name="Text Box 32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1" name="Text Box 32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2" name="Text Box 32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3" name="Text Box 32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4" name="Text Box 32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5" name="Text Box 32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6" name="Text Box 32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7" name="Text Box 32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8" name="Text Box 32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59" name="Text Box 32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0" name="Text Box 32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1" name="Text Box 32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2" name="Text Box 32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3" name="Text Box 32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4" name="Text Box 32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5" name="Text Box 32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6" name="Text Box 32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7" name="Text Box 32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8" name="Text Box 32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69" name="Text Box 32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0" name="Text Box 32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1" name="Text Box 32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2" name="Text Box 32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3" name="Text Box 32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4" name="Text Box 32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5" name="Text Box 32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6" name="Text Box 32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7" name="Text Box 32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8" name="Text Box 32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79" name="Text Box 32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0" name="Text Box 32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1" name="Text Box 32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2" name="Text Box 32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3" name="Text Box 32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4" name="Text Box 32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5" name="Text Box 32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6" name="Text Box 32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7" name="Text Box 32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8" name="Text Box 32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89" name="Text Box 32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0" name="Text Box 32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1" name="Text Box 32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2" name="Text Box 32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3" name="Text Box 32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4" name="Text Box 32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5" name="Text Box 32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6" name="Text Box 32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7" name="Text Box 32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8" name="Text Box 32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799" name="Text Box 32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0" name="Text Box 32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1" name="Text Box 32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2" name="Text Box 32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3" name="Text Box 32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4" name="Text Box 32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5" name="Text Box 32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6" name="Text Box 32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7" name="Text Box 32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8" name="Text Box 32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09" name="Text Box 32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0" name="Text Box 32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1" name="Text Box 32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2" name="Text Box 32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3" name="Text Box 32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4" name="Text Box 32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5" name="Text Box 32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6" name="Text Box 32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7" name="Text Box 32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8" name="Text Box 32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19" name="Text Box 32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0" name="Text Box 32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1" name="Text Box 32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2" name="Text Box 32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3" name="Text Box 32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4" name="Text Box 32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5" name="Text Box 32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6" name="Text Box 32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7" name="Text Box 32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8" name="Text Box 32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29" name="Text Box 32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0" name="Text Box 32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1" name="Text Box 32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2" name="Text Box 32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3" name="Text Box 32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4" name="Text Box 32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5" name="Text Box 32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6" name="Text Box 32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7" name="Text Box 32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8" name="Text Box 32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39" name="Text Box 32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0" name="Text Box 32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1" name="Text Box 32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2" name="Text Box 32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3" name="Text Box 32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4" name="Text Box 33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5" name="Text Box 33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6" name="Text Box 33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7" name="Text Box 33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8" name="Text Box 33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49" name="Text Box 33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0" name="Text Box 33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1" name="Text Box 33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2" name="Text Box 33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3" name="Text Box 33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4" name="Text Box 33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5" name="Text Box 33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6" name="Text Box 33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7" name="Text Box 33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8" name="Text Box 33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59" name="Text Box 33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0" name="Text Box 33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1" name="Text Box 33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2" name="Text Box 33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3" name="Text Box 33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4" name="Text Box 33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5" name="Text Box 33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6" name="Text Box 33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7" name="Text Box 33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8" name="Text Box 33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69" name="Text Box 33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0" name="Text Box 33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1" name="Text Box 33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2" name="Text Box 33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3" name="Text Box 33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4" name="Text Box 33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5" name="Text Box 33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6" name="Text Box 33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7" name="Text Box 33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8" name="Text Box 33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79" name="Text Box 33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0" name="Text Box 33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1" name="Text Box 33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2" name="Text Box 33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3" name="Text Box 33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4" name="Text Box 33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5" name="Text Box 33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6" name="Text Box 33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7" name="Text Box 33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8" name="Text Box 33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89" name="Text Box 33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0" name="Text Box 33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1" name="Text Box 33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2" name="Text Box 33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3" name="Text Box 33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4" name="Text Box 33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5" name="Text Box 33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6" name="Text Box 33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7" name="Text Box 33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8" name="Text Box 33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899" name="Text Box 33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0" name="Text Box 33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1" name="Text Box 33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2" name="Text Box 33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3" name="Text Box 33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4" name="Text Box 33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5" name="Text Box 33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6" name="Text Box 33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7" name="Text Box 33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8" name="Text Box 33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09" name="Text Box 33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0" name="Text Box 33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1" name="Text Box 33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2" name="Text Box 33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3" name="Text Box 33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4" name="Text Box 33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5" name="Text Box 33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6" name="Text Box 33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7" name="Text Box 33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8" name="Text Box 33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19" name="Text Box 33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0" name="Text Box 33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1" name="Text Box 33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2" name="Text Box 33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3" name="Text Box 33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4" name="Text Box 33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5" name="Text Box 33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6" name="Text Box 33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7" name="Text Box 33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8" name="Text Box 33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29" name="Text Box 33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0" name="Text Box 33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1" name="Text Box 33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2" name="Text Box 33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3" name="Text Box 33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4" name="Text Box 33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5" name="Text Box 33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6" name="Text Box 33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7" name="Text Box 33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8" name="Text Box 33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39" name="Text Box 33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0" name="Text Box 33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1" name="Text Box 33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2" name="Text Box 33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3" name="Text Box 33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4" name="Text Box 34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5" name="Text Box 34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6" name="Text Box 34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7" name="Text Box 34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8" name="Text Box 34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49" name="Text Box 34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0" name="Text Box 34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1" name="Text Box 34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2" name="Text Box 34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3" name="Text Box 34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4" name="Text Box 34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5" name="Text Box 34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6" name="Text Box 34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7" name="Text Box 34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8" name="Text Box 34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59" name="Text Box 34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0" name="Text Box 34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1" name="Text Box 34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2" name="Text Box 34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3" name="Text Box 34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4" name="Text Box 34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5" name="Text Box 34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6" name="Text Box 34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7" name="Text Box 34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8" name="Text Box 34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69" name="Text Box 34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0" name="Text Box 34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1" name="Text Box 34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2" name="Text Box 34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3" name="Text Box 34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4" name="Text Box 34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5" name="Text Box 34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6" name="Text Box 34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7" name="Text Box 34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8" name="Text Box 34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79" name="Text Box 34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0" name="Text Box 34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1" name="Text Box 34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2" name="Text Box 34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3" name="Text Box 34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4" name="Text Box 34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5" name="Text Box 34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6" name="Text Box 34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7" name="Text Box 34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8" name="Text Box 34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89" name="Text Box 34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0" name="Text Box 34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1" name="Text Box 34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2" name="Text Box 34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3" name="Text Box 34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4" name="Text Box 34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5" name="Text Box 34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6" name="Text Box 34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7" name="Text Box 34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8" name="Text Box 34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8999" name="Text Box 34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0" name="Text Box 34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1" name="Text Box 34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2" name="Text Box 34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3" name="Text Box 34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4" name="Text Box 34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5" name="Text Box 34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6" name="Text Box 34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7" name="Text Box 34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8" name="Text Box 34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09" name="Text Box 34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0" name="Text Box 34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1" name="Text Box 34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2" name="Text Box 34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3" name="Text Box 34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4" name="Text Box 34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5" name="Text Box 34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6" name="Text Box 34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7" name="Text Box 34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8" name="Text Box 34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19" name="Text Box 34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0" name="Text Box 34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1" name="Text Box 34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2" name="Text Box 34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3" name="Text Box 34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4" name="Text Box 34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5" name="Text Box 34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6" name="Text Box 34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7" name="Text Box 34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8" name="Text Box 34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29" name="Text Box 34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0" name="Text Box 34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1" name="Text Box 34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2" name="Text Box 34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3" name="Text Box 34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4" name="Text Box 34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5" name="Text Box 34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6" name="Text Box 34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7" name="Text Box 34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8" name="Text Box 34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39" name="Text Box 34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0" name="Text Box 34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1" name="Text Box 34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2" name="Text Box 34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3" name="Text Box 34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4" name="Text Box 35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5" name="Text Box 35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6" name="Text Box 35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7" name="Text Box 35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8" name="Text Box 35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49" name="Text Box 35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0" name="Text Box 35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1" name="Text Box 35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2" name="Text Box 35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3" name="Text Box 35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4" name="Text Box 35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5" name="Text Box 35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6" name="Text Box 35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7" name="Text Box 35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8" name="Text Box 35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59" name="Text Box 35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0" name="Text Box 35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1" name="Text Box 35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2" name="Text Box 35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3" name="Text Box 35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4" name="Text Box 35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5" name="Text Box 35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6" name="Text Box 35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7" name="Text Box 35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8" name="Text Box 35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69" name="Text Box 35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0" name="Text Box 35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1" name="Text Box 35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2" name="Text Box 35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3" name="Text Box 35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4" name="Text Box 35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5" name="Text Box 35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6" name="Text Box 35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7" name="Text Box 35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8" name="Text Box 35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79" name="Text Box 35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0" name="Text Box 35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1" name="Text Box 35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2" name="Text Box 35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3" name="Text Box 35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4" name="Text Box 35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5" name="Text Box 35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6" name="Text Box 35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7" name="Text Box 35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8" name="Text Box 35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89" name="Text Box 35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0" name="Text Box 35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1" name="Text Box 35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2" name="Text Box 35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3" name="Text Box 35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4" name="Text Box 35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5" name="Text Box 35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6" name="Text Box 35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7" name="Text Box 35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8" name="Text Box 35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099" name="Text Box 35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0" name="Text Box 35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1" name="Text Box 35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2" name="Text Box 35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3" name="Text Box 35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4" name="Text Box 35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5" name="Text Box 35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6" name="Text Box 35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7" name="Text Box 35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8" name="Text Box 35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09" name="Text Box 35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0" name="Text Box 35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1" name="Text Box 35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2" name="Text Box 35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3" name="Text Box 35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4" name="Text Box 35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5" name="Text Box 35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6" name="Text Box 35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7" name="Text Box 35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8" name="Text Box 35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19" name="Text Box 35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0" name="Text Box 35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1" name="Text Box 35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2" name="Text Box 35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3" name="Text Box 35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4" name="Text Box 35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5" name="Text Box 35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6" name="Text Box 35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7" name="Text Box 35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8" name="Text Box 35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29" name="Text Box 35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0" name="Text Box 35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1" name="Text Box 35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2" name="Text Box 35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3" name="Text Box 35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4" name="Text Box 35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5" name="Text Box 35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6" name="Text Box 35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7" name="Text Box 35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8" name="Text Box 35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39" name="Text Box 35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0" name="Text Box 35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1" name="Text Box 35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2" name="Text Box 35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3" name="Text Box 35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4" name="Text Box 36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5" name="Text Box 36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6" name="Text Box 36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7" name="Text Box 36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8" name="Text Box 36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49" name="Text Box 36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0" name="Text Box 36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1" name="Text Box 36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2" name="Text Box 36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3" name="Text Box 36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4" name="Text Box 36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5" name="Text Box 36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6" name="Text Box 36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7" name="Text Box 36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8" name="Text Box 36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59" name="Text Box 36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0" name="Text Box 36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1" name="Text Box 36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2" name="Text Box 36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3" name="Text Box 36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4" name="Text Box 36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5" name="Text Box 36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6" name="Text Box 36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7" name="Text Box 36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8" name="Text Box 36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69" name="Text Box 36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0" name="Text Box 36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1" name="Text Box 36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2" name="Text Box 36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3" name="Text Box 36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4" name="Text Box 36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5" name="Text Box 36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6" name="Text Box 36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7" name="Text Box 36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8" name="Text Box 36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79" name="Text Box 36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0" name="Text Box 36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1" name="Text Box 36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2" name="Text Box 36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3" name="Text Box 36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4" name="Text Box 36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5" name="Text Box 36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6" name="Text Box 36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7" name="Text Box 36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8" name="Text Box 36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89" name="Text Box 36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0" name="Text Box 36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1" name="Text Box 36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2" name="Text Box 36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3" name="Text Box 36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4" name="Text Box 36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5" name="Text Box 36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6" name="Text Box 36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7" name="Text Box 36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8" name="Text Box 36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199" name="Text Box 36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0" name="Text Box 36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1" name="Text Box 36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2" name="Text Box 36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3" name="Text Box 36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4" name="Text Box 36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5" name="Text Box 36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6" name="Text Box 36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7" name="Text Box 36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8" name="Text Box 36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09" name="Text Box 36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0" name="Text Box 36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1" name="Text Box 36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2" name="Text Box 36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3" name="Text Box 36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4" name="Text Box 36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5" name="Text Box 36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6" name="Text Box 36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7" name="Text Box 36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8" name="Text Box 36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19" name="Text Box 36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0" name="Text Box 36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1" name="Text Box 36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2" name="Text Box 36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3" name="Text Box 36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4" name="Text Box 36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5" name="Text Box 36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6" name="Text Box 36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7" name="Text Box 36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8" name="Text Box 36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29" name="Text Box 36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0" name="Text Box 36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1" name="Text Box 36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2" name="Text Box 36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3" name="Text Box 36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4" name="Text Box 36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5" name="Text Box 36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6" name="Text Box 36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7" name="Text Box 36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8" name="Text Box 36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39" name="Text Box 36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0" name="Text Box 36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1" name="Text Box 36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2" name="Text Box 36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3" name="Text Box 36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4" name="Text Box 37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5" name="Text Box 37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6" name="Text Box 37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7" name="Text Box 37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8" name="Text Box 37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49" name="Text Box 37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0" name="Text Box 37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1" name="Text Box 37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2" name="Text Box 37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3" name="Text Box 37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4" name="Text Box 37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5" name="Text Box 37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6" name="Text Box 37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7" name="Text Box 37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8" name="Text Box 37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59" name="Text Box 37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0" name="Text Box 37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1" name="Text Box 37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2" name="Text Box 37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3" name="Text Box 37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4" name="Text Box 37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5" name="Text Box 37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6" name="Text Box 37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7" name="Text Box 37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8" name="Text Box 37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69" name="Text Box 37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0" name="Text Box 37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1" name="Text Box 37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2" name="Text Box 37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3" name="Text Box 37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4" name="Text Box 37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5" name="Text Box 37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6" name="Text Box 37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7" name="Text Box 37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8" name="Text Box 37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79" name="Text Box 37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0" name="Text Box 37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1" name="Text Box 37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2" name="Text Box 37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3" name="Text Box 37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4" name="Text Box 37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5" name="Text Box 37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6" name="Text Box 37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7" name="Text Box 37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8" name="Text Box 37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89" name="Text Box 37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0" name="Text Box 37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1" name="Text Box 37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2" name="Text Box 37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3" name="Text Box 37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4" name="Text Box 37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5" name="Text Box 37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6" name="Text Box 37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7" name="Text Box 37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8" name="Text Box 37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299" name="Text Box 37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0" name="Text Box 37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1" name="Text Box 37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2" name="Text Box 37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3" name="Text Box 37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4" name="Text Box 37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5" name="Text Box 37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6" name="Text Box 37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7" name="Text Box 37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8" name="Text Box 37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09" name="Text Box 37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0" name="Text Box 37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1" name="Text Box 37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2" name="Text Box 37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3" name="Text Box 37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4" name="Text Box 37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5" name="Text Box 37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6" name="Text Box 37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7" name="Text Box 37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8" name="Text Box 37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19" name="Text Box 37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0" name="Text Box 37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1" name="Text Box 37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2" name="Text Box 37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3" name="Text Box 37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4" name="Text Box 37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5" name="Text Box 37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6" name="Text Box 37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7" name="Text Box 37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8" name="Text Box 37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29" name="Text Box 37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0" name="Text Box 37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1" name="Text Box 37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2" name="Text Box 37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3" name="Text Box 37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4" name="Text Box 37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5" name="Text Box 37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6" name="Text Box 37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7" name="Text Box 37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8" name="Text Box 37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39" name="Text Box 37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0" name="Text Box 37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1" name="Text Box 37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2" name="Text Box 37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3" name="Text Box 37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4" name="Text Box 38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5" name="Text Box 38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6" name="Text Box 38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7" name="Text Box 38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8" name="Text Box 38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49" name="Text Box 38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0" name="Text Box 38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1" name="Text Box 38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2" name="Text Box 38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3" name="Text Box 38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4" name="Text Box 38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5" name="Text Box 38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6" name="Text Box 38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7" name="Text Box 38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8" name="Text Box 38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59" name="Text Box 38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0" name="Text Box 38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1" name="Text Box 38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2" name="Text Box 38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3" name="Text Box 38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4" name="Text Box 38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5" name="Text Box 38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6" name="Text Box 38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7" name="Text Box 38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8" name="Text Box 38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69" name="Text Box 38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0" name="Text Box 38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1" name="Text Box 38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2" name="Text Box 38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3" name="Text Box 38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4" name="Text Box 38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5" name="Text Box 38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6" name="Text Box 38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7" name="Text Box 38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8" name="Text Box 38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79" name="Text Box 38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0" name="Text Box 38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1" name="Text Box 38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2" name="Text Box 38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3" name="Text Box 38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4" name="Text Box 38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5" name="Text Box 38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6" name="Text Box 38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7" name="Text Box 38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8" name="Text Box 38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89" name="Text Box 38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0" name="Text Box 38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1" name="Text Box 38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2" name="Text Box 38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3" name="Text Box 38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4" name="Text Box 38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5" name="Text Box 38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6" name="Text Box 38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7" name="Text Box 38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8" name="Text Box 38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399" name="Text Box 38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0" name="Text Box 38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1" name="Text Box 38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2" name="Text Box 38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3" name="Text Box 38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4" name="Text Box 38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5" name="Text Box 38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6" name="Text Box 38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7" name="Text Box 38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8" name="Text Box 38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09" name="Text Box 38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0" name="Text Box 38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1" name="Text Box 38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2" name="Text Box 38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3" name="Text Box 38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4" name="Text Box 38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5" name="Text Box 38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6" name="Text Box 38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7" name="Text Box 38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8" name="Text Box 38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19" name="Text Box 38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0" name="Text Box 38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1" name="Text Box 38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2" name="Text Box 38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3" name="Text Box 38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4" name="Text Box 38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5" name="Text Box 38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6" name="Text Box 38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7" name="Text Box 38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8" name="Text Box 38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29" name="Text Box 38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0" name="Text Box 38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1" name="Text Box 38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2" name="Text Box 38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3" name="Text Box 38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4" name="Text Box 38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5" name="Text Box 38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6" name="Text Box 38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7" name="Text Box 38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8" name="Text Box 38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39" name="Text Box 38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0" name="Text Box 38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1" name="Text Box 38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2" name="Text Box 38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3" name="Text Box 38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4" name="Text Box 39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5" name="Text Box 39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6" name="Text Box 39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7" name="Text Box 39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8" name="Text Box 39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49" name="Text Box 39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0" name="Text Box 39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1" name="Text Box 39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2" name="Text Box 39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3" name="Text Box 39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4" name="Text Box 39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5" name="Text Box 39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6" name="Text Box 39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7" name="Text Box 39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8" name="Text Box 39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59" name="Text Box 39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0" name="Text Box 39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1" name="Text Box 39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2" name="Text Box 39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3" name="Text Box 39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4" name="Text Box 39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5" name="Text Box 39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6" name="Text Box 39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7" name="Text Box 39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8" name="Text Box 39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69" name="Text Box 39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0" name="Text Box 39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1" name="Text Box 39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2" name="Text Box 39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3" name="Text Box 39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4" name="Text Box 39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5" name="Text Box 39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6" name="Text Box 39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7" name="Text Box 39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8" name="Text Box 39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79" name="Text Box 39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0" name="Text Box 39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1" name="Text Box 39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2" name="Text Box 39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3" name="Text Box 39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4" name="Text Box 39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5" name="Text Box 39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6" name="Text Box 39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7" name="Text Box 39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8" name="Text Box 39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89" name="Text Box 39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0" name="Text Box 39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1" name="Text Box 39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2" name="Text Box 39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3" name="Text Box 39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4" name="Text Box 39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5" name="Text Box 39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6" name="Text Box 39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7" name="Text Box 39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8" name="Text Box 39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499" name="Text Box 39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0" name="Text Box 39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1" name="Text Box 39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2" name="Text Box 39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3" name="Text Box 39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4" name="Text Box 39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5" name="Text Box 39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6" name="Text Box 39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7" name="Text Box 39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8" name="Text Box 39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09" name="Text Box 39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0" name="Text Box 39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1" name="Text Box 39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2" name="Text Box 39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3" name="Text Box 39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4" name="Text Box 39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5" name="Text Box 39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6" name="Text Box 39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7" name="Text Box 39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8" name="Text Box 39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19" name="Text Box 39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0" name="Text Box 39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1" name="Text Box 39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2" name="Text Box 39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3" name="Text Box 39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4" name="Text Box 39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5" name="Text Box 39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6" name="Text Box 39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7" name="Text Box 39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8" name="Text Box 39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29" name="Text Box 39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0" name="Text Box 39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1" name="Text Box 39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2" name="Text Box 39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3" name="Text Box 39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4" name="Text Box 39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5" name="Text Box 39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6" name="Text Box 39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7" name="Text Box 39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8" name="Text Box 39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39" name="Text Box 39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0" name="Text Box 39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1" name="Text Box 39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2" name="Text Box 39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3" name="Text Box 39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4" name="Text Box 40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5" name="Text Box 40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6" name="Text Box 40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7" name="Text Box 40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8" name="Text Box 40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49" name="Text Box 40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0" name="Text Box 40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1" name="Text Box 40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2" name="Text Box 40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3" name="Text Box 40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4" name="Text Box 40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5" name="Text Box 40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6" name="Text Box 40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7" name="Text Box 40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8" name="Text Box 40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59" name="Text Box 40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0" name="Text Box 40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1" name="Text Box 40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2" name="Text Box 40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3" name="Text Box 40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4" name="Text Box 40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5" name="Text Box 40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6" name="Text Box 40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7" name="Text Box 40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8" name="Text Box 40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69" name="Text Box 40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0" name="Text Box 40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1" name="Text Box 40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2" name="Text Box 40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3" name="Text Box 40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4" name="Text Box 40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5" name="Text Box 40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6" name="Text Box 40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7" name="Text Box 40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8" name="Text Box 40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79" name="Text Box 40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0" name="Text Box 40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1" name="Text Box 40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2" name="Text Box 40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3" name="Text Box 40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4" name="Text Box 40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5" name="Text Box 40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6" name="Text Box 40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7" name="Text Box 40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8" name="Text Box 40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89" name="Text Box 40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0" name="Text Box 40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1" name="Text Box 40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2" name="Text Box 40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3" name="Text Box 40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4" name="Text Box 40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5" name="Text Box 40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6" name="Text Box 40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7" name="Text Box 40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8" name="Text Box 40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599" name="Text Box 40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0" name="Text Box 40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1" name="Text Box 40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2" name="Text Box 40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3" name="Text Box 40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4" name="Text Box 40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5" name="Text Box 40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6" name="Text Box 40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7" name="Text Box 40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8" name="Text Box 40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09" name="Text Box 40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0" name="Text Box 40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1" name="Text Box 40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2" name="Text Box 40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3" name="Text Box 40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4" name="Text Box 40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5" name="Text Box 40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6" name="Text Box 40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7" name="Text Box 40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8" name="Text Box 40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19" name="Text Box 40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0" name="Text Box 40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1" name="Text Box 40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2" name="Text Box 40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3" name="Text Box 40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4" name="Text Box 40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5" name="Text Box 40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6" name="Text Box 40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7" name="Text Box 40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8" name="Text Box 40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29" name="Text Box 40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0" name="Text Box 40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1" name="Text Box 40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2" name="Text Box 40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3" name="Text Box 40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4" name="Text Box 40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5" name="Text Box 40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6" name="Text Box 40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7" name="Text Box 40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8" name="Text Box 40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39" name="Text Box 40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0" name="Text Box 40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1" name="Text Box 40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2" name="Text Box 40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3" name="Text Box 40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4" name="Text Box 41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5" name="Text Box 41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6" name="Text Box 41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7" name="Text Box 41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8" name="Text Box 41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49" name="Text Box 41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0" name="Text Box 41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1" name="Text Box 41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2" name="Text Box 41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3" name="Text Box 41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4" name="Text Box 41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5" name="Text Box 41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6" name="Text Box 41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7" name="Text Box 41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8" name="Text Box 41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59" name="Text Box 41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0" name="Text Box 41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1" name="Text Box 41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2" name="Text Box 41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3" name="Text Box 41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4" name="Text Box 41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5" name="Text Box 41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6" name="Text Box 41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7" name="Text Box 41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8" name="Text Box 41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69" name="Text Box 41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0" name="Text Box 41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1" name="Text Box 41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2" name="Text Box 41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3" name="Text Box 41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4" name="Text Box 41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5" name="Text Box 41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6" name="Text Box 41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7" name="Text Box 41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8" name="Text Box 41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79" name="Text Box 41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0" name="Text Box 41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1" name="Text Box 41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2" name="Text Box 41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3" name="Text Box 41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4" name="Text Box 41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5" name="Text Box 41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6" name="Text Box 41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7" name="Text Box 41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8" name="Text Box 41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89" name="Text Box 41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0" name="Text Box 41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1" name="Text Box 41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2" name="Text Box 41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3" name="Text Box 41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4" name="Text Box 41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5" name="Text Box 41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6" name="Text Box 41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7" name="Text Box 41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8" name="Text Box 41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699" name="Text Box 41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0" name="Text Box 41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1" name="Text Box 41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2" name="Text Box 41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3" name="Text Box 41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4" name="Text Box 41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5" name="Text Box 41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6" name="Text Box 41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7" name="Text Box 41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8" name="Text Box 41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09" name="Text Box 41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0" name="Text Box 41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1" name="Text Box 41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2" name="Text Box 41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3" name="Text Box 41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4" name="Text Box 41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5" name="Text Box 41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6" name="Text Box 41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7" name="Text Box 41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8" name="Text Box 41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19" name="Text Box 41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0" name="Text Box 41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1" name="Text Box 41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2" name="Text Box 41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3" name="Text Box 41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4" name="Text Box 41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5" name="Text Box 41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6" name="Text Box 41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7" name="Text Box 41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8" name="Text Box 41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29" name="Text Box 41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0" name="Text Box 41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1" name="Text Box 41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2" name="Text Box 41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3" name="Text Box 41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4" name="Text Box 41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5" name="Text Box 41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6" name="Text Box 41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7" name="Text Box 41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8" name="Text Box 41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39" name="Text Box 41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0" name="Text Box 41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1" name="Text Box 41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2" name="Text Box 41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3" name="Text Box 41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4" name="Text Box 42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5" name="Text Box 42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6" name="Text Box 42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7" name="Text Box 42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8" name="Text Box 42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49" name="Text Box 42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0" name="Text Box 42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1" name="Text Box 42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2" name="Text Box 42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3" name="Text Box 42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4" name="Text Box 42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5" name="Text Box 42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6" name="Text Box 42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7" name="Text Box 42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8" name="Text Box 42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59" name="Text Box 42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0" name="Text Box 42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1" name="Text Box 42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2" name="Text Box 42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3" name="Text Box 42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4" name="Text Box 42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5" name="Text Box 42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6" name="Text Box 42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7" name="Text Box 42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8" name="Text Box 42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69" name="Text Box 42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0" name="Text Box 42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1" name="Text Box 42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2" name="Text Box 42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3" name="Text Box 42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4" name="Text Box 42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5" name="Text Box 42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6" name="Text Box 42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7" name="Text Box 42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8" name="Text Box 42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79" name="Text Box 42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0" name="Text Box 42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1" name="Text Box 42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2" name="Text Box 42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3" name="Text Box 42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4" name="Text Box 42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5" name="Text Box 42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6" name="Text Box 42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7" name="Text Box 42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8" name="Text Box 42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89" name="Text Box 42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0" name="Text Box 42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1" name="Text Box 42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2" name="Text Box 42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3" name="Text Box 42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4" name="Text Box 42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5" name="Text Box 42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6" name="Text Box 42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7" name="Text Box 42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8" name="Text Box 42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799" name="Text Box 42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0" name="Text Box 42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1" name="Text Box 42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2" name="Text Box 42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3" name="Text Box 42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4" name="Text Box 42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5" name="Text Box 42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6" name="Text Box 42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7" name="Text Box 42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8" name="Text Box 42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09" name="Text Box 42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0" name="Text Box 42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1" name="Text Box 42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2" name="Text Box 42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3" name="Text Box 42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4" name="Text Box 42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5" name="Text Box 42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6" name="Text Box 42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7" name="Text Box 42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8" name="Text Box 42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19" name="Text Box 42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0" name="Text Box 42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1" name="Text Box 42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2" name="Text Box 42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3" name="Text Box 42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4" name="Text Box 42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5" name="Text Box 42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6" name="Text Box 42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7" name="Text Box 42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8" name="Text Box 42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29" name="Text Box 42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0" name="Text Box 42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1" name="Text Box 42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2" name="Text Box 42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3" name="Text Box 42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4" name="Text Box 42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5" name="Text Box 42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6" name="Text Box 42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7" name="Text Box 42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8" name="Text Box 42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39" name="Text Box 42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0" name="Text Box 42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1" name="Text Box 42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2" name="Text Box 42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3" name="Text Box 42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4" name="Text Box 43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5" name="Text Box 43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6" name="Text Box 43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7" name="Text Box 43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8" name="Text Box 43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49" name="Text Box 43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0" name="Text Box 43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1" name="Text Box 43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2" name="Text Box 43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3" name="Text Box 43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4" name="Text Box 43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5" name="Text Box 43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6" name="Text Box 43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7" name="Text Box 43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8" name="Text Box 43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59" name="Text Box 43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0" name="Text Box 43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1" name="Text Box 43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2" name="Text Box 43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3" name="Text Box 43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4" name="Text Box 43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5" name="Text Box 43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6" name="Text Box 43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7" name="Text Box 43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8" name="Text Box 43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69" name="Text Box 43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0" name="Text Box 43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1" name="Text Box 43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2" name="Text Box 43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3" name="Text Box 43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4" name="Text Box 43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5" name="Text Box 43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6" name="Text Box 43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7" name="Text Box 43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8" name="Text Box 43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79" name="Text Box 43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0" name="Text Box 43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1" name="Text Box 43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2" name="Text Box 43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3" name="Text Box 43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4" name="Text Box 43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5" name="Text Box 43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6" name="Text Box 43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7" name="Text Box 43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8" name="Text Box 43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89" name="Text Box 43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0" name="Text Box 43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1" name="Text Box 43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2" name="Text Box 43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3" name="Text Box 43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4" name="Text Box 43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5" name="Text Box 43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6" name="Text Box 43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7" name="Text Box 43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8" name="Text Box 43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899" name="Text Box 43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0" name="Text Box 43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1" name="Text Box 43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2" name="Text Box 43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3" name="Text Box 43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4" name="Text Box 43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5" name="Text Box 43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6" name="Text Box 43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7" name="Text Box 43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8" name="Text Box 43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09" name="Text Box 43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0" name="Text Box 43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1" name="Text Box 43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2" name="Text Box 43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3" name="Text Box 43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4" name="Text Box 43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5" name="Text Box 43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6" name="Text Box 43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7" name="Text Box 43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8" name="Text Box 43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19" name="Text Box 43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0" name="Text Box 43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1" name="Text Box 43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2" name="Text Box 43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3" name="Text Box 43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4" name="Text Box 43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5" name="Text Box 43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6" name="Text Box 43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7" name="Text Box 43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8" name="Text Box 43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29" name="Text Box 43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0" name="Text Box 43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1" name="Text Box 43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2" name="Text Box 43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3" name="Text Box 43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4" name="Text Box 43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5" name="Text Box 43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6" name="Text Box 43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7" name="Text Box 43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8" name="Text Box 43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39" name="Text Box 43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0" name="Text Box 43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1" name="Text Box 43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2" name="Text Box 43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3" name="Text Box 43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4" name="Text Box 44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5" name="Text Box 44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6" name="Text Box 44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7" name="Text Box 44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8" name="Text Box 44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49" name="Text Box 44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0" name="Text Box 44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1" name="Text Box 44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2" name="Text Box 44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3" name="Text Box 44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4" name="Text Box 44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5" name="Text Box 44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6" name="Text Box 44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7" name="Text Box 44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8" name="Text Box 44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59" name="Text Box 44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0" name="Text Box 44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1" name="Text Box 44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2" name="Text Box 44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3" name="Text Box 44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4" name="Text Box 44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5" name="Text Box 44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6" name="Text Box 44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7" name="Text Box 44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8" name="Text Box 44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69" name="Text Box 44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0" name="Text Box 44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1" name="Text Box 44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2" name="Text Box 44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3" name="Text Box 44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4" name="Text Box 44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5" name="Text Box 44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6" name="Text Box 44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7" name="Text Box 44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8" name="Text Box 44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79" name="Text Box 44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0" name="Text Box 44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1" name="Text Box 44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2" name="Text Box 44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3" name="Text Box 44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4" name="Text Box 44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5" name="Text Box 44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6" name="Text Box 44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7" name="Text Box 44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8" name="Text Box 44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89" name="Text Box 44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0" name="Text Box 44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1" name="Text Box 44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2" name="Text Box 44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3" name="Text Box 44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4" name="Text Box 44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5" name="Text Box 44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6" name="Text Box 44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7" name="Text Box 44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8" name="Text Box 44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9999" name="Text Box 44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0" name="Text Box 44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1" name="Text Box 44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2" name="Text Box 44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3" name="Text Box 44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4" name="Text Box 44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5" name="Text Box 44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6" name="Text Box 44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7" name="Text Box 44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8" name="Text Box 44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09" name="Text Box 44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0" name="Text Box 44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1" name="Text Box 44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2" name="Text Box 44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3" name="Text Box 44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4" name="Text Box 44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5" name="Text Box 44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6" name="Text Box 44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7" name="Text Box 44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8" name="Text Box 44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19" name="Text Box 44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0" name="Text Box 44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1" name="Text Box 44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2" name="Text Box 44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3" name="Text Box 44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4" name="Text Box 44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5" name="Text Box 44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6" name="Text Box 44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7" name="Text Box 44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8" name="Text Box 44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29" name="Text Box 44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0" name="Text Box 44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1" name="Text Box 44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2" name="Text Box 44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3" name="Text Box 44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4" name="Text Box 44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5" name="Text Box 44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6" name="Text Box 44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7" name="Text Box 44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8" name="Text Box 44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39" name="Text Box 44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0" name="Text Box 44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1" name="Text Box 44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2" name="Text Box 44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3" name="Text Box 44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4" name="Text Box 45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5" name="Text Box 45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6" name="Text Box 45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7" name="Text Box 45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8" name="Text Box 45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49" name="Text Box 45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0" name="Text Box 45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1" name="Text Box 45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2" name="Text Box 45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3" name="Text Box 45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4" name="Text Box 45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5" name="Text Box 45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6" name="Text Box 45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7" name="Text Box 45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8" name="Text Box 45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59" name="Text Box 45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0" name="Text Box 45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1" name="Text Box 45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2" name="Text Box 45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3" name="Text Box 45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4" name="Text Box 45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5" name="Text Box 45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6" name="Text Box 45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7" name="Text Box 45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8" name="Text Box 45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69" name="Text Box 45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0" name="Text Box 45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1" name="Text Box 45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2" name="Text Box 45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3" name="Text Box 45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4" name="Text Box 45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5" name="Text Box 45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6" name="Text Box 45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7" name="Text Box 45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8" name="Text Box 45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79" name="Text Box 45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0" name="Text Box 45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1" name="Text Box 45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2" name="Text Box 45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3" name="Text Box 45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4" name="Text Box 45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5" name="Text Box 45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6" name="Text Box 45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7" name="Text Box 45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8" name="Text Box 45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89" name="Text Box 45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0" name="Text Box 45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1" name="Text Box 45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2" name="Text Box 45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3" name="Text Box 45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4" name="Text Box 45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5" name="Text Box 45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6" name="Text Box 45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7" name="Text Box 45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8" name="Text Box 45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099" name="Text Box 45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0" name="Text Box 45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1" name="Text Box 45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2" name="Text Box 45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3" name="Text Box 45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4" name="Text Box 45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5" name="Text Box 45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6" name="Text Box 45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7" name="Text Box 45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8" name="Text Box 45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09" name="Text Box 45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0" name="Text Box 45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1" name="Text Box 45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2" name="Text Box 45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3" name="Text Box 45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4" name="Text Box 45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5" name="Text Box 45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6" name="Text Box 45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7" name="Text Box 45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8" name="Text Box 45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19" name="Text Box 45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0" name="Text Box 45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1" name="Text Box 45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2" name="Text Box 45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3" name="Text Box 45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4" name="Text Box 45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5" name="Text Box 45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6" name="Text Box 45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7" name="Text Box 45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8" name="Text Box 45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29" name="Text Box 45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0" name="Text Box 45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1" name="Text Box 45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2" name="Text Box 45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3" name="Text Box 45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4" name="Text Box 45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5" name="Text Box 45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6" name="Text Box 45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7" name="Text Box 45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8" name="Text Box 45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39" name="Text Box 45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0" name="Text Box 45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1" name="Text Box 45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2" name="Text Box 45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3" name="Text Box 45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4" name="Text Box 46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5" name="Text Box 46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6" name="Text Box 46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7" name="Text Box 46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8" name="Text Box 46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49" name="Text Box 46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0" name="Text Box 46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1" name="Text Box 46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2" name="Text Box 46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3" name="Text Box 46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4" name="Text Box 46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5" name="Text Box 46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6" name="Text Box 46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7" name="Text Box 46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8" name="Text Box 46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59" name="Text Box 46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0" name="Text Box 46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1" name="Text Box 46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2" name="Text Box 46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3" name="Text Box 46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4" name="Text Box 46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5" name="Text Box 46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6" name="Text Box 46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7" name="Text Box 46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8" name="Text Box 46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69" name="Text Box 46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0" name="Text Box 46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1" name="Text Box 46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2" name="Text Box 46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3" name="Text Box 46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4" name="Text Box 46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5" name="Text Box 46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6" name="Text Box 46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7" name="Text Box 46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8" name="Text Box 46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79" name="Text Box 46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0" name="Text Box 46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1" name="Text Box 46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2" name="Text Box 46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3" name="Text Box 46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4" name="Text Box 46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5" name="Text Box 46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6" name="Text Box 46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7" name="Text Box 46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8" name="Text Box 46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89" name="Text Box 46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0" name="Text Box 46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1" name="Text Box 46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2" name="Text Box 46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3" name="Text Box 46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4" name="Text Box 46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5" name="Text Box 46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6" name="Text Box 46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7" name="Text Box 46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8" name="Text Box 46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199" name="Text Box 46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0" name="Text Box 46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1" name="Text Box 46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2" name="Text Box 46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3" name="Text Box 46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4" name="Text Box 46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5" name="Text Box 46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6" name="Text Box 46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7" name="Text Box 46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8" name="Text Box 46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09" name="Text Box 46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0" name="Text Box 46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1" name="Text Box 46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2" name="Text Box 46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3" name="Text Box 46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4" name="Text Box 46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5" name="Text Box 46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6" name="Text Box 46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7" name="Text Box 46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8" name="Text Box 46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19" name="Text Box 46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0" name="Text Box 46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1" name="Text Box 46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2" name="Text Box 46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3" name="Text Box 46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4" name="Text Box 46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5" name="Text Box 46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6" name="Text Box 46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7" name="Text Box 46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8" name="Text Box 46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29" name="Text Box 46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0" name="Text Box 46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1" name="Text Box 46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2" name="Text Box 46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3" name="Text Box 46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4" name="Text Box 46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5" name="Text Box 46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6" name="Text Box 46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7" name="Text Box 46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8" name="Text Box 46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39" name="Text Box 46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0" name="Text Box 46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1" name="Text Box 46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2" name="Text Box 46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3" name="Text Box 46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4" name="Text Box 47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5" name="Text Box 47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6" name="Text Box 47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7" name="Text Box 47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8" name="Text Box 47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49" name="Text Box 47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0" name="Text Box 47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1" name="Text Box 47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2" name="Text Box 47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3" name="Text Box 47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4" name="Text Box 47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5" name="Text Box 47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6" name="Text Box 47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7" name="Text Box 47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8" name="Text Box 47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59" name="Text Box 47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0" name="Text Box 47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1" name="Text Box 47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2" name="Text Box 47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3" name="Text Box 47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4" name="Text Box 47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5" name="Text Box 47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6" name="Text Box 47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7" name="Text Box 47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8" name="Text Box 47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69" name="Text Box 47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0" name="Text Box 47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1" name="Text Box 47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2" name="Text Box 47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3" name="Text Box 47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4" name="Text Box 47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5" name="Text Box 47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6" name="Text Box 47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7" name="Text Box 47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8" name="Text Box 47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79" name="Text Box 47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0" name="Text Box 47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1" name="Text Box 47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2" name="Text Box 47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3" name="Text Box 47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4" name="Text Box 47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5" name="Text Box 47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6" name="Text Box 47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7" name="Text Box 47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8" name="Text Box 47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89" name="Text Box 47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0" name="Text Box 47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1" name="Text Box 47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2" name="Text Box 47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3" name="Text Box 47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4" name="Text Box 47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5" name="Text Box 47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6" name="Text Box 47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7" name="Text Box 47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8" name="Text Box 47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299" name="Text Box 47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0" name="Text Box 47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1" name="Text Box 47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2" name="Text Box 47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3" name="Text Box 47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4" name="Text Box 47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5" name="Text Box 47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6" name="Text Box 47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7" name="Text Box 47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8" name="Text Box 47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09" name="Text Box 47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0" name="Text Box 47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1" name="Text Box 47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2" name="Text Box 47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3" name="Text Box 47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4" name="Text Box 47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5" name="Text Box 47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6" name="Text Box 47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7" name="Text Box 47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8" name="Text Box 47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19" name="Text Box 47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0" name="Text Box 47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1" name="Text Box 47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2" name="Text Box 47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3" name="Text Box 47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4" name="Text Box 47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5" name="Text Box 47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6" name="Text Box 47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7" name="Text Box 47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8" name="Text Box 47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29" name="Text Box 47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0" name="Text Box 47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1" name="Text Box 47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2" name="Text Box 47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3" name="Text Box 47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4" name="Text Box 47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5" name="Text Box 47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6" name="Text Box 47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7" name="Text Box 47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8" name="Text Box 47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39" name="Text Box 47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0" name="Text Box 47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1" name="Text Box 47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2" name="Text Box 47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3" name="Text Box 47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4" name="Text Box 48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5" name="Text Box 48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6" name="Text Box 48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7" name="Text Box 48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8" name="Text Box 48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49" name="Text Box 48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0" name="Text Box 48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1" name="Text Box 48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2" name="Text Box 48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3" name="Text Box 48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4" name="Text Box 48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5" name="Text Box 48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6" name="Text Box 48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7" name="Text Box 48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8" name="Text Box 48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59" name="Text Box 48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0" name="Text Box 48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1" name="Text Box 48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2" name="Text Box 48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3" name="Text Box 48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4" name="Text Box 48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5" name="Text Box 48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6" name="Text Box 48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7" name="Text Box 48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8" name="Text Box 48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69" name="Text Box 48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0" name="Text Box 48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1" name="Text Box 48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2" name="Text Box 48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3" name="Text Box 48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4" name="Text Box 48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5" name="Text Box 48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6" name="Text Box 48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7" name="Text Box 48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8" name="Text Box 48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79" name="Text Box 48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0" name="Text Box 48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1" name="Text Box 48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2" name="Text Box 48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3" name="Text Box 48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4" name="Text Box 48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5" name="Text Box 48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6" name="Text Box 48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7" name="Text Box 48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8" name="Text Box 48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89" name="Text Box 48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0" name="Text Box 48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1" name="Text Box 48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2" name="Text Box 48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3" name="Text Box 48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4" name="Text Box 48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5" name="Text Box 48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6" name="Text Box 48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7" name="Text Box 48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8" name="Text Box 48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399" name="Text Box 48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0" name="Text Box 48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1" name="Text Box 48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2" name="Text Box 48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3" name="Text Box 48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4" name="Text Box 48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5" name="Text Box 48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6" name="Text Box 48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7" name="Text Box 48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8" name="Text Box 48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09" name="Text Box 48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0" name="Text Box 48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1" name="Text Box 48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2" name="Text Box 48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3" name="Text Box 48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4" name="Text Box 48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5" name="Text Box 48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6" name="Text Box 48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7" name="Text Box 48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8" name="Text Box 48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19" name="Text Box 48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0" name="Text Box 48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1" name="Text Box 48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2" name="Text Box 48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3" name="Text Box 48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4" name="Text Box 48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5" name="Text Box 48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6" name="Text Box 48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7" name="Text Box 48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8" name="Text Box 48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29" name="Text Box 48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0" name="Text Box 48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1" name="Text Box 48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2" name="Text Box 48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3" name="Text Box 48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4" name="Text Box 48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5" name="Text Box 48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6" name="Text Box 48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7" name="Text Box 48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8" name="Text Box 48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39" name="Text Box 48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0" name="Text Box 48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1" name="Text Box 48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2" name="Text Box 48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3" name="Text Box 48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4" name="Text Box 49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5" name="Text Box 49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6" name="Text Box 49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7" name="Text Box 49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8" name="Text Box 49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49" name="Text Box 49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0" name="Text Box 49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1" name="Text Box 49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2" name="Text Box 49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3" name="Text Box 49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4" name="Text Box 49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5" name="Text Box 49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6" name="Text Box 49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7" name="Text Box 49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8" name="Text Box 49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59" name="Text Box 49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0" name="Text Box 49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1" name="Text Box 49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2" name="Text Box 49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3" name="Text Box 49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4" name="Text Box 49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5" name="Text Box 49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6" name="Text Box 49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7" name="Text Box 49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8" name="Text Box 49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69" name="Text Box 49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0" name="Text Box 49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1" name="Text Box 49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2" name="Text Box 49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3" name="Text Box 49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4" name="Text Box 49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5" name="Text Box 49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6" name="Text Box 49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7" name="Text Box 49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8" name="Text Box 49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79" name="Text Box 49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0" name="Text Box 49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1" name="Text Box 49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2" name="Text Box 49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3" name="Text Box 49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4" name="Text Box 49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5" name="Text Box 49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6" name="Text Box 49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7" name="Text Box 49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8" name="Text Box 49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89" name="Text Box 49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0" name="Text Box 49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1" name="Text Box 49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2" name="Text Box 49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3" name="Text Box 49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4" name="Text Box 49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5" name="Text Box 49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6" name="Text Box 49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7" name="Text Box 49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8" name="Text Box 49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499" name="Text Box 49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0" name="Text Box 49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1" name="Text Box 49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2" name="Text Box 49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3" name="Text Box 49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4" name="Text Box 49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5" name="Text Box 49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6" name="Text Box 49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7" name="Text Box 49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8" name="Text Box 49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09" name="Text Box 49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0" name="Text Box 49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1" name="Text Box 49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2" name="Text Box 49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3" name="Text Box 49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4" name="Text Box 49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5" name="Text Box 49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6" name="Text Box 49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7" name="Text Box 49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8" name="Text Box 49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19" name="Text Box 49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0" name="Text Box 49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1" name="Text Box 49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2" name="Text Box 49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3" name="Text Box 49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4" name="Text Box 49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5" name="Text Box 49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6" name="Text Box 49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7" name="Text Box 49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8" name="Text Box 49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29" name="Text Box 49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0" name="Text Box 49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1" name="Text Box 49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2" name="Text Box 49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3" name="Text Box 49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4" name="Text Box 49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5" name="Text Box 49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6" name="Text Box 49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7" name="Text Box 49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8" name="Text Box 49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39" name="Text Box 49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0" name="Text Box 49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1" name="Text Box 49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2" name="Text Box 49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3" name="Text Box 49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4" name="Text Box 50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5" name="Text Box 50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6" name="Text Box 50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7" name="Text Box 50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8" name="Text Box 50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49" name="Text Box 50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0" name="Text Box 50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1" name="Text Box 50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2" name="Text Box 50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3" name="Text Box 50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4" name="Text Box 50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5" name="Text Box 50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6" name="Text Box 50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7" name="Text Box 50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8" name="Text Box 50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59" name="Text Box 50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0" name="Text Box 50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1" name="Text Box 50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2" name="Text Box 50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3" name="Text Box 50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4" name="Text Box 50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5" name="Text Box 50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6" name="Text Box 50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7" name="Text Box 50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8" name="Text Box 50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69" name="Text Box 50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0" name="Text Box 50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1" name="Text Box 50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2" name="Text Box 50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3" name="Text Box 50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4" name="Text Box 50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5" name="Text Box 50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6" name="Text Box 50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7" name="Text Box 50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8" name="Text Box 50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79" name="Text Box 50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0" name="Text Box 50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1" name="Text Box 50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2" name="Text Box 50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3" name="Text Box 50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4" name="Text Box 50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5" name="Text Box 50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6" name="Text Box 50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7" name="Text Box 50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8" name="Text Box 50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89" name="Text Box 50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0" name="Text Box 50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1" name="Text Box 50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2" name="Text Box 50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3" name="Text Box 50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4" name="Text Box 50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5" name="Text Box 50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6" name="Text Box 50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7" name="Text Box 50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8" name="Text Box 50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599" name="Text Box 50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0" name="Text Box 50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1" name="Text Box 50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2" name="Text Box 50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3" name="Text Box 50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4" name="Text Box 50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5" name="Text Box 50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6" name="Text Box 50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7" name="Text Box 50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8" name="Text Box 50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09" name="Text Box 50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0" name="Text Box 50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1" name="Text Box 50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2" name="Text Box 50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3" name="Text Box 50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4" name="Text Box 50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5" name="Text Box 50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6" name="Text Box 50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7" name="Text Box 50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8" name="Text Box 50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19" name="Text Box 50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0" name="Text Box 50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1" name="Text Box 50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2" name="Text Box 50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3" name="Text Box 50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4" name="Text Box 50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5" name="Text Box 50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6" name="Text Box 50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7" name="Text Box 50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8" name="Text Box 50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29" name="Text Box 50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0" name="Text Box 50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1" name="Text Box 50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2" name="Text Box 50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3" name="Text Box 50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4" name="Text Box 50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5" name="Text Box 50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6" name="Text Box 50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7" name="Text Box 50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8" name="Text Box 50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39" name="Text Box 50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0" name="Text Box 50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1" name="Text Box 50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2" name="Text Box 50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3" name="Text Box 50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4" name="Text Box 51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5" name="Text Box 51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6" name="Text Box 51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7" name="Text Box 51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8" name="Text Box 51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49" name="Text Box 51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0" name="Text Box 51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1" name="Text Box 51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2" name="Text Box 51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3" name="Text Box 51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4" name="Text Box 51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5" name="Text Box 51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6" name="Text Box 51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7" name="Text Box 51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8" name="Text Box 51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59" name="Text Box 51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0" name="Text Box 51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1" name="Text Box 51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2" name="Text Box 51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3" name="Text Box 51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4" name="Text Box 51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5" name="Text Box 51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6" name="Text Box 51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7" name="Text Box 51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8" name="Text Box 51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69" name="Text Box 51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0" name="Text Box 51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1" name="Text Box 51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2" name="Text Box 51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3" name="Text Box 51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4" name="Text Box 51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5" name="Text Box 51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6" name="Text Box 51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7" name="Text Box 51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8" name="Text Box 51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79" name="Text Box 51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0" name="Text Box 51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1" name="Text Box 51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2" name="Text Box 51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3" name="Text Box 51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4" name="Text Box 51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5" name="Text Box 51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6" name="Text Box 51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7" name="Text Box 51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8" name="Text Box 51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89" name="Text Box 51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0" name="Text Box 51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1" name="Text Box 51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2" name="Text Box 51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3" name="Text Box 51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4" name="Text Box 51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5" name="Text Box 51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6" name="Text Box 51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7" name="Text Box 51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8" name="Text Box 51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699" name="Text Box 51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0" name="Text Box 51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1" name="Text Box 51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2" name="Text Box 51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3" name="Text Box 51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4" name="Text Box 51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5" name="Text Box 51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6" name="Text Box 51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7" name="Text Box 51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8" name="Text Box 51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09" name="Text Box 51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0" name="Text Box 51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1" name="Text Box 51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2" name="Text Box 51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3" name="Text Box 51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4" name="Text Box 51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5" name="Text Box 51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6" name="Text Box 51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7" name="Text Box 51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8" name="Text Box 51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19" name="Text Box 51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0" name="Text Box 51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1" name="Text Box 51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2" name="Text Box 51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3" name="Text Box 51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4" name="Text Box 51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5" name="Text Box 51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6" name="Text Box 51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7" name="Text Box 51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8" name="Text Box 51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29" name="Text Box 51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0" name="Text Box 51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1" name="Text Box 51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2" name="Text Box 51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3" name="Text Box 51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4" name="Text Box 51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5" name="Text Box 51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6" name="Text Box 51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7" name="Text Box 51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8" name="Text Box 51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39" name="Text Box 51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0" name="Text Box 51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1" name="Text Box 51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2" name="Text Box 51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3" name="Text Box 51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4" name="Text Box 52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5" name="Text Box 52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6" name="Text Box 52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7" name="Text Box 52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8" name="Text Box 52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49" name="Text Box 52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0" name="Text Box 52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1" name="Text Box 52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2" name="Text Box 52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3" name="Text Box 52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4" name="Text Box 52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5" name="Text Box 52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6" name="Text Box 52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7" name="Text Box 52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8" name="Text Box 52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59" name="Text Box 52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0" name="Text Box 52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1" name="Text Box 52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2" name="Text Box 52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3" name="Text Box 52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4" name="Text Box 52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5" name="Text Box 52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6" name="Text Box 52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7" name="Text Box 52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8" name="Text Box 52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69" name="Text Box 52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0" name="Text Box 52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1" name="Text Box 52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2" name="Text Box 52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3" name="Text Box 52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4" name="Text Box 52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5" name="Text Box 52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6" name="Text Box 52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7" name="Text Box 52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8" name="Text Box 52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79" name="Text Box 52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0" name="Text Box 52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1" name="Text Box 52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2" name="Text Box 52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3" name="Text Box 52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4" name="Text Box 52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5" name="Text Box 52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6" name="Text Box 52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7" name="Text Box 52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8" name="Text Box 52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89" name="Text Box 52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0" name="Text Box 52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1" name="Text Box 52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2" name="Text Box 52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3" name="Text Box 52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4" name="Text Box 52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5" name="Text Box 52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6" name="Text Box 52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7" name="Text Box 52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8" name="Text Box 52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799" name="Text Box 52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0" name="Text Box 52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1" name="Text Box 52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2" name="Text Box 52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3" name="Text Box 52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4" name="Text Box 52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5" name="Text Box 52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6" name="Text Box 52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7" name="Text Box 52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8" name="Text Box 52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09" name="Text Box 52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0" name="Text Box 52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1" name="Text Box 52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2" name="Text Box 52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3" name="Text Box 52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4" name="Text Box 52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5" name="Text Box 52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6" name="Text Box 52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7" name="Text Box 52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8" name="Text Box 52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19" name="Text Box 52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0" name="Text Box 52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1" name="Text Box 52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2" name="Text Box 52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3" name="Text Box 527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4" name="Text Box 528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5" name="Text Box 528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6" name="Text Box 528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7" name="Text Box 528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8" name="Text Box 528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29" name="Text Box 528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0" name="Text Box 528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1" name="Text Box 528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2" name="Text Box 528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3" name="Text Box 528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4" name="Text Box 529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5" name="Text Box 529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6" name="Text Box 529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7" name="Text Box 529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8" name="Text Box 529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39" name="Text Box 529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0" name="Text Box 529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1" name="Text Box 529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2" name="Text Box 529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3" name="Text Box 529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4" name="Text Box 530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5" name="Text Box 530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6" name="Text Box 530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7" name="Text Box 530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8" name="Text Box 530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49" name="Text Box 530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0" name="Text Box 530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1" name="Text Box 530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2" name="Text Box 530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3" name="Text Box 530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4" name="Text Box 531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5" name="Text Box 531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6" name="Text Box 531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7" name="Text Box 531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8" name="Text Box 531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59" name="Text Box 531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0" name="Text Box 531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1" name="Text Box 531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2" name="Text Box 531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3" name="Text Box 531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4" name="Text Box 532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5" name="Text Box 532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6" name="Text Box 532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7" name="Text Box 532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8" name="Text Box 532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69" name="Text Box 532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0" name="Text Box 532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1" name="Text Box 532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2" name="Text Box 532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3" name="Text Box 532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4" name="Text Box 533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5" name="Text Box 533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6" name="Text Box 533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7" name="Text Box 533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8" name="Text Box 533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79" name="Text Box 533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0" name="Text Box 533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1" name="Text Box 533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2" name="Text Box 533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3" name="Text Box 533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4" name="Text Box 534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5" name="Text Box 534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6" name="Text Box 534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7" name="Text Box 534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8" name="Text Box 534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89" name="Text Box 534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0" name="Text Box 534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1" name="Text Box 534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2" name="Text Box 534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3" name="Text Box 534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4" name="Text Box 535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5" name="Text Box 535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6" name="Text Box 535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7" name="Text Box 535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8" name="Text Box 535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899" name="Text Box 535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0" name="Text Box 535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1" name="Text Box 535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2" name="Text Box 535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3" name="Text Box 535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4" name="Text Box 536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5" name="Text Box 536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6" name="Text Box 536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7" name="Text Box 536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8" name="Text Box 536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09" name="Text Box 536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0" name="Text Box 536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1" name="Text Box 536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2" name="Text Box 536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3" name="Text Box 5369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4" name="Text Box 5370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5" name="Text Box 5371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6" name="Text Box 5372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7" name="Text Box 5373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8" name="Text Box 5374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19" name="Text Box 5375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20" name="Text Box 5376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21" name="Text Box 5377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85725</xdr:colOff>
      <xdr:row>562</xdr:row>
      <xdr:rowOff>330</xdr:rowOff>
    </xdr:to>
    <xdr:sp macro="" textlink="">
      <xdr:nvSpPr>
        <xdr:cNvPr id="10922" name="Text Box 5378"/>
        <xdr:cNvSpPr txBox="1">
          <a:spLocks noChangeArrowheads="1"/>
        </xdr:cNvSpPr>
      </xdr:nvSpPr>
      <xdr:spPr bwMode="auto">
        <a:xfrm>
          <a:off x="4686300" y="10687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8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5" t="s">
        <v>34</v>
      </c>
    </row>
    <row r="2" spans="1:5" ht="15" customHeight="1" x14ac:dyDescent="0.2">
      <c r="A2" s="151" t="s">
        <v>35</v>
      </c>
      <c r="B2" s="151"/>
      <c r="C2" s="151"/>
      <c r="D2" s="151"/>
      <c r="E2" s="151"/>
    </row>
    <row r="3" spans="1:5" ht="15" customHeight="1" x14ac:dyDescent="0.2">
      <c r="A3" s="151" t="s">
        <v>36</v>
      </c>
      <c r="B3" s="151"/>
      <c r="C3" s="151"/>
      <c r="D3" s="151"/>
      <c r="E3" s="151"/>
    </row>
    <row r="4" spans="1:5" ht="15" customHeight="1" x14ac:dyDescent="0.2">
      <c r="A4" s="153" t="s">
        <v>37</v>
      </c>
      <c r="B4" s="153"/>
      <c r="C4" s="153"/>
      <c r="D4" s="153"/>
      <c r="E4" s="153"/>
    </row>
    <row r="5" spans="1:5" ht="15" customHeight="1" x14ac:dyDescent="0.2">
      <c r="A5" s="153"/>
      <c r="B5" s="153"/>
      <c r="C5" s="153"/>
      <c r="D5" s="153"/>
      <c r="E5" s="153"/>
    </row>
    <row r="6" spans="1:5" ht="15" customHeight="1" x14ac:dyDescent="0.2">
      <c r="A6" s="153"/>
      <c r="B6" s="153"/>
      <c r="C6" s="153"/>
      <c r="D6" s="153"/>
      <c r="E6" s="153"/>
    </row>
    <row r="7" spans="1:5" ht="15" customHeight="1" x14ac:dyDescent="0.2">
      <c r="A7" s="153"/>
      <c r="B7" s="153"/>
      <c r="C7" s="153"/>
      <c r="D7" s="153"/>
      <c r="E7" s="153"/>
    </row>
    <row r="8" spans="1:5" ht="15" customHeight="1" x14ac:dyDescent="0.2">
      <c r="A8" s="153"/>
      <c r="B8" s="153"/>
      <c r="C8" s="153"/>
      <c r="D8" s="153"/>
      <c r="E8" s="153"/>
    </row>
    <row r="9" spans="1:5" ht="15" customHeight="1" x14ac:dyDescent="0.2">
      <c r="A9" s="153"/>
      <c r="B9" s="153"/>
      <c r="C9" s="153"/>
      <c r="D9" s="153"/>
      <c r="E9" s="153"/>
    </row>
    <row r="10" spans="1:5" ht="15" customHeight="1" x14ac:dyDescent="0.2">
      <c r="A10" s="36"/>
      <c r="B10" s="36"/>
      <c r="C10" s="36"/>
      <c r="D10" s="36"/>
      <c r="E10" s="36"/>
    </row>
    <row r="11" spans="1:5" ht="15" customHeight="1" x14ac:dyDescent="0.25">
      <c r="A11" s="37" t="s">
        <v>1</v>
      </c>
      <c r="B11" s="38"/>
      <c r="C11" s="38"/>
      <c r="D11" s="38"/>
      <c r="E11" s="38"/>
    </row>
    <row r="12" spans="1:5" ht="15" customHeight="1" x14ac:dyDescent="0.2">
      <c r="A12" s="39" t="s">
        <v>38</v>
      </c>
      <c r="B12" s="38"/>
      <c r="C12" s="38"/>
      <c r="D12" s="38"/>
      <c r="E12" s="40" t="s">
        <v>39</v>
      </c>
    </row>
    <row r="13" spans="1:5" ht="15" customHeight="1" x14ac:dyDescent="0.25">
      <c r="A13" s="41"/>
      <c r="B13" s="37"/>
      <c r="C13" s="38"/>
      <c r="D13" s="38"/>
      <c r="E13" s="42"/>
    </row>
    <row r="14" spans="1:5" ht="15" customHeight="1" x14ac:dyDescent="0.2">
      <c r="B14" s="43" t="s">
        <v>40</v>
      </c>
      <c r="C14" s="43" t="s">
        <v>41</v>
      </c>
      <c r="D14" s="44" t="s">
        <v>42</v>
      </c>
      <c r="E14" s="43" t="s">
        <v>43</v>
      </c>
    </row>
    <row r="15" spans="1:5" ht="15" customHeight="1" x14ac:dyDescent="0.2">
      <c r="B15" s="45">
        <v>33353</v>
      </c>
      <c r="C15" s="46"/>
      <c r="D15" s="47" t="s">
        <v>44</v>
      </c>
      <c r="E15" s="48">
        <v>7768315447</v>
      </c>
    </row>
    <row r="16" spans="1:5" ht="15" customHeight="1" x14ac:dyDescent="0.2">
      <c r="B16" s="49"/>
      <c r="C16" s="50" t="s">
        <v>45</v>
      </c>
      <c r="D16" s="51"/>
      <c r="E16" s="52">
        <f>SUM(E15:E15)</f>
        <v>7768315447</v>
      </c>
    </row>
    <row r="17" spans="1:5" ht="15" customHeight="1" x14ac:dyDescent="0.25">
      <c r="A17" s="53"/>
      <c r="B17" s="54"/>
      <c r="C17" s="54"/>
      <c r="D17" s="54"/>
      <c r="E17" s="54"/>
    </row>
    <row r="18" spans="1:5" ht="15" customHeight="1" x14ac:dyDescent="0.25">
      <c r="A18" s="55" t="s">
        <v>16</v>
      </c>
      <c r="B18" s="56"/>
      <c r="C18" s="56"/>
      <c r="D18" s="56"/>
      <c r="E18" s="57"/>
    </row>
    <row r="19" spans="1:5" ht="15" customHeight="1" x14ac:dyDescent="0.2">
      <c r="A19" s="39" t="s">
        <v>38</v>
      </c>
      <c r="B19" s="56"/>
      <c r="C19" s="56"/>
      <c r="D19" s="56"/>
      <c r="E19" s="58" t="s">
        <v>39</v>
      </c>
    </row>
    <row r="20" spans="1:5" ht="15" customHeight="1" x14ac:dyDescent="0.2"/>
    <row r="21" spans="1:5" ht="15" customHeight="1" x14ac:dyDescent="0.2">
      <c r="A21" s="59" t="s">
        <v>46</v>
      </c>
      <c r="E21" s="60">
        <v>7768315447</v>
      </c>
    </row>
    <row r="22" spans="1:5" ht="15" customHeight="1" x14ac:dyDescent="0.2"/>
    <row r="23" spans="1:5" ht="15" customHeight="1" x14ac:dyDescent="0.2"/>
    <row r="24" spans="1:5" ht="15" customHeight="1" x14ac:dyDescent="0.25">
      <c r="A24" s="35" t="s">
        <v>47</v>
      </c>
    </row>
    <row r="25" spans="1:5" ht="15" customHeight="1" x14ac:dyDescent="0.2">
      <c r="A25" s="151" t="s">
        <v>35</v>
      </c>
      <c r="B25" s="151"/>
      <c r="C25" s="151"/>
      <c r="D25" s="151"/>
      <c r="E25" s="151"/>
    </row>
    <row r="26" spans="1:5" ht="15" customHeight="1" x14ac:dyDescent="0.2">
      <c r="A26" s="151" t="s">
        <v>36</v>
      </c>
      <c r="B26" s="151"/>
      <c r="C26" s="151"/>
      <c r="D26" s="151"/>
      <c r="E26" s="151"/>
    </row>
    <row r="27" spans="1:5" ht="15" customHeight="1" x14ac:dyDescent="0.2">
      <c r="A27" s="153" t="s">
        <v>48</v>
      </c>
      <c r="B27" s="153"/>
      <c r="C27" s="153"/>
      <c r="D27" s="153"/>
      <c r="E27" s="153"/>
    </row>
    <row r="28" spans="1:5" ht="15" customHeight="1" x14ac:dyDescent="0.2">
      <c r="A28" s="153"/>
      <c r="B28" s="153"/>
      <c r="C28" s="153"/>
      <c r="D28" s="153"/>
      <c r="E28" s="153"/>
    </row>
    <row r="29" spans="1:5" ht="15" customHeight="1" x14ac:dyDescent="0.2">
      <c r="A29" s="153"/>
      <c r="B29" s="153"/>
      <c r="C29" s="153"/>
      <c r="D29" s="153"/>
      <c r="E29" s="153"/>
    </row>
    <row r="30" spans="1:5" ht="15" customHeight="1" x14ac:dyDescent="0.2">
      <c r="A30" s="153"/>
      <c r="B30" s="153"/>
      <c r="C30" s="153"/>
      <c r="D30" s="153"/>
      <c r="E30" s="153"/>
    </row>
    <row r="31" spans="1:5" ht="15" customHeight="1" x14ac:dyDescent="0.2">
      <c r="A31" s="153"/>
      <c r="B31" s="153"/>
      <c r="C31" s="153"/>
      <c r="D31" s="153"/>
      <c r="E31" s="153"/>
    </row>
    <row r="32" spans="1:5" ht="15" customHeight="1" x14ac:dyDescent="0.2">
      <c r="A32" s="153"/>
      <c r="B32" s="153"/>
      <c r="C32" s="153"/>
      <c r="D32" s="153"/>
      <c r="E32" s="153"/>
    </row>
    <row r="33" spans="1:5" ht="15" customHeight="1" x14ac:dyDescent="0.2">
      <c r="A33" s="153"/>
      <c r="B33" s="153"/>
      <c r="C33" s="153"/>
      <c r="D33" s="153"/>
      <c r="E33" s="153"/>
    </row>
    <row r="34" spans="1:5" ht="15" customHeight="1" x14ac:dyDescent="0.2">
      <c r="A34" s="36"/>
      <c r="B34" s="36"/>
      <c r="C34" s="36"/>
      <c r="D34" s="36"/>
      <c r="E34" s="36"/>
    </row>
    <row r="35" spans="1:5" ht="15" customHeight="1" x14ac:dyDescent="0.25">
      <c r="A35" s="37" t="s">
        <v>1</v>
      </c>
      <c r="B35" s="38"/>
      <c r="C35" s="38"/>
      <c r="D35" s="38"/>
      <c r="E35" s="38"/>
    </row>
    <row r="36" spans="1:5" ht="15" customHeight="1" x14ac:dyDescent="0.2">
      <c r="A36" s="39" t="s">
        <v>38</v>
      </c>
      <c r="B36" s="56"/>
      <c r="C36" s="56"/>
      <c r="D36" s="56"/>
      <c r="E36" s="58" t="s">
        <v>39</v>
      </c>
    </row>
    <row r="37" spans="1:5" ht="15" customHeight="1" x14ac:dyDescent="0.25">
      <c r="A37" s="61"/>
      <c r="B37" s="37"/>
      <c r="C37" s="38"/>
      <c r="D37" s="38"/>
      <c r="E37" s="42"/>
    </row>
    <row r="38" spans="1:5" ht="15" customHeight="1" x14ac:dyDescent="0.2">
      <c r="B38" s="43" t="s">
        <v>40</v>
      </c>
      <c r="C38" s="43" t="s">
        <v>41</v>
      </c>
      <c r="D38" s="44" t="s">
        <v>42</v>
      </c>
      <c r="E38" s="43" t="s">
        <v>43</v>
      </c>
    </row>
    <row r="39" spans="1:5" ht="15" customHeight="1" x14ac:dyDescent="0.2">
      <c r="B39" s="62">
        <v>103533063</v>
      </c>
      <c r="C39" s="63"/>
      <c r="D39" s="47" t="s">
        <v>44</v>
      </c>
      <c r="E39" s="48">
        <v>29208506.370000001</v>
      </c>
    </row>
    <row r="40" spans="1:5" ht="15" customHeight="1" x14ac:dyDescent="0.2">
      <c r="B40" s="62">
        <v>103133063</v>
      </c>
      <c r="C40" s="63"/>
      <c r="D40" s="47" t="s">
        <v>44</v>
      </c>
      <c r="E40" s="48">
        <v>5154442.63</v>
      </c>
    </row>
    <row r="41" spans="1:5" ht="15" customHeight="1" x14ac:dyDescent="0.2">
      <c r="B41" s="64"/>
      <c r="C41" s="50" t="s">
        <v>45</v>
      </c>
      <c r="D41" s="51"/>
      <c r="E41" s="52">
        <f>SUM(E39:E40)</f>
        <v>34362949</v>
      </c>
    </row>
    <row r="42" spans="1:5" ht="15" customHeight="1" x14ac:dyDescent="0.25">
      <c r="A42" s="53"/>
      <c r="B42" s="54"/>
      <c r="C42" s="54"/>
      <c r="D42" s="54"/>
      <c r="E42" s="54"/>
    </row>
    <row r="43" spans="1:5" ht="15" customHeight="1" x14ac:dyDescent="0.25">
      <c r="A43" s="37" t="s">
        <v>16</v>
      </c>
      <c r="B43" s="38"/>
      <c r="C43" s="38"/>
      <c r="D43" s="38"/>
      <c r="E43" s="61"/>
    </row>
    <row r="44" spans="1:5" ht="15" customHeight="1" x14ac:dyDescent="0.2">
      <c r="A44" s="39" t="s">
        <v>38</v>
      </c>
      <c r="B44" s="56"/>
      <c r="C44" s="56"/>
      <c r="D44" s="56"/>
      <c r="E44" s="58" t="s">
        <v>39</v>
      </c>
    </row>
    <row r="45" spans="1:5" ht="15" customHeight="1" x14ac:dyDescent="0.25">
      <c r="A45" s="61"/>
      <c r="B45" s="37"/>
      <c r="C45" s="38"/>
      <c r="D45" s="38"/>
      <c r="E45" s="42"/>
    </row>
    <row r="46" spans="1:5" ht="15" customHeight="1" x14ac:dyDescent="0.2">
      <c r="B46" s="43" t="s">
        <v>40</v>
      </c>
      <c r="C46" s="43" t="s">
        <v>41</v>
      </c>
      <c r="D46" s="44" t="s">
        <v>42</v>
      </c>
      <c r="E46" s="43" t="s">
        <v>43</v>
      </c>
    </row>
    <row r="47" spans="1:5" ht="15" customHeight="1" x14ac:dyDescent="0.2">
      <c r="B47" s="62">
        <v>103533063</v>
      </c>
      <c r="C47" s="63"/>
      <c r="D47" s="65" t="s">
        <v>49</v>
      </c>
      <c r="E47" s="48">
        <f>28029327.74+544943.49+634235.14</f>
        <v>29208506.369999997</v>
      </c>
    </row>
    <row r="48" spans="1:5" ht="15" customHeight="1" x14ac:dyDescent="0.2">
      <c r="B48" s="62">
        <v>103133063</v>
      </c>
      <c r="C48" s="63"/>
      <c r="D48" s="65" t="s">
        <v>49</v>
      </c>
      <c r="E48" s="48">
        <f>4946352.26+96166.51+111923.86</f>
        <v>5154442.63</v>
      </c>
    </row>
    <row r="49" spans="1:5" ht="15" customHeight="1" x14ac:dyDescent="0.2">
      <c r="B49" s="64"/>
      <c r="C49" s="50" t="s">
        <v>45</v>
      </c>
      <c r="D49" s="51"/>
      <c r="E49" s="52">
        <f>SUM(E47:E48)</f>
        <v>34362949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5" t="s">
        <v>50</v>
      </c>
    </row>
    <row r="55" spans="1:5" ht="15" customHeight="1" x14ac:dyDescent="0.2">
      <c r="A55" s="155" t="s">
        <v>35</v>
      </c>
      <c r="B55" s="155"/>
      <c r="C55" s="155"/>
      <c r="D55" s="155"/>
      <c r="E55" s="155"/>
    </row>
    <row r="56" spans="1:5" ht="15" customHeight="1" x14ac:dyDescent="0.2">
      <c r="A56" s="151" t="s">
        <v>51</v>
      </c>
      <c r="B56" s="151"/>
      <c r="C56" s="151"/>
      <c r="D56" s="151"/>
      <c r="E56" s="151"/>
    </row>
    <row r="57" spans="1:5" ht="15" customHeight="1" x14ac:dyDescent="0.2">
      <c r="A57" s="153" t="s">
        <v>52</v>
      </c>
      <c r="B57" s="153"/>
      <c r="C57" s="153"/>
      <c r="D57" s="153"/>
      <c r="E57" s="153"/>
    </row>
    <row r="58" spans="1:5" ht="15" customHeight="1" x14ac:dyDescent="0.2">
      <c r="A58" s="153"/>
      <c r="B58" s="153"/>
      <c r="C58" s="153"/>
      <c r="D58" s="153"/>
      <c r="E58" s="153"/>
    </row>
    <row r="59" spans="1:5" ht="15" customHeight="1" x14ac:dyDescent="0.2">
      <c r="A59" s="153"/>
      <c r="B59" s="153"/>
      <c r="C59" s="153"/>
      <c r="D59" s="153"/>
      <c r="E59" s="153"/>
    </row>
    <row r="60" spans="1:5" ht="15" customHeight="1" x14ac:dyDescent="0.2">
      <c r="A60" s="153"/>
      <c r="B60" s="153"/>
      <c r="C60" s="153"/>
      <c r="D60" s="153"/>
      <c r="E60" s="153"/>
    </row>
    <row r="61" spans="1:5" ht="15" customHeight="1" x14ac:dyDescent="0.2">
      <c r="A61" s="153"/>
      <c r="B61" s="153"/>
      <c r="C61" s="153"/>
      <c r="D61" s="153"/>
      <c r="E61" s="153"/>
    </row>
    <row r="62" spans="1:5" ht="15" customHeight="1" x14ac:dyDescent="0.2">
      <c r="A62" s="153"/>
      <c r="B62" s="153"/>
      <c r="C62" s="153"/>
      <c r="D62" s="153"/>
      <c r="E62" s="153"/>
    </row>
    <row r="63" spans="1:5" ht="15" customHeight="1" x14ac:dyDescent="0.2">
      <c r="A63" s="153"/>
      <c r="B63" s="153"/>
      <c r="C63" s="153"/>
      <c r="D63" s="153"/>
      <c r="E63" s="153"/>
    </row>
    <row r="64" spans="1:5" ht="15" customHeight="1" x14ac:dyDescent="0.2">
      <c r="A64" s="66"/>
      <c r="B64" s="66"/>
      <c r="C64" s="66"/>
      <c r="D64" s="66"/>
      <c r="E64" s="66"/>
    </row>
    <row r="65" spans="1:5" ht="15" customHeight="1" x14ac:dyDescent="0.25">
      <c r="A65" s="37" t="s">
        <v>1</v>
      </c>
      <c r="B65" s="38"/>
      <c r="C65" s="38"/>
      <c r="D65" s="38"/>
      <c r="E65" s="38"/>
    </row>
    <row r="66" spans="1:5" ht="15" customHeight="1" x14ac:dyDescent="0.2">
      <c r="A66" s="39" t="s">
        <v>53</v>
      </c>
      <c r="B66" s="57"/>
      <c r="C66" s="57"/>
      <c r="D66" s="57"/>
      <c r="E66" s="57" t="s">
        <v>54</v>
      </c>
    </row>
    <row r="67" spans="1:5" ht="15" customHeight="1" x14ac:dyDescent="0.25">
      <c r="A67" s="41"/>
      <c r="B67" s="37"/>
      <c r="C67" s="38"/>
      <c r="D67" s="38"/>
      <c r="E67" s="42"/>
    </row>
    <row r="68" spans="1:5" ht="15" customHeight="1" x14ac:dyDescent="0.2">
      <c r="B68" s="43" t="s">
        <v>40</v>
      </c>
      <c r="C68" s="43" t="s">
        <v>41</v>
      </c>
      <c r="D68" s="44" t="s">
        <v>42</v>
      </c>
      <c r="E68" s="43" t="s">
        <v>43</v>
      </c>
    </row>
    <row r="69" spans="1:5" ht="15" customHeight="1" x14ac:dyDescent="0.2">
      <c r="B69" s="45">
        <v>13305</v>
      </c>
      <c r="C69" s="46"/>
      <c r="D69" s="47" t="s">
        <v>44</v>
      </c>
      <c r="E69" s="48">
        <v>1374357855</v>
      </c>
    </row>
    <row r="70" spans="1:5" ht="15" customHeight="1" x14ac:dyDescent="0.2">
      <c r="B70" s="49"/>
      <c r="C70" s="50" t="s">
        <v>45</v>
      </c>
      <c r="D70" s="51"/>
      <c r="E70" s="52">
        <f>SUM(E69:E69)</f>
        <v>1374357855</v>
      </c>
    </row>
    <row r="71" spans="1:5" ht="15" customHeight="1" x14ac:dyDescent="0.2"/>
    <row r="72" spans="1:5" ht="15" customHeight="1" x14ac:dyDescent="0.25">
      <c r="A72" s="37" t="s">
        <v>16</v>
      </c>
      <c r="B72" s="38"/>
      <c r="C72" s="38"/>
      <c r="D72" s="38"/>
      <c r="E72" s="41"/>
    </row>
    <row r="73" spans="1:5" ht="15" customHeight="1" x14ac:dyDescent="0.2">
      <c r="A73" s="67" t="s">
        <v>55</v>
      </c>
      <c r="B73" s="57"/>
      <c r="C73" s="57"/>
      <c r="D73" s="57"/>
      <c r="E73" s="57" t="s">
        <v>56</v>
      </c>
    </row>
    <row r="74" spans="1:5" ht="15" customHeight="1" x14ac:dyDescent="0.25">
      <c r="A74" s="41"/>
      <c r="B74" s="37"/>
      <c r="C74" s="38"/>
      <c r="D74" s="38"/>
      <c r="E74" s="42"/>
    </row>
    <row r="75" spans="1:5" ht="15" customHeight="1" x14ac:dyDescent="0.25">
      <c r="A75" s="61"/>
      <c r="B75" s="37"/>
      <c r="C75" s="68" t="s">
        <v>41</v>
      </c>
      <c r="D75" s="69" t="s">
        <v>57</v>
      </c>
      <c r="E75" s="43" t="s">
        <v>43</v>
      </c>
    </row>
    <row r="76" spans="1:5" ht="15" customHeight="1" x14ac:dyDescent="0.25">
      <c r="A76" s="61"/>
      <c r="B76" s="37"/>
      <c r="C76" s="70">
        <v>4399</v>
      </c>
      <c r="D76" s="71" t="s">
        <v>58</v>
      </c>
      <c r="E76" s="72">
        <f>21868000+146908600+116987800+201469200</f>
        <v>487233600</v>
      </c>
    </row>
    <row r="77" spans="1:5" ht="15" customHeight="1" x14ac:dyDescent="0.25">
      <c r="A77" s="61"/>
      <c r="B77" s="37"/>
      <c r="C77" s="70">
        <v>4399</v>
      </c>
      <c r="D77" s="73" t="s">
        <v>59</v>
      </c>
      <c r="E77" s="72">
        <f>201782400+1700000</f>
        <v>203482400</v>
      </c>
    </row>
    <row r="78" spans="1:5" ht="15" customHeight="1" x14ac:dyDescent="0.25">
      <c r="A78" s="61"/>
      <c r="B78" s="37"/>
      <c r="C78" s="74" t="s">
        <v>45</v>
      </c>
      <c r="D78" s="73"/>
      <c r="E78" s="75">
        <f>SUM(E76:E77)</f>
        <v>690716000</v>
      </c>
    </row>
    <row r="79" spans="1:5" ht="15" customHeight="1" x14ac:dyDescent="0.25">
      <c r="A79" s="61"/>
      <c r="B79" s="37"/>
      <c r="C79" s="38"/>
      <c r="D79" s="38"/>
      <c r="E79" s="42"/>
    </row>
    <row r="80" spans="1:5" ht="15" customHeight="1" x14ac:dyDescent="0.2">
      <c r="B80" s="43" t="s">
        <v>40</v>
      </c>
      <c r="C80" s="43" t="s">
        <v>41</v>
      </c>
      <c r="D80" s="44" t="s">
        <v>42</v>
      </c>
      <c r="E80" s="43" t="s">
        <v>43</v>
      </c>
    </row>
    <row r="81" spans="1:5" ht="15" customHeight="1" x14ac:dyDescent="0.2">
      <c r="B81" s="76">
        <v>13305</v>
      </c>
      <c r="C81" s="63"/>
      <c r="D81" s="65" t="s">
        <v>60</v>
      </c>
      <c r="E81" s="48">
        <v>683641855</v>
      </c>
    </row>
    <row r="82" spans="1:5" ht="15" customHeight="1" x14ac:dyDescent="0.2">
      <c r="B82" s="64"/>
      <c r="C82" s="50" t="s">
        <v>45</v>
      </c>
      <c r="D82" s="51"/>
      <c r="E82" s="52">
        <f>SUM(E81:E81)</f>
        <v>683641855</v>
      </c>
    </row>
    <row r="83" spans="1:5" ht="15" customHeight="1" x14ac:dyDescent="0.2"/>
    <row r="84" spans="1:5" ht="15" customHeight="1" x14ac:dyDescent="0.2"/>
    <row r="85" spans="1:5" ht="15" customHeight="1" x14ac:dyDescent="0.25">
      <c r="A85" s="35" t="s">
        <v>61</v>
      </c>
    </row>
    <row r="86" spans="1:5" ht="15" customHeight="1" x14ac:dyDescent="0.2">
      <c r="A86" s="154" t="s">
        <v>62</v>
      </c>
      <c r="B86" s="154"/>
      <c r="C86" s="154"/>
      <c r="D86" s="154"/>
      <c r="E86" s="154"/>
    </row>
    <row r="87" spans="1:5" ht="15" customHeight="1" x14ac:dyDescent="0.2">
      <c r="A87" s="153" t="s">
        <v>63</v>
      </c>
      <c r="B87" s="153"/>
      <c r="C87" s="153"/>
      <c r="D87" s="153"/>
      <c r="E87" s="153"/>
    </row>
    <row r="88" spans="1:5" ht="15" customHeight="1" x14ac:dyDescent="0.2">
      <c r="A88" s="153"/>
      <c r="B88" s="153"/>
      <c r="C88" s="153"/>
      <c r="D88" s="153"/>
      <c r="E88" s="153"/>
    </row>
    <row r="89" spans="1:5" ht="15" customHeight="1" x14ac:dyDescent="0.2">
      <c r="A89" s="153"/>
      <c r="B89" s="153"/>
      <c r="C89" s="153"/>
      <c r="D89" s="153"/>
      <c r="E89" s="153"/>
    </row>
    <row r="90" spans="1:5" ht="15" customHeight="1" x14ac:dyDescent="0.2">
      <c r="A90" s="153"/>
      <c r="B90" s="153"/>
      <c r="C90" s="153"/>
      <c r="D90" s="153"/>
      <c r="E90" s="153"/>
    </row>
    <row r="91" spans="1:5" ht="15" customHeight="1" x14ac:dyDescent="0.2">
      <c r="A91" s="153"/>
      <c r="B91" s="153"/>
      <c r="C91" s="153"/>
      <c r="D91" s="153"/>
      <c r="E91" s="153"/>
    </row>
    <row r="92" spans="1:5" ht="15" customHeight="1" x14ac:dyDescent="0.2">
      <c r="A92" s="153"/>
      <c r="B92" s="153"/>
      <c r="C92" s="153"/>
      <c r="D92" s="153"/>
      <c r="E92" s="153"/>
    </row>
    <row r="93" spans="1:5" ht="15" customHeight="1" x14ac:dyDescent="0.2">
      <c r="A93" s="153"/>
      <c r="B93" s="153"/>
      <c r="C93" s="153"/>
      <c r="D93" s="153"/>
      <c r="E93" s="153"/>
    </row>
    <row r="94" spans="1:5" ht="15" customHeight="1" x14ac:dyDescent="0.2">
      <c r="A94" s="153"/>
      <c r="B94" s="153"/>
      <c r="C94" s="153"/>
      <c r="D94" s="153"/>
      <c r="E94" s="153"/>
    </row>
    <row r="95" spans="1:5" ht="15" customHeight="1" x14ac:dyDescent="0.2"/>
    <row r="96" spans="1:5" ht="15" customHeight="1" x14ac:dyDescent="0.25">
      <c r="A96" s="37" t="s">
        <v>1</v>
      </c>
      <c r="B96" s="56"/>
      <c r="C96" s="56"/>
      <c r="D96" s="56"/>
      <c r="E96" s="56"/>
    </row>
    <row r="97" spans="1:5" ht="15" customHeight="1" x14ac:dyDescent="0.2">
      <c r="A97" s="77" t="s">
        <v>64</v>
      </c>
      <c r="B97" s="56"/>
      <c r="C97" s="56"/>
      <c r="D97" s="56"/>
      <c r="E97" s="58" t="s">
        <v>65</v>
      </c>
    </row>
    <row r="98" spans="1:5" ht="15" customHeight="1" x14ac:dyDescent="0.25">
      <c r="A98" s="55"/>
      <c r="B98" s="57"/>
      <c r="C98" s="56"/>
      <c r="D98" s="56"/>
      <c r="E98" s="78"/>
    </row>
    <row r="99" spans="1:5" ht="15" customHeight="1" x14ac:dyDescent="0.2">
      <c r="A99" s="79"/>
      <c r="B99" s="79"/>
      <c r="C99" s="68" t="s">
        <v>41</v>
      </c>
      <c r="D99" s="80" t="s">
        <v>42</v>
      </c>
      <c r="E99" s="43" t="s">
        <v>43</v>
      </c>
    </row>
    <row r="100" spans="1:5" ht="15" customHeight="1" x14ac:dyDescent="0.2">
      <c r="A100" s="81"/>
      <c r="B100" s="82"/>
      <c r="C100" s="70"/>
      <c r="D100" s="83" t="s">
        <v>66</v>
      </c>
      <c r="E100" s="72">
        <v>138957.81</v>
      </c>
    </row>
    <row r="101" spans="1:5" ht="15" customHeight="1" x14ac:dyDescent="0.2">
      <c r="A101" s="81"/>
      <c r="B101" s="84"/>
      <c r="C101" s="74" t="s">
        <v>45</v>
      </c>
      <c r="D101" s="85"/>
      <c r="E101" s="75">
        <f>SUM(E100:E100)</f>
        <v>138957.81</v>
      </c>
    </row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5">
      <c r="A105" s="55" t="s">
        <v>16</v>
      </c>
      <c r="B105" s="56"/>
      <c r="C105" s="56"/>
      <c r="D105" s="56"/>
      <c r="E105" s="56"/>
    </row>
    <row r="106" spans="1:5" ht="15" customHeight="1" x14ac:dyDescent="0.2">
      <c r="A106" s="77" t="s">
        <v>64</v>
      </c>
      <c r="B106" s="56"/>
      <c r="C106" s="56"/>
      <c r="D106" s="56"/>
      <c r="E106" s="58" t="s">
        <v>65</v>
      </c>
    </row>
    <row r="107" spans="1:5" ht="15" customHeight="1" x14ac:dyDescent="0.25">
      <c r="A107" s="55"/>
      <c r="B107" s="57"/>
      <c r="C107" s="56"/>
      <c r="D107" s="56"/>
      <c r="E107" s="78"/>
    </row>
    <row r="108" spans="1:5" ht="15" customHeight="1" x14ac:dyDescent="0.2">
      <c r="A108" s="86"/>
      <c r="B108" s="79"/>
      <c r="C108" s="68" t="s">
        <v>41</v>
      </c>
      <c r="D108" s="80" t="s">
        <v>57</v>
      </c>
      <c r="E108" s="43" t="s">
        <v>43</v>
      </c>
    </row>
    <row r="109" spans="1:5" ht="15" customHeight="1" x14ac:dyDescent="0.2">
      <c r="A109" s="81"/>
      <c r="B109" s="82"/>
      <c r="C109" s="70">
        <v>3299</v>
      </c>
      <c r="D109" s="71" t="s">
        <v>67</v>
      </c>
      <c r="E109" s="72">
        <f>4200+35700+4700+39950+2100+17850+800+6800</f>
        <v>112100</v>
      </c>
    </row>
    <row r="110" spans="1:5" ht="15" customHeight="1" x14ac:dyDescent="0.2">
      <c r="A110" s="81"/>
      <c r="B110" s="82"/>
      <c r="C110" s="70">
        <v>3299</v>
      </c>
      <c r="D110" s="87" t="s">
        <v>68</v>
      </c>
      <c r="E110" s="72">
        <f>1916.27+16288.26</f>
        <v>18204.53</v>
      </c>
    </row>
    <row r="111" spans="1:5" ht="15" customHeight="1" x14ac:dyDescent="0.2">
      <c r="A111" s="81"/>
      <c r="B111" s="82"/>
      <c r="C111" s="70">
        <v>3299</v>
      </c>
      <c r="D111" s="71" t="s">
        <v>69</v>
      </c>
      <c r="E111" s="72">
        <f>910.87+7742.41</f>
        <v>8653.2800000000007</v>
      </c>
    </row>
    <row r="112" spans="1:5" ht="15" customHeight="1" x14ac:dyDescent="0.2">
      <c r="A112" s="84"/>
      <c r="B112" s="88"/>
      <c r="C112" s="74" t="s">
        <v>45</v>
      </c>
      <c r="D112" s="85"/>
      <c r="E112" s="75">
        <f>SUM(E109:E111)</f>
        <v>138957.81</v>
      </c>
    </row>
    <row r="113" spans="1:5" ht="15" customHeight="1" x14ac:dyDescent="0.2"/>
    <row r="114" spans="1:5" ht="15" customHeight="1" x14ac:dyDescent="0.2"/>
    <row r="115" spans="1:5" ht="15" customHeight="1" x14ac:dyDescent="0.25">
      <c r="A115" s="35" t="s">
        <v>70</v>
      </c>
    </row>
    <row r="116" spans="1:5" ht="15" customHeight="1" x14ac:dyDescent="0.2">
      <c r="A116" s="151" t="s">
        <v>35</v>
      </c>
      <c r="B116" s="151"/>
      <c r="C116" s="151"/>
      <c r="D116" s="151"/>
      <c r="E116" s="151"/>
    </row>
    <row r="117" spans="1:5" ht="15" customHeight="1" x14ac:dyDescent="0.2">
      <c r="A117" s="153" t="s">
        <v>71</v>
      </c>
      <c r="B117" s="153"/>
      <c r="C117" s="153"/>
      <c r="D117" s="153"/>
      <c r="E117" s="153"/>
    </row>
    <row r="118" spans="1:5" ht="15" customHeight="1" x14ac:dyDescent="0.2">
      <c r="A118" s="153"/>
      <c r="B118" s="153"/>
      <c r="C118" s="153"/>
      <c r="D118" s="153"/>
      <c r="E118" s="153"/>
    </row>
    <row r="119" spans="1:5" ht="15" customHeight="1" x14ac:dyDescent="0.2">
      <c r="A119" s="153"/>
      <c r="B119" s="153"/>
      <c r="C119" s="153"/>
      <c r="D119" s="153"/>
      <c r="E119" s="153"/>
    </row>
    <row r="120" spans="1:5" ht="15" customHeight="1" x14ac:dyDescent="0.2">
      <c r="A120" s="153"/>
      <c r="B120" s="153"/>
      <c r="C120" s="153"/>
      <c r="D120" s="153"/>
      <c r="E120" s="153"/>
    </row>
    <row r="121" spans="1:5" ht="15" customHeight="1" x14ac:dyDescent="0.2">
      <c r="A121" s="153"/>
      <c r="B121" s="153"/>
      <c r="C121" s="153"/>
      <c r="D121" s="153"/>
      <c r="E121" s="153"/>
    </row>
    <row r="122" spans="1:5" ht="15" customHeight="1" x14ac:dyDescent="0.2">
      <c r="A122" s="153"/>
      <c r="B122" s="153"/>
      <c r="C122" s="153"/>
      <c r="D122" s="153"/>
      <c r="E122" s="153"/>
    </row>
    <row r="123" spans="1:5" ht="15" customHeight="1" x14ac:dyDescent="0.2">
      <c r="A123" s="153"/>
      <c r="B123" s="153"/>
      <c r="C123" s="153"/>
      <c r="D123" s="153"/>
      <c r="E123" s="153"/>
    </row>
    <row r="124" spans="1:5" ht="15" customHeight="1" x14ac:dyDescent="0.2">
      <c r="A124" s="57" t="s">
        <v>72</v>
      </c>
    </row>
    <row r="125" spans="1:5" ht="15" customHeight="1" x14ac:dyDescent="0.25">
      <c r="A125" s="55" t="s">
        <v>1</v>
      </c>
      <c r="B125" s="56"/>
      <c r="C125" s="56"/>
      <c r="D125" s="56"/>
      <c r="E125" s="56"/>
    </row>
    <row r="126" spans="1:5" ht="15" customHeight="1" x14ac:dyDescent="0.2">
      <c r="A126" s="67" t="s">
        <v>53</v>
      </c>
      <c r="B126" s="56"/>
      <c r="C126" s="56"/>
      <c r="D126" s="56"/>
      <c r="E126" s="58" t="s">
        <v>54</v>
      </c>
    </row>
    <row r="127" spans="1:5" ht="15" customHeight="1" x14ac:dyDescent="0.25">
      <c r="A127" s="57"/>
      <c r="B127" s="55"/>
      <c r="C127" s="56"/>
      <c r="D127" s="56"/>
      <c r="E127" s="78"/>
    </row>
    <row r="128" spans="1:5" ht="15" customHeight="1" x14ac:dyDescent="0.2">
      <c r="B128" s="89"/>
      <c r="C128" s="68" t="s">
        <v>41</v>
      </c>
      <c r="D128" s="80" t="s">
        <v>42</v>
      </c>
      <c r="E128" s="90" t="s">
        <v>43</v>
      </c>
    </row>
    <row r="129" spans="1:5" ht="15" customHeight="1" x14ac:dyDescent="0.2">
      <c r="B129" s="91"/>
      <c r="C129" s="92">
        <v>6172</v>
      </c>
      <c r="D129" s="71" t="s">
        <v>73</v>
      </c>
      <c r="E129" s="72">
        <v>84579</v>
      </c>
    </row>
    <row r="130" spans="1:5" ht="15" customHeight="1" x14ac:dyDescent="0.2">
      <c r="B130" s="91"/>
      <c r="C130" s="74" t="s">
        <v>45</v>
      </c>
      <c r="D130" s="85"/>
      <c r="E130" s="75">
        <f>SUM(E129:E129)</f>
        <v>84579</v>
      </c>
    </row>
    <row r="131" spans="1:5" ht="15" customHeight="1" x14ac:dyDescent="0.2"/>
    <row r="132" spans="1:5" ht="15" customHeight="1" x14ac:dyDescent="0.25">
      <c r="A132" s="55" t="s">
        <v>16</v>
      </c>
      <c r="B132" s="56"/>
      <c r="C132" s="56"/>
      <c r="D132" s="56"/>
      <c r="E132" s="56"/>
    </row>
    <row r="133" spans="1:5" ht="15" customHeight="1" x14ac:dyDescent="0.2">
      <c r="A133" s="67" t="s">
        <v>74</v>
      </c>
      <c r="B133" s="93"/>
      <c r="C133" s="93"/>
      <c r="D133" s="93"/>
      <c r="E133" s="57" t="s">
        <v>75</v>
      </c>
    </row>
    <row r="134" spans="1:5" ht="15" customHeight="1" x14ac:dyDescent="0.25">
      <c r="A134" s="55"/>
      <c r="B134" s="57"/>
      <c r="C134" s="56"/>
      <c r="D134" s="56"/>
      <c r="E134" s="78"/>
    </row>
    <row r="135" spans="1:5" ht="15" customHeight="1" x14ac:dyDescent="0.2">
      <c r="A135" s="79"/>
      <c r="B135" s="43" t="s">
        <v>40</v>
      </c>
      <c r="C135" s="68" t="s">
        <v>41</v>
      </c>
      <c r="D135" s="94" t="s">
        <v>42</v>
      </c>
      <c r="E135" s="90" t="s">
        <v>43</v>
      </c>
    </row>
    <row r="136" spans="1:5" ht="15" customHeight="1" x14ac:dyDescent="0.2">
      <c r="A136" s="91"/>
      <c r="B136" s="95">
        <v>305</v>
      </c>
      <c r="C136" s="96"/>
      <c r="D136" s="65" t="s">
        <v>76</v>
      </c>
      <c r="E136" s="72">
        <v>84579</v>
      </c>
    </row>
    <row r="137" spans="1:5" ht="15" customHeight="1" x14ac:dyDescent="0.2">
      <c r="A137" s="97"/>
      <c r="B137" s="98"/>
      <c r="C137" s="74" t="s">
        <v>45</v>
      </c>
      <c r="D137" s="99"/>
      <c r="E137" s="100">
        <f>SUM(E136:E136)</f>
        <v>84579</v>
      </c>
    </row>
    <row r="138" spans="1:5" ht="15" customHeight="1" x14ac:dyDescent="0.2"/>
    <row r="139" spans="1:5" ht="15" customHeight="1" x14ac:dyDescent="0.2"/>
    <row r="140" spans="1:5" ht="15" customHeight="1" x14ac:dyDescent="0.25">
      <c r="A140" s="35" t="s">
        <v>77</v>
      </c>
    </row>
    <row r="141" spans="1:5" ht="15" customHeight="1" x14ac:dyDescent="0.2">
      <c r="A141" s="151" t="s">
        <v>35</v>
      </c>
      <c r="B141" s="151"/>
      <c r="C141" s="151"/>
      <c r="D141" s="151"/>
      <c r="E141" s="151"/>
    </row>
    <row r="142" spans="1:5" ht="15" customHeight="1" x14ac:dyDescent="0.2">
      <c r="A142" s="153" t="s">
        <v>78</v>
      </c>
      <c r="B142" s="153"/>
      <c r="C142" s="153"/>
      <c r="D142" s="153"/>
      <c r="E142" s="153"/>
    </row>
    <row r="143" spans="1:5" ht="15" customHeight="1" x14ac:dyDescent="0.2">
      <c r="A143" s="153"/>
      <c r="B143" s="153"/>
      <c r="C143" s="153"/>
      <c r="D143" s="153"/>
      <c r="E143" s="153"/>
    </row>
    <row r="144" spans="1:5" ht="15" customHeight="1" x14ac:dyDescent="0.2">
      <c r="A144" s="153"/>
      <c r="B144" s="153"/>
      <c r="C144" s="153"/>
      <c r="D144" s="153"/>
      <c r="E144" s="153"/>
    </row>
    <row r="145" spans="1:5" ht="15" customHeight="1" x14ac:dyDescent="0.2">
      <c r="A145" s="153"/>
      <c r="B145" s="153"/>
      <c r="C145" s="153"/>
      <c r="D145" s="153"/>
      <c r="E145" s="153"/>
    </row>
    <row r="146" spans="1:5" ht="15" customHeight="1" x14ac:dyDescent="0.2">
      <c r="A146" s="153"/>
      <c r="B146" s="153"/>
      <c r="C146" s="153"/>
      <c r="D146" s="153"/>
      <c r="E146" s="153"/>
    </row>
    <row r="147" spans="1:5" ht="15" customHeight="1" x14ac:dyDescent="0.2">
      <c r="A147" s="153"/>
      <c r="B147" s="153"/>
      <c r="C147" s="153"/>
      <c r="D147" s="153"/>
      <c r="E147" s="153"/>
    </row>
    <row r="148" spans="1:5" ht="15" customHeight="1" x14ac:dyDescent="0.2">
      <c r="A148" s="153"/>
      <c r="B148" s="153"/>
      <c r="C148" s="153"/>
      <c r="D148" s="153"/>
      <c r="E148" s="153"/>
    </row>
    <row r="149" spans="1:5" ht="15" customHeight="1" x14ac:dyDescent="0.2">
      <c r="A149" s="57" t="s">
        <v>72</v>
      </c>
    </row>
    <row r="150" spans="1:5" ht="15" customHeight="1" x14ac:dyDescent="0.25">
      <c r="A150" s="55" t="s">
        <v>1</v>
      </c>
      <c r="B150" s="56"/>
      <c r="C150" s="56"/>
      <c r="D150" s="56"/>
      <c r="E150" s="56"/>
    </row>
    <row r="151" spans="1:5" ht="15" customHeight="1" x14ac:dyDescent="0.2">
      <c r="A151" s="67" t="s">
        <v>53</v>
      </c>
      <c r="B151" s="56"/>
      <c r="C151" s="56"/>
      <c r="D151" s="56"/>
      <c r="E151" s="58" t="s">
        <v>54</v>
      </c>
    </row>
    <row r="152" spans="1:5" ht="15" customHeight="1" x14ac:dyDescent="0.25">
      <c r="A152" s="57"/>
      <c r="B152" s="55"/>
      <c r="C152" s="56"/>
      <c r="D152" s="56"/>
      <c r="E152" s="78"/>
    </row>
    <row r="153" spans="1:5" ht="15" customHeight="1" x14ac:dyDescent="0.2">
      <c r="B153" s="89"/>
      <c r="C153" s="68" t="s">
        <v>41</v>
      </c>
      <c r="D153" s="80" t="s">
        <v>42</v>
      </c>
      <c r="E153" s="90" t="s">
        <v>43</v>
      </c>
    </row>
    <row r="154" spans="1:5" ht="15" customHeight="1" x14ac:dyDescent="0.2">
      <c r="B154" s="91"/>
      <c r="C154" s="92">
        <v>6172</v>
      </c>
      <c r="D154" s="71" t="s">
        <v>73</v>
      </c>
      <c r="E154" s="72">
        <v>84827</v>
      </c>
    </row>
    <row r="155" spans="1:5" ht="15" customHeight="1" x14ac:dyDescent="0.2">
      <c r="B155" s="91"/>
      <c r="C155" s="74" t="s">
        <v>45</v>
      </c>
      <c r="D155" s="85"/>
      <c r="E155" s="75">
        <f>SUM(E154:E154)</f>
        <v>84827</v>
      </c>
    </row>
    <row r="156" spans="1:5" ht="15" customHeight="1" x14ac:dyDescent="0.2"/>
    <row r="157" spans="1:5" ht="15" customHeight="1" x14ac:dyDescent="0.25">
      <c r="A157" s="55" t="s">
        <v>16</v>
      </c>
      <c r="B157" s="56"/>
      <c r="C157" s="56"/>
      <c r="D157" s="56"/>
      <c r="E157" s="56"/>
    </row>
    <row r="158" spans="1:5" ht="15" customHeight="1" x14ac:dyDescent="0.2">
      <c r="A158" s="67" t="s">
        <v>74</v>
      </c>
      <c r="B158" s="93"/>
      <c r="C158" s="93"/>
      <c r="D158" s="93"/>
      <c r="E158" s="57" t="s">
        <v>75</v>
      </c>
    </row>
    <row r="159" spans="1:5" ht="15" customHeight="1" x14ac:dyDescent="0.25">
      <c r="A159" s="55"/>
      <c r="B159" s="57"/>
      <c r="C159" s="56"/>
      <c r="D159" s="56"/>
      <c r="E159" s="78"/>
    </row>
    <row r="160" spans="1:5" ht="15" customHeight="1" x14ac:dyDescent="0.2">
      <c r="A160" s="79"/>
      <c r="B160" s="43" t="s">
        <v>40</v>
      </c>
      <c r="C160" s="68" t="s">
        <v>41</v>
      </c>
      <c r="D160" s="94" t="s">
        <v>42</v>
      </c>
      <c r="E160" s="90" t="s">
        <v>43</v>
      </c>
    </row>
    <row r="161" spans="1:5" ht="15" customHeight="1" x14ac:dyDescent="0.2">
      <c r="A161" s="91"/>
      <c r="B161" s="95">
        <v>305</v>
      </c>
      <c r="C161" s="96"/>
      <c r="D161" s="65" t="s">
        <v>76</v>
      </c>
      <c r="E161" s="72">
        <v>84827</v>
      </c>
    </row>
    <row r="162" spans="1:5" ht="15" customHeight="1" x14ac:dyDescent="0.2">
      <c r="A162" s="97"/>
      <c r="B162" s="98"/>
      <c r="C162" s="74" t="s">
        <v>45</v>
      </c>
      <c r="D162" s="99"/>
      <c r="E162" s="100">
        <f>SUM(E161:E161)</f>
        <v>84827</v>
      </c>
    </row>
    <row r="163" spans="1:5" ht="15" customHeight="1" x14ac:dyDescent="0.2"/>
    <row r="164" spans="1:5" ht="15" customHeight="1" x14ac:dyDescent="0.2"/>
    <row r="165" spans="1:5" ht="15" customHeight="1" x14ac:dyDescent="0.25">
      <c r="A165" s="35" t="s">
        <v>79</v>
      </c>
    </row>
    <row r="166" spans="1:5" ht="15" customHeight="1" x14ac:dyDescent="0.2">
      <c r="A166" s="151" t="s">
        <v>35</v>
      </c>
      <c r="B166" s="151"/>
      <c r="C166" s="151"/>
      <c r="D166" s="151"/>
      <c r="E166" s="151"/>
    </row>
    <row r="167" spans="1:5" ht="15" customHeight="1" x14ac:dyDescent="0.2">
      <c r="A167" s="153" t="s">
        <v>80</v>
      </c>
      <c r="B167" s="153"/>
      <c r="C167" s="153"/>
      <c r="D167" s="153"/>
      <c r="E167" s="153"/>
    </row>
    <row r="168" spans="1:5" ht="15" customHeight="1" x14ac:dyDescent="0.2">
      <c r="A168" s="153"/>
      <c r="B168" s="153"/>
      <c r="C168" s="153"/>
      <c r="D168" s="153"/>
      <c r="E168" s="153"/>
    </row>
    <row r="169" spans="1:5" ht="15" customHeight="1" x14ac:dyDescent="0.2">
      <c r="A169" s="153"/>
      <c r="B169" s="153"/>
      <c r="C169" s="153"/>
      <c r="D169" s="153"/>
      <c r="E169" s="153"/>
    </row>
    <row r="170" spans="1:5" ht="15" customHeight="1" x14ac:dyDescent="0.2">
      <c r="A170" s="153"/>
      <c r="B170" s="153"/>
      <c r="C170" s="153"/>
      <c r="D170" s="153"/>
      <c r="E170" s="153"/>
    </row>
    <row r="171" spans="1:5" ht="15" customHeight="1" x14ac:dyDescent="0.2">
      <c r="A171" s="153"/>
      <c r="B171" s="153"/>
      <c r="C171" s="153"/>
      <c r="D171" s="153"/>
      <c r="E171" s="153"/>
    </row>
    <row r="172" spans="1:5" ht="15" customHeight="1" x14ac:dyDescent="0.2">
      <c r="A172" s="153"/>
      <c r="B172" s="153"/>
      <c r="C172" s="153"/>
      <c r="D172" s="153"/>
      <c r="E172" s="153"/>
    </row>
    <row r="173" spans="1:5" ht="15" customHeight="1" x14ac:dyDescent="0.2">
      <c r="A173" s="153"/>
      <c r="B173" s="153"/>
      <c r="C173" s="153"/>
      <c r="D173" s="153"/>
      <c r="E173" s="153"/>
    </row>
    <row r="174" spans="1:5" ht="15" customHeight="1" x14ac:dyDescent="0.2">
      <c r="A174" s="57" t="s">
        <v>72</v>
      </c>
    </row>
    <row r="175" spans="1:5" ht="15" customHeight="1" x14ac:dyDescent="0.25">
      <c r="A175" s="55" t="s">
        <v>1</v>
      </c>
      <c r="B175" s="56"/>
      <c r="C175" s="56"/>
      <c r="D175" s="56"/>
      <c r="E175" s="56"/>
    </row>
    <row r="176" spans="1:5" ht="15" customHeight="1" x14ac:dyDescent="0.2">
      <c r="A176" s="67" t="s">
        <v>53</v>
      </c>
      <c r="B176" s="56"/>
      <c r="C176" s="56"/>
      <c r="D176" s="56"/>
      <c r="E176" s="58" t="s">
        <v>54</v>
      </c>
    </row>
    <row r="177" spans="1:5" ht="15" customHeight="1" x14ac:dyDescent="0.25">
      <c r="A177" s="57"/>
      <c r="B177" s="55"/>
      <c r="C177" s="56"/>
      <c r="D177" s="56"/>
      <c r="E177" s="78"/>
    </row>
    <row r="178" spans="1:5" ht="15" customHeight="1" x14ac:dyDescent="0.2">
      <c r="B178" s="89"/>
      <c r="C178" s="68" t="s">
        <v>41</v>
      </c>
      <c r="D178" s="80" t="s">
        <v>42</v>
      </c>
      <c r="E178" s="90" t="s">
        <v>43</v>
      </c>
    </row>
    <row r="179" spans="1:5" ht="15" customHeight="1" x14ac:dyDescent="0.2">
      <c r="B179" s="91"/>
      <c r="C179" s="92">
        <v>6172</v>
      </c>
      <c r="D179" s="71" t="s">
        <v>73</v>
      </c>
      <c r="E179" s="72">
        <v>62582</v>
      </c>
    </row>
    <row r="180" spans="1:5" ht="15" customHeight="1" x14ac:dyDescent="0.2">
      <c r="B180" s="91"/>
      <c r="C180" s="74" t="s">
        <v>45</v>
      </c>
      <c r="D180" s="85"/>
      <c r="E180" s="75">
        <f>SUM(E179:E179)</f>
        <v>62582</v>
      </c>
    </row>
    <row r="181" spans="1:5" ht="15" customHeight="1" x14ac:dyDescent="0.2"/>
    <row r="182" spans="1:5" ht="15" customHeight="1" x14ac:dyDescent="0.2"/>
    <row r="183" spans="1:5" ht="15" customHeight="1" x14ac:dyDescent="0.25">
      <c r="A183" s="55" t="s">
        <v>16</v>
      </c>
      <c r="B183" s="56"/>
      <c r="C183" s="56"/>
      <c r="D183" s="56"/>
      <c r="E183" s="56"/>
    </row>
    <row r="184" spans="1:5" ht="15" customHeight="1" x14ac:dyDescent="0.2">
      <c r="A184" s="67" t="s">
        <v>74</v>
      </c>
      <c r="B184" s="93"/>
      <c r="C184" s="93"/>
      <c r="D184" s="93"/>
      <c r="E184" s="57" t="s">
        <v>75</v>
      </c>
    </row>
    <row r="185" spans="1:5" ht="15" customHeight="1" x14ac:dyDescent="0.25">
      <c r="A185" s="55"/>
      <c r="B185" s="57"/>
      <c r="C185" s="56"/>
      <c r="D185" s="56"/>
      <c r="E185" s="78"/>
    </row>
    <row r="186" spans="1:5" ht="15" customHeight="1" x14ac:dyDescent="0.2">
      <c r="A186" s="79"/>
      <c r="B186" s="43" t="s">
        <v>40</v>
      </c>
      <c r="C186" s="68" t="s">
        <v>41</v>
      </c>
      <c r="D186" s="94" t="s">
        <v>42</v>
      </c>
      <c r="E186" s="90" t="s">
        <v>43</v>
      </c>
    </row>
    <row r="187" spans="1:5" ht="15" customHeight="1" x14ac:dyDescent="0.2">
      <c r="A187" s="91"/>
      <c r="B187" s="95">
        <v>305</v>
      </c>
      <c r="C187" s="96"/>
      <c r="D187" s="65" t="s">
        <v>76</v>
      </c>
      <c r="E187" s="72">
        <v>62582</v>
      </c>
    </row>
    <row r="188" spans="1:5" ht="15" customHeight="1" x14ac:dyDescent="0.2">
      <c r="A188" s="97"/>
      <c r="B188" s="98"/>
      <c r="C188" s="74" t="s">
        <v>45</v>
      </c>
      <c r="D188" s="99"/>
      <c r="E188" s="100">
        <f>SUM(E187:E187)</f>
        <v>62582</v>
      </c>
    </row>
    <row r="189" spans="1:5" ht="15" customHeight="1" x14ac:dyDescent="0.2"/>
    <row r="190" spans="1:5" ht="15" customHeight="1" x14ac:dyDescent="0.2"/>
    <row r="191" spans="1:5" ht="15" customHeight="1" x14ac:dyDescent="0.25">
      <c r="A191" s="35" t="s">
        <v>81</v>
      </c>
    </row>
    <row r="192" spans="1:5" ht="15" customHeight="1" x14ac:dyDescent="0.2">
      <c r="A192" s="151" t="s">
        <v>35</v>
      </c>
      <c r="B192" s="151"/>
      <c r="C192" s="151"/>
      <c r="D192" s="151"/>
      <c r="E192" s="151"/>
    </row>
    <row r="193" spans="1:5" ht="15" customHeight="1" x14ac:dyDescent="0.2">
      <c r="A193" s="153" t="s">
        <v>82</v>
      </c>
      <c r="B193" s="153"/>
      <c r="C193" s="153"/>
      <c r="D193" s="153"/>
      <c r="E193" s="153"/>
    </row>
    <row r="194" spans="1:5" ht="15" customHeight="1" x14ac:dyDescent="0.2">
      <c r="A194" s="153"/>
      <c r="B194" s="153"/>
      <c r="C194" s="153"/>
      <c r="D194" s="153"/>
      <c r="E194" s="153"/>
    </row>
    <row r="195" spans="1:5" ht="15" customHeight="1" x14ac:dyDescent="0.2">
      <c r="A195" s="153"/>
      <c r="B195" s="153"/>
      <c r="C195" s="153"/>
      <c r="D195" s="153"/>
      <c r="E195" s="153"/>
    </row>
    <row r="196" spans="1:5" ht="15" customHeight="1" x14ac:dyDescent="0.2">
      <c r="A196" s="153"/>
      <c r="B196" s="153"/>
      <c r="C196" s="153"/>
      <c r="D196" s="153"/>
      <c r="E196" s="153"/>
    </row>
    <row r="197" spans="1:5" ht="15" customHeight="1" x14ac:dyDescent="0.2">
      <c r="A197" s="153"/>
      <c r="B197" s="153"/>
      <c r="C197" s="153"/>
      <c r="D197" s="153"/>
      <c r="E197" s="153"/>
    </row>
    <row r="198" spans="1:5" ht="15" customHeight="1" x14ac:dyDescent="0.2">
      <c r="A198" s="153"/>
      <c r="B198" s="153"/>
      <c r="C198" s="153"/>
      <c r="D198" s="153"/>
      <c r="E198" s="153"/>
    </row>
    <row r="199" spans="1:5" ht="15" customHeight="1" x14ac:dyDescent="0.2">
      <c r="A199" s="153"/>
      <c r="B199" s="153"/>
      <c r="C199" s="153"/>
      <c r="D199" s="153"/>
      <c r="E199" s="153"/>
    </row>
    <row r="200" spans="1:5" ht="15" customHeight="1" x14ac:dyDescent="0.2">
      <c r="A200" s="153"/>
      <c r="B200" s="153"/>
      <c r="C200" s="153"/>
      <c r="D200" s="153"/>
      <c r="E200" s="153"/>
    </row>
    <row r="201" spans="1:5" ht="15" customHeight="1" x14ac:dyDescent="0.2"/>
    <row r="202" spans="1:5" ht="15" customHeight="1" x14ac:dyDescent="0.25">
      <c r="A202" s="55" t="s">
        <v>1</v>
      </c>
      <c r="B202" s="56"/>
      <c r="C202" s="56"/>
      <c r="D202" s="56"/>
      <c r="E202" s="56"/>
    </row>
    <row r="203" spans="1:5" ht="15" customHeight="1" x14ac:dyDescent="0.2">
      <c r="A203" s="67" t="s">
        <v>74</v>
      </c>
      <c r="B203" s="38"/>
      <c r="C203" s="38"/>
      <c r="D203" s="38"/>
      <c r="E203" s="40" t="s">
        <v>75</v>
      </c>
    </row>
    <row r="204" spans="1:5" ht="15" customHeight="1" x14ac:dyDescent="0.25">
      <c r="A204" s="57"/>
      <c r="B204" s="55"/>
      <c r="C204" s="56"/>
      <c r="D204" s="56"/>
      <c r="E204" s="78"/>
    </row>
    <row r="205" spans="1:5" ht="15" customHeight="1" x14ac:dyDescent="0.2">
      <c r="B205" s="89"/>
      <c r="C205" s="68" t="s">
        <v>41</v>
      </c>
      <c r="D205" s="80" t="s">
        <v>42</v>
      </c>
      <c r="E205" s="90" t="s">
        <v>43</v>
      </c>
    </row>
    <row r="206" spans="1:5" ht="15" customHeight="1" x14ac:dyDescent="0.2">
      <c r="B206" s="101"/>
      <c r="C206" s="92">
        <v>6402</v>
      </c>
      <c r="D206" s="83" t="s">
        <v>83</v>
      </c>
      <c r="E206" s="72">
        <v>5219573.33</v>
      </c>
    </row>
    <row r="207" spans="1:5" ht="15" customHeight="1" x14ac:dyDescent="0.2">
      <c r="B207" s="102"/>
      <c r="C207" s="74" t="s">
        <v>45</v>
      </c>
      <c r="D207" s="85"/>
      <c r="E207" s="75">
        <f>SUM(E206:E206)</f>
        <v>5219573.33</v>
      </c>
    </row>
    <row r="208" spans="1:5" ht="15" customHeight="1" x14ac:dyDescent="0.2"/>
    <row r="209" spans="1:5" ht="15" customHeight="1" x14ac:dyDescent="0.25">
      <c r="A209" s="55" t="s">
        <v>16</v>
      </c>
      <c r="B209" s="56"/>
      <c r="C209" s="56"/>
      <c r="D209" s="56"/>
      <c r="E209" s="57"/>
    </row>
    <row r="210" spans="1:5" ht="15" customHeight="1" x14ac:dyDescent="0.2">
      <c r="A210" s="67" t="s">
        <v>74</v>
      </c>
      <c r="B210" s="93"/>
      <c r="C210" s="93"/>
      <c r="D210" s="93"/>
      <c r="E210" s="57" t="s">
        <v>75</v>
      </c>
    </row>
    <row r="211" spans="1:5" ht="15" customHeight="1" x14ac:dyDescent="0.2"/>
    <row r="212" spans="1:5" ht="15" customHeight="1" x14ac:dyDescent="0.2">
      <c r="B212" s="43" t="s">
        <v>40</v>
      </c>
      <c r="C212" s="68" t="s">
        <v>41</v>
      </c>
      <c r="D212" s="94" t="s">
        <v>42</v>
      </c>
      <c r="E212" s="90" t="s">
        <v>43</v>
      </c>
    </row>
    <row r="213" spans="1:5" ht="15" customHeight="1" x14ac:dyDescent="0.2">
      <c r="B213" s="45">
        <v>137</v>
      </c>
      <c r="C213" s="96"/>
      <c r="D213" s="65" t="s">
        <v>76</v>
      </c>
      <c r="E213" s="48">
        <v>5219573.33</v>
      </c>
    </row>
    <row r="214" spans="1:5" ht="15" customHeight="1" x14ac:dyDescent="0.2">
      <c r="B214" s="98"/>
      <c r="C214" s="74" t="s">
        <v>45</v>
      </c>
      <c r="D214" s="99"/>
      <c r="E214" s="100">
        <f>SUM(E213:E213)</f>
        <v>5219573.33</v>
      </c>
    </row>
    <row r="215" spans="1:5" ht="15" customHeight="1" x14ac:dyDescent="0.2"/>
    <row r="216" spans="1:5" ht="15" customHeight="1" x14ac:dyDescent="0.2"/>
    <row r="217" spans="1:5" ht="15" customHeight="1" x14ac:dyDescent="0.25">
      <c r="A217" s="35" t="s">
        <v>84</v>
      </c>
    </row>
    <row r="218" spans="1:5" ht="15" customHeight="1" x14ac:dyDescent="0.2">
      <c r="A218" s="151" t="s">
        <v>35</v>
      </c>
      <c r="B218" s="151"/>
      <c r="C218" s="151"/>
      <c r="D218" s="151"/>
      <c r="E218" s="151"/>
    </row>
    <row r="219" spans="1:5" ht="15" customHeight="1" x14ac:dyDescent="0.2">
      <c r="A219" s="152" t="s">
        <v>85</v>
      </c>
      <c r="B219" s="152"/>
      <c r="C219" s="152"/>
      <c r="D219" s="152"/>
      <c r="E219" s="152"/>
    </row>
    <row r="220" spans="1:5" ht="15" customHeight="1" x14ac:dyDescent="0.2">
      <c r="A220" s="152"/>
      <c r="B220" s="152"/>
      <c r="C220" s="152"/>
      <c r="D220" s="152"/>
      <c r="E220" s="152"/>
    </row>
    <row r="221" spans="1:5" ht="15" customHeight="1" x14ac:dyDescent="0.2">
      <c r="A221" s="152"/>
      <c r="B221" s="152"/>
      <c r="C221" s="152"/>
      <c r="D221" s="152"/>
      <c r="E221" s="152"/>
    </row>
    <row r="222" spans="1:5" ht="15" customHeight="1" x14ac:dyDescent="0.2">
      <c r="A222" s="152"/>
      <c r="B222" s="152"/>
      <c r="C222" s="152"/>
      <c r="D222" s="152"/>
      <c r="E222" s="152"/>
    </row>
    <row r="223" spans="1:5" ht="15" customHeight="1" x14ac:dyDescent="0.2">
      <c r="A223" s="152"/>
      <c r="B223" s="152"/>
      <c r="C223" s="152"/>
      <c r="D223" s="152"/>
      <c r="E223" s="152"/>
    </row>
    <row r="224" spans="1:5" ht="15" customHeight="1" x14ac:dyDescent="0.2">
      <c r="A224" s="152"/>
      <c r="B224" s="152"/>
      <c r="C224" s="152"/>
      <c r="D224" s="152"/>
      <c r="E224" s="152"/>
    </row>
    <row r="225" spans="1:5" ht="15" customHeight="1" x14ac:dyDescent="0.2">
      <c r="A225" s="103"/>
      <c r="B225" s="103"/>
      <c r="C225" s="103"/>
      <c r="D225" s="103"/>
      <c r="E225" s="103"/>
    </row>
    <row r="226" spans="1:5" ht="15" customHeight="1" x14ac:dyDescent="0.25">
      <c r="A226" s="55" t="s">
        <v>1</v>
      </c>
      <c r="B226" s="56"/>
      <c r="C226" s="56"/>
      <c r="D226" s="56"/>
      <c r="E226" s="56"/>
    </row>
    <row r="227" spans="1:5" ht="15" customHeight="1" x14ac:dyDescent="0.2">
      <c r="A227" s="104" t="s">
        <v>86</v>
      </c>
      <c r="B227" s="38"/>
      <c r="C227" s="38"/>
      <c r="D227" s="38"/>
      <c r="E227" s="40" t="s">
        <v>87</v>
      </c>
    </row>
    <row r="228" spans="1:5" ht="15" customHeight="1" x14ac:dyDescent="0.25">
      <c r="A228" s="105"/>
      <c r="B228" s="55"/>
      <c r="C228" s="56"/>
      <c r="D228" s="56"/>
      <c r="E228" s="78"/>
    </row>
    <row r="229" spans="1:5" ht="15" customHeight="1" x14ac:dyDescent="0.2">
      <c r="A229" s="79"/>
      <c r="B229" s="89"/>
      <c r="C229" s="68" t="s">
        <v>41</v>
      </c>
      <c r="D229" s="80" t="s">
        <v>42</v>
      </c>
      <c r="E229" s="68" t="s">
        <v>43</v>
      </c>
    </row>
    <row r="230" spans="1:5" ht="15" customHeight="1" x14ac:dyDescent="0.2">
      <c r="A230" s="91"/>
      <c r="B230" s="106"/>
      <c r="C230" s="70">
        <v>6113</v>
      </c>
      <c r="D230" s="83" t="s">
        <v>88</v>
      </c>
      <c r="E230" s="48">
        <v>10000</v>
      </c>
    </row>
    <row r="231" spans="1:5" ht="15" customHeight="1" x14ac:dyDescent="0.2">
      <c r="A231" s="91"/>
      <c r="B231" s="38"/>
      <c r="C231" s="74" t="s">
        <v>45</v>
      </c>
      <c r="D231" s="85"/>
      <c r="E231" s="75">
        <f>SUM(E230:E230)</f>
        <v>10000</v>
      </c>
    </row>
    <row r="232" spans="1:5" ht="15" customHeight="1" x14ac:dyDescent="0.2">
      <c r="A232" s="34"/>
      <c r="B232" s="34"/>
      <c r="C232" s="34"/>
      <c r="D232" s="34"/>
      <c r="E232" s="34"/>
    </row>
    <row r="233" spans="1:5" ht="15" customHeight="1" x14ac:dyDescent="0.2">
      <c r="A233" s="34"/>
      <c r="B233" s="34"/>
      <c r="C233" s="34"/>
      <c r="D233" s="34"/>
      <c r="E233" s="34"/>
    </row>
    <row r="234" spans="1:5" ht="15" customHeight="1" x14ac:dyDescent="0.2">
      <c r="A234" s="34"/>
      <c r="B234" s="34"/>
      <c r="C234" s="34"/>
      <c r="D234" s="34"/>
      <c r="E234" s="34"/>
    </row>
    <row r="235" spans="1:5" ht="15" customHeight="1" x14ac:dyDescent="0.25">
      <c r="A235" s="55" t="s">
        <v>16</v>
      </c>
      <c r="B235" s="56"/>
      <c r="C235" s="56"/>
      <c r="D235" s="56"/>
      <c r="E235" s="56"/>
    </row>
    <row r="236" spans="1:5" ht="15" customHeight="1" x14ac:dyDescent="0.2">
      <c r="A236" s="67" t="s">
        <v>53</v>
      </c>
      <c r="B236" s="56"/>
      <c r="C236" s="56"/>
      <c r="D236" s="56"/>
      <c r="E236" s="58" t="s">
        <v>54</v>
      </c>
    </row>
    <row r="237" spans="1:5" ht="15" customHeight="1" x14ac:dyDescent="0.25">
      <c r="A237" s="55"/>
      <c r="B237" s="57"/>
      <c r="C237" s="56"/>
      <c r="D237" s="56"/>
      <c r="E237" s="78"/>
    </row>
    <row r="238" spans="1:5" ht="15" customHeight="1" x14ac:dyDescent="0.2">
      <c r="A238" s="79"/>
      <c r="B238" s="79"/>
      <c r="C238" s="68" t="s">
        <v>41</v>
      </c>
      <c r="D238" s="69" t="s">
        <v>57</v>
      </c>
      <c r="E238" s="90" t="s">
        <v>43</v>
      </c>
    </row>
    <row r="239" spans="1:5" ht="15" customHeight="1" x14ac:dyDescent="0.2">
      <c r="A239" s="101"/>
      <c r="B239" s="82"/>
      <c r="C239" s="107">
        <v>6409</v>
      </c>
      <c r="D239" s="71" t="s">
        <v>89</v>
      </c>
      <c r="E239" s="108">
        <v>10000</v>
      </c>
    </row>
    <row r="240" spans="1:5" ht="15" customHeight="1" x14ac:dyDescent="0.2">
      <c r="A240" s="97"/>
      <c r="B240" s="109"/>
      <c r="C240" s="74" t="s">
        <v>45</v>
      </c>
      <c r="D240" s="85"/>
      <c r="E240" s="75">
        <f>E239</f>
        <v>10000</v>
      </c>
    </row>
    <row r="241" spans="1:5" ht="15" customHeight="1" x14ac:dyDescent="0.2"/>
    <row r="242" spans="1:5" ht="15" customHeight="1" x14ac:dyDescent="0.2"/>
    <row r="243" spans="1:5" ht="15" customHeight="1" x14ac:dyDescent="0.25">
      <c r="A243" s="35" t="s">
        <v>90</v>
      </c>
    </row>
    <row r="244" spans="1:5" ht="15" customHeight="1" x14ac:dyDescent="0.2">
      <c r="A244" s="154" t="s">
        <v>91</v>
      </c>
      <c r="B244" s="154"/>
      <c r="C244" s="154"/>
      <c r="D244" s="154"/>
      <c r="E244" s="154"/>
    </row>
    <row r="245" spans="1:5" ht="15" customHeight="1" x14ac:dyDescent="0.2">
      <c r="A245" s="154"/>
      <c r="B245" s="154"/>
      <c r="C245" s="154"/>
      <c r="D245" s="154"/>
      <c r="E245" s="154"/>
    </row>
    <row r="246" spans="1:5" ht="15" customHeight="1" x14ac:dyDescent="0.2">
      <c r="A246" s="153" t="s">
        <v>92</v>
      </c>
      <c r="B246" s="153"/>
      <c r="C246" s="153"/>
      <c r="D246" s="153"/>
      <c r="E246" s="153"/>
    </row>
    <row r="247" spans="1:5" ht="15" customHeight="1" x14ac:dyDescent="0.2">
      <c r="A247" s="153"/>
      <c r="B247" s="153"/>
      <c r="C247" s="153"/>
      <c r="D247" s="153"/>
      <c r="E247" s="153"/>
    </row>
    <row r="248" spans="1:5" ht="15" customHeight="1" x14ac:dyDescent="0.2">
      <c r="A248" s="153"/>
      <c r="B248" s="153"/>
      <c r="C248" s="153"/>
      <c r="D248" s="153"/>
      <c r="E248" s="153"/>
    </row>
    <row r="249" spans="1:5" ht="15" customHeight="1" x14ac:dyDescent="0.2">
      <c r="A249" s="153"/>
      <c r="B249" s="153"/>
      <c r="C249" s="153"/>
      <c r="D249" s="153"/>
      <c r="E249" s="153"/>
    </row>
    <row r="250" spans="1:5" ht="15" customHeight="1" x14ac:dyDescent="0.2">
      <c r="A250" s="153"/>
      <c r="B250" s="153"/>
      <c r="C250" s="153"/>
      <c r="D250" s="153"/>
      <c r="E250" s="153"/>
    </row>
    <row r="251" spans="1:5" ht="15" customHeight="1" x14ac:dyDescent="0.2">
      <c r="A251" s="153"/>
      <c r="B251" s="153"/>
      <c r="C251" s="153"/>
      <c r="D251" s="153"/>
      <c r="E251" s="153"/>
    </row>
    <row r="252" spans="1:5" ht="15" customHeight="1" x14ac:dyDescent="0.2">
      <c r="A252" s="153"/>
      <c r="B252" s="153"/>
      <c r="C252" s="153"/>
      <c r="D252" s="153"/>
      <c r="E252" s="153"/>
    </row>
    <row r="253" spans="1:5" ht="15" customHeight="1" x14ac:dyDescent="0.2">
      <c r="A253" s="66"/>
      <c r="B253" s="66"/>
      <c r="C253" s="66"/>
      <c r="D253" s="66"/>
      <c r="E253" s="66"/>
    </row>
    <row r="254" spans="1:5" ht="15" customHeight="1" x14ac:dyDescent="0.25">
      <c r="A254" s="55" t="s">
        <v>16</v>
      </c>
      <c r="B254" s="56"/>
      <c r="C254" s="56"/>
      <c r="D254" s="56"/>
      <c r="E254" s="41"/>
    </row>
    <row r="255" spans="1:5" ht="15" customHeight="1" x14ac:dyDescent="0.2">
      <c r="A255" s="67" t="s">
        <v>55</v>
      </c>
      <c r="B255" s="57"/>
      <c r="C255" s="57"/>
      <c r="D255" s="57"/>
      <c r="E255" s="57" t="s">
        <v>56</v>
      </c>
    </row>
    <row r="256" spans="1:5" ht="15" customHeight="1" x14ac:dyDescent="0.2">
      <c r="A256" s="67"/>
      <c r="B256" s="57"/>
      <c r="C256" s="56"/>
      <c r="D256" s="56"/>
      <c r="E256" s="42"/>
    </row>
    <row r="257" spans="1:5" ht="15" customHeight="1" x14ac:dyDescent="0.2">
      <c r="A257" s="79"/>
      <c r="B257" s="79"/>
      <c r="C257" s="68" t="s">
        <v>41</v>
      </c>
      <c r="D257" s="69" t="s">
        <v>57</v>
      </c>
      <c r="E257" s="43" t="s">
        <v>43</v>
      </c>
    </row>
    <row r="258" spans="1:5" ht="15" customHeight="1" x14ac:dyDescent="0.2">
      <c r="A258" s="91"/>
      <c r="B258" s="82"/>
      <c r="C258" s="70">
        <v>4399</v>
      </c>
      <c r="D258" s="71" t="s">
        <v>93</v>
      </c>
      <c r="E258" s="110">
        <v>-2500000</v>
      </c>
    </row>
    <row r="259" spans="1:5" ht="15" customHeight="1" x14ac:dyDescent="0.2">
      <c r="A259" s="84"/>
      <c r="B259" s="84"/>
      <c r="C259" s="74" t="s">
        <v>45</v>
      </c>
      <c r="D259" s="73"/>
      <c r="E259" s="52">
        <f>SUM(E258:E258)</f>
        <v>-2500000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55" t="s">
        <v>16</v>
      </c>
      <c r="B262" s="56"/>
      <c r="C262" s="56"/>
      <c r="D262" s="56"/>
      <c r="E262" s="57"/>
    </row>
    <row r="263" spans="1:5" ht="15" customHeight="1" x14ac:dyDescent="0.2">
      <c r="A263" s="67" t="s">
        <v>94</v>
      </c>
      <c r="B263" s="56"/>
      <c r="C263" s="56"/>
      <c r="D263" s="56"/>
      <c r="E263" s="58" t="s">
        <v>95</v>
      </c>
    </row>
    <row r="264" spans="1:5" ht="15" customHeight="1" x14ac:dyDescent="0.2">
      <c r="A264" s="67"/>
      <c r="B264" s="57"/>
      <c r="C264" s="56"/>
      <c r="D264" s="56"/>
      <c r="E264" s="78"/>
    </row>
    <row r="265" spans="1:5" ht="15" customHeight="1" x14ac:dyDescent="0.2">
      <c r="A265" s="79"/>
      <c r="B265" s="79"/>
      <c r="C265" s="68" t="s">
        <v>41</v>
      </c>
      <c r="D265" s="69" t="s">
        <v>57</v>
      </c>
      <c r="E265" s="43" t="s">
        <v>43</v>
      </c>
    </row>
    <row r="266" spans="1:5" ht="15" customHeight="1" x14ac:dyDescent="0.2">
      <c r="A266" s="91"/>
      <c r="B266" s="82"/>
      <c r="C266" s="70">
        <v>6172</v>
      </c>
      <c r="D266" s="71" t="s">
        <v>96</v>
      </c>
      <c r="E266" s="72">
        <v>2500000</v>
      </c>
    </row>
    <row r="267" spans="1:5" ht="15" customHeight="1" x14ac:dyDescent="0.2">
      <c r="A267" s="84"/>
      <c r="B267" s="84"/>
      <c r="C267" s="74" t="s">
        <v>45</v>
      </c>
      <c r="D267" s="73"/>
      <c r="E267" s="75">
        <f>SUM(E266:E266)</f>
        <v>2500000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5" t="s">
        <v>97</v>
      </c>
    </row>
    <row r="271" spans="1:5" ht="15" customHeight="1" x14ac:dyDescent="0.2">
      <c r="A271" s="154" t="s">
        <v>98</v>
      </c>
      <c r="B271" s="154"/>
      <c r="C271" s="154"/>
      <c r="D271" s="154"/>
      <c r="E271" s="154"/>
    </row>
    <row r="272" spans="1:5" ht="15" customHeight="1" x14ac:dyDescent="0.2">
      <c r="A272" s="154"/>
      <c r="B272" s="154"/>
      <c r="C272" s="154"/>
      <c r="D272" s="154"/>
      <c r="E272" s="154"/>
    </row>
    <row r="273" spans="1:5" ht="15" customHeight="1" x14ac:dyDescent="0.2">
      <c r="A273" s="153" t="s">
        <v>159</v>
      </c>
      <c r="B273" s="153"/>
      <c r="C273" s="153"/>
      <c r="D273" s="153"/>
      <c r="E273" s="153"/>
    </row>
    <row r="274" spans="1:5" ht="15" customHeight="1" x14ac:dyDescent="0.2">
      <c r="A274" s="153"/>
      <c r="B274" s="153"/>
      <c r="C274" s="153"/>
      <c r="D274" s="153"/>
      <c r="E274" s="153"/>
    </row>
    <row r="275" spans="1:5" ht="15" customHeight="1" x14ac:dyDescent="0.2">
      <c r="A275" s="153"/>
      <c r="B275" s="153"/>
      <c r="C275" s="153"/>
      <c r="D275" s="153"/>
      <c r="E275" s="153"/>
    </row>
    <row r="276" spans="1:5" ht="15" customHeight="1" x14ac:dyDescent="0.2">
      <c r="A276" s="153"/>
      <c r="B276" s="153"/>
      <c r="C276" s="153"/>
      <c r="D276" s="153"/>
      <c r="E276" s="153"/>
    </row>
    <row r="277" spans="1:5" ht="15" customHeight="1" x14ac:dyDescent="0.2">
      <c r="A277" s="153"/>
      <c r="B277" s="153"/>
      <c r="C277" s="153"/>
      <c r="D277" s="153"/>
      <c r="E277" s="153"/>
    </row>
    <row r="278" spans="1:5" ht="15" customHeight="1" x14ac:dyDescent="0.2">
      <c r="A278" s="153"/>
      <c r="B278" s="153"/>
      <c r="C278" s="153"/>
      <c r="D278" s="153"/>
      <c r="E278" s="153"/>
    </row>
    <row r="279" spans="1:5" ht="15" customHeight="1" x14ac:dyDescent="0.2">
      <c r="A279" s="153"/>
      <c r="B279" s="153"/>
      <c r="C279" s="153"/>
      <c r="D279" s="153"/>
      <c r="E279" s="153"/>
    </row>
    <row r="280" spans="1:5" ht="15" customHeight="1" x14ac:dyDescent="0.2">
      <c r="A280" s="111"/>
      <c r="B280" s="111"/>
      <c r="C280" s="111"/>
      <c r="D280" s="111"/>
      <c r="E280" s="111"/>
    </row>
    <row r="281" spans="1:5" ht="15" customHeight="1" x14ac:dyDescent="0.25">
      <c r="A281" s="55" t="s">
        <v>16</v>
      </c>
      <c r="B281" s="56"/>
      <c r="C281" s="56"/>
      <c r="D281" s="56"/>
      <c r="E281" s="56"/>
    </row>
    <row r="282" spans="1:5" ht="15" customHeight="1" x14ac:dyDescent="0.2">
      <c r="A282" s="77" t="s">
        <v>64</v>
      </c>
      <c r="B282" s="56"/>
      <c r="C282" s="56"/>
      <c r="D282" s="56"/>
      <c r="E282" s="58" t="s">
        <v>99</v>
      </c>
    </row>
    <row r="283" spans="1:5" ht="15" customHeight="1" x14ac:dyDescent="0.2">
      <c r="A283" s="112"/>
      <c r="B283" s="113"/>
      <c r="C283" s="56"/>
      <c r="D283" s="56"/>
      <c r="E283" s="78"/>
    </row>
    <row r="284" spans="1:5" ht="15" customHeight="1" x14ac:dyDescent="0.2">
      <c r="A284" s="79"/>
      <c r="B284" s="79"/>
      <c r="C284" s="68" t="s">
        <v>41</v>
      </c>
      <c r="D284" s="80" t="s">
        <v>57</v>
      </c>
      <c r="E284" s="43" t="s">
        <v>43</v>
      </c>
    </row>
    <row r="285" spans="1:5" ht="15" customHeight="1" x14ac:dyDescent="0.2">
      <c r="A285" s="101"/>
      <c r="B285" s="109"/>
      <c r="C285" s="96">
        <v>3636</v>
      </c>
      <c r="D285" s="71" t="s">
        <v>58</v>
      </c>
      <c r="E285" s="48">
        <v>-500000</v>
      </c>
    </row>
    <row r="286" spans="1:5" ht="15" customHeight="1" x14ac:dyDescent="0.2">
      <c r="A286" s="101"/>
      <c r="B286" s="109"/>
      <c r="C286" s="96">
        <v>3111</v>
      </c>
      <c r="D286" s="71" t="s">
        <v>100</v>
      </c>
      <c r="E286" s="48">
        <v>500000</v>
      </c>
    </row>
    <row r="287" spans="1:5" ht="15" customHeight="1" x14ac:dyDescent="0.2">
      <c r="C287" s="74" t="s">
        <v>45</v>
      </c>
      <c r="D287" s="85"/>
      <c r="E287" s="75">
        <f>SUM(E285:E286)</f>
        <v>0</v>
      </c>
    </row>
    <row r="288" spans="1:5" ht="15" customHeight="1" x14ac:dyDescent="0.2"/>
    <row r="289" spans="1:5" ht="15" customHeight="1" x14ac:dyDescent="0.2"/>
    <row r="290" spans="1:5" ht="15" customHeight="1" x14ac:dyDescent="0.25">
      <c r="A290" s="35" t="s">
        <v>101</v>
      </c>
    </row>
    <row r="291" spans="1:5" ht="15" customHeight="1" x14ac:dyDescent="0.2">
      <c r="A291" s="154" t="s">
        <v>102</v>
      </c>
      <c r="B291" s="154"/>
      <c r="C291" s="154"/>
      <c r="D291" s="154"/>
      <c r="E291" s="154"/>
    </row>
    <row r="292" spans="1:5" ht="15" customHeight="1" x14ac:dyDescent="0.2">
      <c r="A292" s="154"/>
      <c r="B292" s="154"/>
      <c r="C292" s="154"/>
      <c r="D292" s="154"/>
      <c r="E292" s="154"/>
    </row>
    <row r="293" spans="1:5" ht="15" customHeight="1" x14ac:dyDescent="0.2">
      <c r="A293" s="153" t="s">
        <v>158</v>
      </c>
      <c r="B293" s="153"/>
      <c r="C293" s="153"/>
      <c r="D293" s="153"/>
      <c r="E293" s="153"/>
    </row>
    <row r="294" spans="1:5" ht="15" customHeight="1" x14ac:dyDescent="0.2">
      <c r="A294" s="153"/>
      <c r="B294" s="153"/>
      <c r="C294" s="153"/>
      <c r="D294" s="153"/>
      <c r="E294" s="153"/>
    </row>
    <row r="295" spans="1:5" ht="15" customHeight="1" x14ac:dyDescent="0.2">
      <c r="A295" s="153"/>
      <c r="B295" s="153"/>
      <c r="C295" s="153"/>
      <c r="D295" s="153"/>
      <c r="E295" s="153"/>
    </row>
    <row r="296" spans="1:5" ht="15" customHeight="1" x14ac:dyDescent="0.2">
      <c r="A296" s="153"/>
      <c r="B296" s="153"/>
      <c r="C296" s="153"/>
      <c r="D296" s="153"/>
      <c r="E296" s="153"/>
    </row>
    <row r="297" spans="1:5" ht="15" customHeight="1" x14ac:dyDescent="0.2">
      <c r="A297" s="153"/>
      <c r="B297" s="153"/>
      <c r="C297" s="153"/>
      <c r="D297" s="153"/>
      <c r="E297" s="153"/>
    </row>
    <row r="298" spans="1:5" ht="15" customHeight="1" x14ac:dyDescent="0.2">
      <c r="A298" s="153"/>
      <c r="B298" s="153"/>
      <c r="C298" s="153"/>
      <c r="D298" s="153"/>
      <c r="E298" s="153"/>
    </row>
    <row r="299" spans="1:5" ht="15" customHeight="1" x14ac:dyDescent="0.2">
      <c r="A299" s="153"/>
      <c r="B299" s="153"/>
      <c r="C299" s="153"/>
      <c r="D299" s="153"/>
      <c r="E299" s="153"/>
    </row>
    <row r="300" spans="1:5" ht="15" customHeight="1" x14ac:dyDescent="0.2">
      <c r="A300" s="153"/>
      <c r="B300" s="153"/>
      <c r="C300" s="153"/>
      <c r="D300" s="153"/>
      <c r="E300" s="153"/>
    </row>
    <row r="301" spans="1:5" ht="15" customHeight="1" x14ac:dyDescent="0.2">
      <c r="A301" s="153"/>
      <c r="B301" s="153"/>
      <c r="C301" s="153"/>
      <c r="D301" s="153"/>
      <c r="E301" s="153"/>
    </row>
    <row r="302" spans="1:5" ht="15" customHeight="1" x14ac:dyDescent="0.2"/>
    <row r="303" spans="1:5" ht="15" customHeight="1" x14ac:dyDescent="0.25">
      <c r="A303" s="55" t="s">
        <v>16</v>
      </c>
      <c r="B303" s="56"/>
      <c r="C303" s="56"/>
      <c r="D303" s="56"/>
      <c r="E303" s="57"/>
    </row>
    <row r="304" spans="1:5" ht="15" customHeight="1" x14ac:dyDescent="0.2">
      <c r="A304" s="39" t="s">
        <v>38</v>
      </c>
      <c r="B304" s="56"/>
      <c r="C304" s="56"/>
      <c r="D304" s="56"/>
      <c r="E304" s="58" t="s">
        <v>39</v>
      </c>
    </row>
    <row r="305" spans="1:5" ht="15" customHeight="1" x14ac:dyDescent="0.2">
      <c r="B305" s="113"/>
      <c r="C305" s="56"/>
      <c r="D305" s="56"/>
      <c r="E305" s="78"/>
    </row>
    <row r="306" spans="1:5" ht="15" customHeight="1" x14ac:dyDescent="0.2">
      <c r="B306" s="79"/>
      <c r="C306" s="68" t="s">
        <v>41</v>
      </c>
      <c r="D306" s="80" t="s">
        <v>57</v>
      </c>
      <c r="E306" s="90" t="s">
        <v>43</v>
      </c>
    </row>
    <row r="307" spans="1:5" ht="15" customHeight="1" x14ac:dyDescent="0.2">
      <c r="B307" s="114"/>
      <c r="C307" s="70">
        <v>3299</v>
      </c>
      <c r="D307" s="71" t="s">
        <v>58</v>
      </c>
      <c r="E307" s="115">
        <v>-3500000</v>
      </c>
    </row>
    <row r="308" spans="1:5" ht="15" customHeight="1" x14ac:dyDescent="0.2">
      <c r="B308" s="114"/>
      <c r="C308" s="70">
        <v>3299</v>
      </c>
      <c r="D308" s="73" t="s">
        <v>59</v>
      </c>
      <c r="E308" s="115">
        <v>3500000</v>
      </c>
    </row>
    <row r="309" spans="1:5" ht="15" customHeight="1" x14ac:dyDescent="0.2">
      <c r="B309" s="114"/>
      <c r="C309" s="74" t="s">
        <v>45</v>
      </c>
      <c r="D309" s="85"/>
      <c r="E309" s="75">
        <f>SUM(E307:E308)</f>
        <v>0</v>
      </c>
    </row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5" t="s">
        <v>103</v>
      </c>
    </row>
    <row r="315" spans="1:5" ht="15" customHeight="1" x14ac:dyDescent="0.2">
      <c r="A315" s="154" t="s">
        <v>104</v>
      </c>
      <c r="B315" s="154"/>
      <c r="C315" s="154"/>
      <c r="D315" s="154"/>
      <c r="E315" s="154"/>
    </row>
    <row r="316" spans="1:5" ht="15" customHeight="1" x14ac:dyDescent="0.2">
      <c r="A316" s="154"/>
      <c r="B316" s="154"/>
      <c r="C316" s="154"/>
      <c r="D316" s="154"/>
      <c r="E316" s="154"/>
    </row>
    <row r="317" spans="1:5" ht="15" customHeight="1" x14ac:dyDescent="0.2">
      <c r="A317" s="153" t="s">
        <v>105</v>
      </c>
      <c r="B317" s="153"/>
      <c r="C317" s="153"/>
      <c r="D317" s="153"/>
      <c r="E317" s="153"/>
    </row>
    <row r="318" spans="1:5" ht="15" customHeight="1" x14ac:dyDescent="0.2">
      <c r="A318" s="153"/>
      <c r="B318" s="153"/>
      <c r="C318" s="153"/>
      <c r="D318" s="153"/>
      <c r="E318" s="153"/>
    </row>
    <row r="319" spans="1:5" ht="15" customHeight="1" x14ac:dyDescent="0.2">
      <c r="A319" s="153"/>
      <c r="B319" s="153"/>
      <c r="C319" s="153"/>
      <c r="D319" s="153"/>
      <c r="E319" s="153"/>
    </row>
    <row r="320" spans="1:5" ht="15" customHeight="1" x14ac:dyDescent="0.2">
      <c r="A320" s="153"/>
      <c r="B320" s="153"/>
      <c r="C320" s="153"/>
      <c r="D320" s="153"/>
      <c r="E320" s="153"/>
    </row>
    <row r="321" spans="1:5" ht="15" customHeight="1" x14ac:dyDescent="0.2">
      <c r="A321" s="153"/>
      <c r="B321" s="153"/>
      <c r="C321" s="153"/>
      <c r="D321" s="153"/>
      <c r="E321" s="153"/>
    </row>
    <row r="322" spans="1:5" ht="15" customHeight="1" x14ac:dyDescent="0.2">
      <c r="A322" s="153"/>
      <c r="B322" s="153"/>
      <c r="C322" s="153"/>
      <c r="D322" s="153"/>
      <c r="E322" s="153"/>
    </row>
    <row r="323" spans="1:5" ht="15" customHeight="1" x14ac:dyDescent="0.2"/>
    <row r="324" spans="1:5" ht="15" customHeight="1" x14ac:dyDescent="0.25">
      <c r="A324" s="55" t="s">
        <v>16</v>
      </c>
      <c r="B324" s="56"/>
      <c r="C324" s="56"/>
      <c r="D324" s="56"/>
      <c r="E324" s="57"/>
    </row>
    <row r="325" spans="1:5" ht="15" customHeight="1" x14ac:dyDescent="0.2">
      <c r="A325" s="39" t="s">
        <v>106</v>
      </c>
      <c r="B325" s="38"/>
      <c r="C325" s="38"/>
      <c r="D325" s="38"/>
      <c r="E325" s="40" t="s">
        <v>107</v>
      </c>
    </row>
    <row r="326" spans="1:5" ht="15" customHeight="1" x14ac:dyDescent="0.2"/>
    <row r="327" spans="1:5" ht="15" customHeight="1" x14ac:dyDescent="0.2">
      <c r="C327" s="68" t="s">
        <v>41</v>
      </c>
      <c r="D327" s="80" t="s">
        <v>57</v>
      </c>
      <c r="E327" s="43" t="s">
        <v>43</v>
      </c>
    </row>
    <row r="328" spans="1:5" ht="15" customHeight="1" x14ac:dyDescent="0.2">
      <c r="C328" s="96">
        <v>2223</v>
      </c>
      <c r="D328" s="71" t="s">
        <v>93</v>
      </c>
      <c r="E328" s="48">
        <v>-1000</v>
      </c>
    </row>
    <row r="329" spans="1:5" ht="15" customHeight="1" x14ac:dyDescent="0.2">
      <c r="C329" s="96">
        <v>6409</v>
      </c>
      <c r="D329" s="71" t="s">
        <v>89</v>
      </c>
      <c r="E329" s="48">
        <v>1000</v>
      </c>
    </row>
    <row r="330" spans="1:5" ht="15" customHeight="1" x14ac:dyDescent="0.2">
      <c r="C330" s="74" t="s">
        <v>45</v>
      </c>
      <c r="D330" s="85"/>
      <c r="E330" s="75">
        <f>SUM(E328:E329)</f>
        <v>0</v>
      </c>
    </row>
    <row r="331" spans="1:5" ht="15" customHeight="1" x14ac:dyDescent="0.2"/>
    <row r="332" spans="1:5" ht="15" customHeight="1" x14ac:dyDescent="0.2"/>
    <row r="333" spans="1:5" ht="15" customHeight="1" x14ac:dyDescent="0.25">
      <c r="A333" s="35" t="s">
        <v>108</v>
      </c>
    </row>
    <row r="334" spans="1:5" ht="15" customHeight="1" x14ac:dyDescent="0.2">
      <c r="A334" s="154" t="s">
        <v>109</v>
      </c>
      <c r="B334" s="154"/>
      <c r="C334" s="154"/>
      <c r="D334" s="154"/>
      <c r="E334" s="154"/>
    </row>
    <row r="335" spans="1:5" ht="15" customHeight="1" x14ac:dyDescent="0.2">
      <c r="A335" s="154"/>
      <c r="B335" s="154"/>
      <c r="C335" s="154"/>
      <c r="D335" s="154"/>
      <c r="E335" s="154"/>
    </row>
    <row r="336" spans="1:5" ht="15" customHeight="1" x14ac:dyDescent="0.2">
      <c r="A336" s="153" t="s">
        <v>160</v>
      </c>
      <c r="B336" s="153"/>
      <c r="C336" s="153"/>
      <c r="D336" s="153"/>
      <c r="E336" s="153"/>
    </row>
    <row r="337" spans="1:5" ht="15" customHeight="1" x14ac:dyDescent="0.2">
      <c r="A337" s="153"/>
      <c r="B337" s="153"/>
      <c r="C337" s="153"/>
      <c r="D337" s="153"/>
      <c r="E337" s="153"/>
    </row>
    <row r="338" spans="1:5" ht="15" customHeight="1" x14ac:dyDescent="0.2">
      <c r="A338" s="153"/>
      <c r="B338" s="153"/>
      <c r="C338" s="153"/>
      <c r="D338" s="153"/>
      <c r="E338" s="153"/>
    </row>
    <row r="339" spans="1:5" ht="15" customHeight="1" x14ac:dyDescent="0.2">
      <c r="A339" s="153"/>
      <c r="B339" s="153"/>
      <c r="C339" s="153"/>
      <c r="D339" s="153"/>
      <c r="E339" s="153"/>
    </row>
    <row r="340" spans="1:5" ht="15" customHeight="1" x14ac:dyDescent="0.2">
      <c r="A340" s="153"/>
      <c r="B340" s="153"/>
      <c r="C340" s="153"/>
      <c r="D340" s="153"/>
      <c r="E340" s="153"/>
    </row>
    <row r="341" spans="1:5" ht="15" customHeight="1" x14ac:dyDescent="0.2">
      <c r="A341" s="153"/>
      <c r="B341" s="153"/>
      <c r="C341" s="153"/>
      <c r="D341" s="153"/>
      <c r="E341" s="153"/>
    </row>
    <row r="342" spans="1:5" ht="15" customHeight="1" x14ac:dyDescent="0.2">
      <c r="A342" s="153"/>
      <c r="B342" s="153"/>
      <c r="C342" s="153"/>
      <c r="D342" s="153"/>
      <c r="E342" s="153"/>
    </row>
    <row r="343" spans="1:5" ht="15" customHeight="1" x14ac:dyDescent="0.2">
      <c r="A343" s="153"/>
      <c r="B343" s="153"/>
      <c r="C343" s="153"/>
      <c r="D343" s="153"/>
      <c r="E343" s="153"/>
    </row>
    <row r="344" spans="1:5" ht="15" customHeight="1" x14ac:dyDescent="0.2">
      <c r="A344" s="153"/>
      <c r="B344" s="153"/>
      <c r="C344" s="153"/>
      <c r="D344" s="153"/>
      <c r="E344" s="153"/>
    </row>
    <row r="345" spans="1:5" ht="15" customHeight="1" x14ac:dyDescent="0.2"/>
    <row r="346" spans="1:5" ht="15" customHeight="1" x14ac:dyDescent="0.25">
      <c r="A346" s="55" t="s">
        <v>16</v>
      </c>
      <c r="B346" s="56"/>
      <c r="C346" s="56"/>
      <c r="D346" s="56"/>
      <c r="E346" s="57"/>
    </row>
    <row r="347" spans="1:5" ht="15" customHeight="1" x14ac:dyDescent="0.2">
      <c r="A347" s="67" t="s">
        <v>74</v>
      </c>
      <c r="B347" s="93"/>
      <c r="C347" s="93"/>
      <c r="D347" s="93"/>
      <c r="E347" s="57" t="s">
        <v>75</v>
      </c>
    </row>
    <row r="348" spans="1:5" ht="15" customHeight="1" x14ac:dyDescent="0.2"/>
    <row r="349" spans="1:5" ht="15" customHeight="1" x14ac:dyDescent="0.2">
      <c r="B349" s="43" t="s">
        <v>40</v>
      </c>
      <c r="C349" s="68" t="s">
        <v>41</v>
      </c>
      <c r="D349" s="94" t="s">
        <v>42</v>
      </c>
      <c r="E349" s="90" t="s">
        <v>43</v>
      </c>
    </row>
    <row r="350" spans="1:5" ht="15" customHeight="1" x14ac:dyDescent="0.2">
      <c r="B350" s="45">
        <v>137.13300000000001</v>
      </c>
      <c r="C350" s="96"/>
      <c r="D350" s="65" t="s">
        <v>76</v>
      </c>
      <c r="E350" s="48">
        <f>-796900.16-1630486.27</f>
        <v>-2427386.4300000002</v>
      </c>
    </row>
    <row r="351" spans="1:5" ht="15" customHeight="1" x14ac:dyDescent="0.2">
      <c r="B351" s="45">
        <v>133</v>
      </c>
      <c r="C351" s="96"/>
      <c r="D351" s="65" t="s">
        <v>76</v>
      </c>
      <c r="E351" s="48">
        <v>796900.16</v>
      </c>
    </row>
    <row r="352" spans="1:5" ht="15" customHeight="1" x14ac:dyDescent="0.2">
      <c r="B352" s="45">
        <v>136</v>
      </c>
      <c r="C352" s="96"/>
      <c r="D352" s="65" t="s">
        <v>76</v>
      </c>
      <c r="E352" s="48">
        <v>1630486.27</v>
      </c>
    </row>
    <row r="353" spans="1:5" ht="15" customHeight="1" x14ac:dyDescent="0.2">
      <c r="B353" s="98"/>
      <c r="C353" s="74" t="s">
        <v>45</v>
      </c>
      <c r="D353" s="99"/>
      <c r="E353" s="100">
        <f>SUM(E350:E352)</f>
        <v>0</v>
      </c>
    </row>
    <row r="354" spans="1:5" ht="15" customHeight="1" x14ac:dyDescent="0.2">
      <c r="B354" s="116"/>
    </row>
    <row r="355" spans="1:5" ht="15" customHeight="1" x14ac:dyDescent="0.2"/>
    <row r="356" spans="1:5" ht="15" customHeight="1" x14ac:dyDescent="0.2"/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5" t="s">
        <v>110</v>
      </c>
    </row>
    <row r="367" spans="1:5" ht="15" customHeight="1" x14ac:dyDescent="0.2">
      <c r="A367" s="154" t="s">
        <v>109</v>
      </c>
      <c r="B367" s="154"/>
      <c r="C367" s="154"/>
      <c r="D367" s="154"/>
      <c r="E367" s="154"/>
    </row>
    <row r="368" spans="1:5" ht="15" customHeight="1" x14ac:dyDescent="0.2">
      <c r="A368" s="154"/>
      <c r="B368" s="154"/>
      <c r="C368" s="154"/>
      <c r="D368" s="154"/>
      <c r="E368" s="154"/>
    </row>
    <row r="369" spans="1:5" ht="15" customHeight="1" x14ac:dyDescent="0.2">
      <c r="A369" s="153" t="s">
        <v>161</v>
      </c>
      <c r="B369" s="153"/>
      <c r="C369" s="153"/>
      <c r="D369" s="153"/>
      <c r="E369" s="153"/>
    </row>
    <row r="370" spans="1:5" ht="15" customHeight="1" x14ac:dyDescent="0.2">
      <c r="A370" s="153"/>
      <c r="B370" s="153"/>
      <c r="C370" s="153"/>
      <c r="D370" s="153"/>
      <c r="E370" s="153"/>
    </row>
    <row r="371" spans="1:5" ht="15" customHeight="1" x14ac:dyDescent="0.2">
      <c r="A371" s="153"/>
      <c r="B371" s="153"/>
      <c r="C371" s="153"/>
      <c r="D371" s="153"/>
      <c r="E371" s="153"/>
    </row>
    <row r="372" spans="1:5" ht="15" customHeight="1" x14ac:dyDescent="0.2">
      <c r="A372" s="153"/>
      <c r="B372" s="153"/>
      <c r="C372" s="153"/>
      <c r="D372" s="153"/>
      <c r="E372" s="153"/>
    </row>
    <row r="373" spans="1:5" ht="15" customHeight="1" x14ac:dyDescent="0.2">
      <c r="A373" s="153"/>
      <c r="B373" s="153"/>
      <c r="C373" s="153"/>
      <c r="D373" s="153"/>
      <c r="E373" s="153"/>
    </row>
    <row r="374" spans="1:5" ht="15" customHeight="1" x14ac:dyDescent="0.2">
      <c r="A374" s="153"/>
      <c r="B374" s="153"/>
      <c r="C374" s="153"/>
      <c r="D374" s="153"/>
      <c r="E374" s="153"/>
    </row>
    <row r="375" spans="1:5" ht="15" customHeight="1" x14ac:dyDescent="0.2">
      <c r="A375" s="153"/>
      <c r="B375" s="153"/>
      <c r="C375" s="153"/>
      <c r="D375" s="153"/>
      <c r="E375" s="153"/>
    </row>
    <row r="376" spans="1:5" ht="15" customHeight="1" x14ac:dyDescent="0.2">
      <c r="A376" s="153"/>
      <c r="B376" s="153"/>
      <c r="C376" s="153"/>
      <c r="D376" s="153"/>
      <c r="E376" s="153"/>
    </row>
    <row r="377" spans="1:5" ht="15" customHeight="1" x14ac:dyDescent="0.2">
      <c r="A377" s="153"/>
      <c r="B377" s="153"/>
      <c r="C377" s="153"/>
      <c r="D377" s="153"/>
      <c r="E377" s="153"/>
    </row>
    <row r="378" spans="1:5" ht="15" customHeight="1" x14ac:dyDescent="0.2"/>
    <row r="379" spans="1:5" ht="15" customHeight="1" x14ac:dyDescent="0.25">
      <c r="A379" s="55" t="s">
        <v>16</v>
      </c>
      <c r="B379" s="56"/>
      <c r="C379" s="56"/>
      <c r="D379" s="56"/>
      <c r="E379" s="57"/>
    </row>
    <row r="380" spans="1:5" ht="15" customHeight="1" x14ac:dyDescent="0.2">
      <c r="A380" s="67" t="s">
        <v>74</v>
      </c>
      <c r="B380" s="93"/>
      <c r="C380" s="93"/>
      <c r="D380" s="93"/>
      <c r="E380" s="57" t="s">
        <v>75</v>
      </c>
    </row>
    <row r="381" spans="1:5" ht="15" customHeight="1" x14ac:dyDescent="0.2"/>
    <row r="382" spans="1:5" ht="15" customHeight="1" x14ac:dyDescent="0.2">
      <c r="B382" s="43" t="s">
        <v>40</v>
      </c>
      <c r="C382" s="68" t="s">
        <v>41</v>
      </c>
      <c r="D382" s="94" t="s">
        <v>42</v>
      </c>
      <c r="E382" s="90" t="s">
        <v>43</v>
      </c>
    </row>
    <row r="383" spans="1:5" ht="15" customHeight="1" x14ac:dyDescent="0.2">
      <c r="B383" s="45">
        <v>303</v>
      </c>
      <c r="C383" s="96"/>
      <c r="D383" s="65" t="s">
        <v>76</v>
      </c>
      <c r="E383" s="48">
        <v>-2500000</v>
      </c>
    </row>
    <row r="384" spans="1:5" ht="15" customHeight="1" x14ac:dyDescent="0.2">
      <c r="B384" s="45">
        <v>307</v>
      </c>
      <c r="C384" s="96"/>
      <c r="D384" s="65" t="s">
        <v>76</v>
      </c>
      <c r="E384" s="48">
        <v>2500000</v>
      </c>
    </row>
    <row r="385" spans="1:5" ht="15" customHeight="1" x14ac:dyDescent="0.2">
      <c r="B385" s="98"/>
      <c r="C385" s="74" t="s">
        <v>45</v>
      </c>
      <c r="D385" s="99"/>
      <c r="E385" s="100">
        <f>SUM(E383:E384)</f>
        <v>0</v>
      </c>
    </row>
    <row r="386" spans="1:5" ht="15" customHeight="1" x14ac:dyDescent="0.2"/>
    <row r="387" spans="1:5" ht="15" customHeight="1" x14ac:dyDescent="0.2"/>
    <row r="388" spans="1:5" ht="15" customHeight="1" x14ac:dyDescent="0.25">
      <c r="A388" s="35" t="s">
        <v>111</v>
      </c>
    </row>
    <row r="389" spans="1:5" ht="15" customHeight="1" x14ac:dyDescent="0.2">
      <c r="A389" s="151" t="s">
        <v>35</v>
      </c>
      <c r="B389" s="151"/>
      <c r="C389" s="151"/>
      <c r="D389" s="151"/>
      <c r="E389" s="151"/>
    </row>
    <row r="390" spans="1:5" ht="15" customHeight="1" x14ac:dyDescent="0.2">
      <c r="A390" s="153" t="s">
        <v>112</v>
      </c>
      <c r="B390" s="153"/>
      <c r="C390" s="153"/>
      <c r="D390" s="153"/>
      <c r="E390" s="153"/>
    </row>
    <row r="391" spans="1:5" ht="15" customHeight="1" x14ac:dyDescent="0.2">
      <c r="A391" s="153"/>
      <c r="B391" s="153"/>
      <c r="C391" s="153"/>
      <c r="D391" s="153"/>
      <c r="E391" s="153"/>
    </row>
    <row r="392" spans="1:5" ht="15" customHeight="1" x14ac:dyDescent="0.2">
      <c r="A392" s="153"/>
      <c r="B392" s="153"/>
      <c r="C392" s="153"/>
      <c r="D392" s="153"/>
      <c r="E392" s="153"/>
    </row>
    <row r="393" spans="1:5" ht="15" customHeight="1" x14ac:dyDescent="0.2">
      <c r="A393" s="153"/>
      <c r="B393" s="153"/>
      <c r="C393" s="153"/>
      <c r="D393" s="153"/>
      <c r="E393" s="153"/>
    </row>
    <row r="394" spans="1:5" ht="15" customHeight="1" x14ac:dyDescent="0.2">
      <c r="A394" s="153"/>
      <c r="B394" s="153"/>
      <c r="C394" s="153"/>
      <c r="D394" s="153"/>
      <c r="E394" s="153"/>
    </row>
    <row r="395" spans="1:5" ht="15" customHeight="1" x14ac:dyDescent="0.2">
      <c r="A395" s="153"/>
      <c r="B395" s="153"/>
      <c r="C395" s="153"/>
      <c r="D395" s="153"/>
      <c r="E395" s="153"/>
    </row>
    <row r="396" spans="1:5" ht="15" customHeight="1" x14ac:dyDescent="0.2">
      <c r="A396" s="153"/>
      <c r="B396" s="153"/>
      <c r="C396" s="153"/>
      <c r="D396" s="153"/>
      <c r="E396" s="153"/>
    </row>
    <row r="397" spans="1:5" ht="15" customHeight="1" x14ac:dyDescent="0.2">
      <c r="A397" s="153"/>
      <c r="B397" s="153"/>
      <c r="C397" s="153"/>
      <c r="D397" s="153"/>
      <c r="E397" s="153"/>
    </row>
    <row r="398" spans="1:5" ht="15" customHeight="1" x14ac:dyDescent="0.2"/>
    <row r="399" spans="1:5" ht="15" customHeight="1" x14ac:dyDescent="0.25">
      <c r="A399" s="55" t="s">
        <v>1</v>
      </c>
      <c r="B399" s="56"/>
      <c r="C399" s="56"/>
      <c r="D399" s="56"/>
      <c r="E399" s="56"/>
    </row>
    <row r="400" spans="1:5" ht="15" customHeight="1" x14ac:dyDescent="0.2">
      <c r="A400" s="39" t="s">
        <v>106</v>
      </c>
      <c r="B400" s="38"/>
      <c r="C400" s="38"/>
      <c r="D400" s="38"/>
      <c r="E400" s="40" t="s">
        <v>107</v>
      </c>
    </row>
    <row r="401" spans="1:5" ht="15" customHeight="1" x14ac:dyDescent="0.25">
      <c r="A401" s="57"/>
      <c r="B401" s="55"/>
      <c r="C401" s="56"/>
      <c r="D401" s="56"/>
      <c r="E401" s="78"/>
    </row>
    <row r="402" spans="1:5" ht="15" customHeight="1" x14ac:dyDescent="0.2">
      <c r="B402" s="89"/>
      <c r="C402" s="68" t="s">
        <v>41</v>
      </c>
      <c r="D402" s="117" t="s">
        <v>42</v>
      </c>
      <c r="E402" s="90" t="s">
        <v>43</v>
      </c>
    </row>
    <row r="403" spans="1:5" ht="15" customHeight="1" x14ac:dyDescent="0.2">
      <c r="B403" s="101"/>
      <c r="C403" s="96">
        <v>6402</v>
      </c>
      <c r="D403" s="118" t="s">
        <v>83</v>
      </c>
      <c r="E403" s="72">
        <f>12906.2+1000328.83</f>
        <v>1013235.0299999999</v>
      </c>
    </row>
    <row r="404" spans="1:5" ht="15" customHeight="1" x14ac:dyDescent="0.2">
      <c r="B404" s="102"/>
      <c r="C404" s="74" t="s">
        <v>45</v>
      </c>
      <c r="D404" s="85"/>
      <c r="E404" s="75">
        <f>SUM(E403:E403)</f>
        <v>1013235.0299999999</v>
      </c>
    </row>
    <row r="405" spans="1:5" ht="15" customHeight="1" x14ac:dyDescent="0.2"/>
    <row r="406" spans="1:5" ht="15" customHeight="1" x14ac:dyDescent="0.25">
      <c r="A406" s="37" t="s">
        <v>16</v>
      </c>
      <c r="B406" s="38"/>
      <c r="C406" s="38"/>
      <c r="D406" s="57"/>
      <c r="E406" s="57"/>
    </row>
    <row r="407" spans="1:5" ht="15" customHeight="1" x14ac:dyDescent="0.2">
      <c r="A407" s="104" t="s">
        <v>106</v>
      </c>
      <c r="B407" s="38"/>
      <c r="C407" s="38"/>
      <c r="D407" s="38"/>
      <c r="E407" s="40" t="s">
        <v>107</v>
      </c>
    </row>
    <row r="408" spans="1:5" ht="15" customHeight="1" x14ac:dyDescent="0.2">
      <c r="A408" s="41"/>
      <c r="B408" s="119"/>
      <c r="C408" s="38"/>
      <c r="D408" s="41"/>
      <c r="E408" s="120"/>
    </row>
    <row r="409" spans="1:5" ht="15" customHeight="1" x14ac:dyDescent="0.2">
      <c r="B409" s="68" t="s">
        <v>40</v>
      </c>
      <c r="C409" s="68" t="s">
        <v>41</v>
      </c>
      <c r="D409" s="80" t="s">
        <v>42</v>
      </c>
      <c r="E409" s="90" t="s">
        <v>43</v>
      </c>
    </row>
    <row r="410" spans="1:5" ht="15" customHeight="1" x14ac:dyDescent="0.2">
      <c r="B410" s="121">
        <v>12</v>
      </c>
      <c r="C410" s="70"/>
      <c r="D410" s="71" t="s">
        <v>113</v>
      </c>
      <c r="E410" s="72">
        <v>1000328.83</v>
      </c>
    </row>
    <row r="411" spans="1:5" ht="15" customHeight="1" x14ac:dyDescent="0.2">
      <c r="B411" s="121"/>
      <c r="C411" s="74" t="s">
        <v>45</v>
      </c>
      <c r="D411" s="85"/>
      <c r="E411" s="75">
        <f>SUM(E410:E410)</f>
        <v>1000328.83</v>
      </c>
    </row>
    <row r="412" spans="1:5" ht="15" customHeight="1" x14ac:dyDescent="0.2"/>
    <row r="413" spans="1:5" ht="15" customHeight="1" x14ac:dyDescent="0.2"/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55" t="s">
        <v>16</v>
      </c>
      <c r="B418" s="56"/>
      <c r="C418" s="56"/>
      <c r="D418" s="56"/>
      <c r="E418" s="56"/>
    </row>
    <row r="419" spans="1:5" ht="15" customHeight="1" x14ac:dyDescent="0.2">
      <c r="A419" s="67" t="s">
        <v>53</v>
      </c>
      <c r="B419" s="56"/>
      <c r="C419" s="56"/>
      <c r="D419" s="56"/>
      <c r="E419" s="58" t="s">
        <v>54</v>
      </c>
    </row>
    <row r="420" spans="1:5" ht="15" customHeight="1" x14ac:dyDescent="0.25">
      <c r="A420" s="55"/>
      <c r="B420" s="57"/>
      <c r="C420" s="56"/>
      <c r="D420" s="56"/>
      <c r="E420" s="78"/>
    </row>
    <row r="421" spans="1:5" ht="15" customHeight="1" x14ac:dyDescent="0.2">
      <c r="A421" s="79"/>
      <c r="B421" s="79"/>
      <c r="C421" s="68" t="s">
        <v>41</v>
      </c>
      <c r="D421" s="69" t="s">
        <v>57</v>
      </c>
      <c r="E421" s="90" t="s">
        <v>43</v>
      </c>
    </row>
    <row r="422" spans="1:5" ht="15" customHeight="1" x14ac:dyDescent="0.2">
      <c r="A422" s="101"/>
      <c r="B422" s="82"/>
      <c r="C422" s="107">
        <v>6409</v>
      </c>
      <c r="D422" s="71" t="s">
        <v>89</v>
      </c>
      <c r="E422" s="108">
        <v>12906.2</v>
      </c>
    </row>
    <row r="423" spans="1:5" ht="15" customHeight="1" x14ac:dyDescent="0.2">
      <c r="A423" s="97"/>
      <c r="B423" s="109"/>
      <c r="C423" s="74" t="s">
        <v>45</v>
      </c>
      <c r="D423" s="85"/>
      <c r="E423" s="75">
        <f>E422</f>
        <v>12906.2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5" t="s">
        <v>114</v>
      </c>
    </row>
    <row r="427" spans="1:5" ht="15" customHeight="1" x14ac:dyDescent="0.2">
      <c r="A427" s="151" t="s">
        <v>35</v>
      </c>
      <c r="B427" s="151"/>
      <c r="C427" s="151"/>
      <c r="D427" s="151"/>
      <c r="E427" s="151"/>
    </row>
    <row r="428" spans="1:5" ht="15" customHeight="1" x14ac:dyDescent="0.2">
      <c r="A428" s="151" t="s">
        <v>51</v>
      </c>
      <c r="B428" s="151"/>
      <c r="C428" s="151"/>
      <c r="D428" s="151"/>
      <c r="E428" s="151"/>
    </row>
    <row r="429" spans="1:5" ht="15" customHeight="1" x14ac:dyDescent="0.2">
      <c r="A429" s="153" t="s">
        <v>115</v>
      </c>
      <c r="B429" s="153"/>
      <c r="C429" s="153"/>
      <c r="D429" s="153"/>
      <c r="E429" s="153"/>
    </row>
    <row r="430" spans="1:5" ht="15" customHeight="1" x14ac:dyDescent="0.2">
      <c r="A430" s="153"/>
      <c r="B430" s="153"/>
      <c r="C430" s="153"/>
      <c r="D430" s="153"/>
      <c r="E430" s="153"/>
    </row>
    <row r="431" spans="1:5" ht="15" customHeight="1" x14ac:dyDescent="0.2">
      <c r="A431" s="153"/>
      <c r="B431" s="153"/>
      <c r="C431" s="153"/>
      <c r="D431" s="153"/>
      <c r="E431" s="153"/>
    </row>
    <row r="432" spans="1:5" ht="15" customHeight="1" x14ac:dyDescent="0.2">
      <c r="A432" s="153"/>
      <c r="B432" s="153"/>
      <c r="C432" s="153"/>
      <c r="D432" s="153"/>
      <c r="E432" s="153"/>
    </row>
    <row r="433" spans="1:5" ht="15" customHeight="1" x14ac:dyDescent="0.2">
      <c r="A433" s="153"/>
      <c r="B433" s="153"/>
      <c r="C433" s="153"/>
      <c r="D433" s="153"/>
      <c r="E433" s="153"/>
    </row>
    <row r="434" spans="1:5" ht="15" customHeight="1" x14ac:dyDescent="0.2">
      <c r="A434" s="153"/>
      <c r="B434" s="153"/>
      <c r="C434" s="153"/>
      <c r="D434" s="153"/>
      <c r="E434" s="153"/>
    </row>
    <row r="435" spans="1:5" ht="15" customHeight="1" x14ac:dyDescent="0.2">
      <c r="A435" s="153"/>
      <c r="B435" s="153"/>
      <c r="C435" s="153"/>
      <c r="D435" s="153"/>
      <c r="E435" s="153"/>
    </row>
    <row r="436" spans="1:5" ht="15" customHeight="1" x14ac:dyDescent="0.2">
      <c r="A436" s="153"/>
      <c r="B436" s="153"/>
      <c r="C436" s="153"/>
      <c r="D436" s="153"/>
      <c r="E436" s="153"/>
    </row>
    <row r="437" spans="1:5" ht="15" customHeight="1" x14ac:dyDescent="0.2">
      <c r="A437" s="153"/>
      <c r="B437" s="153"/>
      <c r="C437" s="153"/>
      <c r="D437" s="153"/>
      <c r="E437" s="153"/>
    </row>
    <row r="438" spans="1:5" ht="15" customHeight="1" x14ac:dyDescent="0.2">
      <c r="A438" s="103"/>
      <c r="B438" s="103"/>
      <c r="C438" s="103"/>
      <c r="D438" s="103"/>
      <c r="E438" s="103"/>
    </row>
    <row r="439" spans="1:5" ht="15" customHeight="1" x14ac:dyDescent="0.25">
      <c r="A439" s="55" t="s">
        <v>1</v>
      </c>
      <c r="B439" s="56"/>
      <c r="C439" s="56"/>
      <c r="D439" s="56"/>
      <c r="E439" s="56"/>
    </row>
    <row r="440" spans="1:5" ht="15" customHeight="1" x14ac:dyDescent="0.2">
      <c r="A440" s="67" t="s">
        <v>53</v>
      </c>
      <c r="B440" s="56"/>
      <c r="C440" s="56"/>
      <c r="D440" s="56"/>
      <c r="E440" s="58" t="s">
        <v>54</v>
      </c>
    </row>
    <row r="441" spans="1:5" ht="15" customHeight="1" x14ac:dyDescent="0.25">
      <c r="A441" s="57"/>
      <c r="B441" s="55"/>
      <c r="C441" s="56"/>
      <c r="D441" s="56"/>
      <c r="E441" s="78"/>
    </row>
    <row r="442" spans="1:5" ht="15" customHeight="1" x14ac:dyDescent="0.2">
      <c r="B442" s="68" t="s">
        <v>40</v>
      </c>
      <c r="C442" s="68" t="s">
        <v>41</v>
      </c>
      <c r="D442" s="80" t="s">
        <v>42</v>
      </c>
      <c r="E442" s="90" t="s">
        <v>43</v>
      </c>
    </row>
    <row r="443" spans="1:5" ht="15" customHeight="1" x14ac:dyDescent="0.2">
      <c r="B443" s="122">
        <v>13307</v>
      </c>
      <c r="C443" s="123"/>
      <c r="D443" s="124" t="s">
        <v>44</v>
      </c>
      <c r="E443" s="48">
        <v>8500000</v>
      </c>
    </row>
    <row r="444" spans="1:5" ht="15" customHeight="1" x14ac:dyDescent="0.2">
      <c r="B444" s="125"/>
      <c r="C444" s="74" t="s">
        <v>45</v>
      </c>
      <c r="D444" s="85"/>
      <c r="E444" s="75">
        <f>SUM(E443:E443)</f>
        <v>8500000</v>
      </c>
    </row>
    <row r="445" spans="1:5" ht="15" customHeight="1" x14ac:dyDescent="0.2"/>
    <row r="446" spans="1:5" ht="15" customHeight="1" x14ac:dyDescent="0.25">
      <c r="A446" s="37" t="s">
        <v>16</v>
      </c>
      <c r="B446" s="38"/>
      <c r="C446" s="38"/>
      <c r="D446" s="38"/>
      <c r="E446" s="38"/>
    </row>
    <row r="447" spans="1:5" ht="15" customHeight="1" x14ac:dyDescent="0.2">
      <c r="A447" s="39" t="s">
        <v>53</v>
      </c>
      <c r="B447" s="38"/>
      <c r="C447" s="38"/>
      <c r="D447" s="38"/>
      <c r="E447" s="40" t="s">
        <v>54</v>
      </c>
    </row>
    <row r="448" spans="1:5" ht="15" customHeight="1" x14ac:dyDescent="0.25">
      <c r="A448" s="37"/>
      <c r="B448" s="61"/>
      <c r="C448" s="38"/>
      <c r="D448" s="38"/>
      <c r="E448" s="42"/>
    </row>
    <row r="449" spans="1:5" ht="15" customHeight="1" x14ac:dyDescent="0.2">
      <c r="B449" s="43" t="s">
        <v>40</v>
      </c>
      <c r="C449" s="43" t="s">
        <v>41</v>
      </c>
      <c r="D449" s="117" t="s">
        <v>57</v>
      </c>
      <c r="E449" s="90" t="s">
        <v>43</v>
      </c>
    </row>
    <row r="450" spans="1:5" ht="15" customHeight="1" x14ac:dyDescent="0.2">
      <c r="B450" s="126">
        <v>13307</v>
      </c>
      <c r="C450" s="127">
        <v>4324</v>
      </c>
      <c r="D450" s="118" t="s">
        <v>89</v>
      </c>
      <c r="E450" s="128">
        <v>6270480</v>
      </c>
    </row>
    <row r="451" spans="1:5" ht="15" customHeight="1" x14ac:dyDescent="0.2">
      <c r="B451" s="98"/>
      <c r="C451" s="50" t="s">
        <v>45</v>
      </c>
      <c r="D451" s="51"/>
      <c r="E451" s="52">
        <f>SUM(E450:E450)</f>
        <v>6270480</v>
      </c>
    </row>
    <row r="452" spans="1:5" ht="15" customHeight="1" x14ac:dyDescent="0.2"/>
    <row r="453" spans="1:5" ht="15" customHeight="1" x14ac:dyDescent="0.25">
      <c r="A453" s="55" t="s">
        <v>16</v>
      </c>
      <c r="B453" s="56"/>
      <c r="C453" s="56"/>
      <c r="D453" s="56"/>
      <c r="E453" s="56"/>
    </row>
    <row r="454" spans="1:5" ht="15" customHeight="1" x14ac:dyDescent="0.2">
      <c r="A454" s="67" t="s">
        <v>55</v>
      </c>
      <c r="B454" s="93"/>
      <c r="C454" s="93"/>
      <c r="D454" s="93"/>
      <c r="E454" s="93" t="s">
        <v>56</v>
      </c>
    </row>
    <row r="455" spans="1:5" ht="15" customHeight="1" x14ac:dyDescent="0.2">
      <c r="A455" s="93"/>
      <c r="B455" s="129"/>
      <c r="C455" s="56"/>
      <c r="D455" s="93"/>
      <c r="E455" s="130"/>
    </row>
    <row r="456" spans="1:5" ht="15" customHeight="1" x14ac:dyDescent="0.2">
      <c r="B456" s="43" t="s">
        <v>40</v>
      </c>
      <c r="C456" s="68" t="s">
        <v>41</v>
      </c>
      <c r="D456" s="94" t="s">
        <v>42</v>
      </c>
      <c r="E456" s="90" t="s">
        <v>43</v>
      </c>
    </row>
    <row r="457" spans="1:5" ht="15" customHeight="1" x14ac:dyDescent="0.2">
      <c r="B457" s="126">
        <v>13307</v>
      </c>
      <c r="C457" s="131"/>
      <c r="D457" s="65" t="s">
        <v>60</v>
      </c>
      <c r="E457" s="132">
        <v>83600</v>
      </c>
    </row>
    <row r="458" spans="1:5" ht="15" customHeight="1" x14ac:dyDescent="0.2">
      <c r="B458" s="98"/>
      <c r="C458" s="74" t="s">
        <v>45</v>
      </c>
      <c r="D458" s="99"/>
      <c r="E458" s="100">
        <f>SUM(E457:E457)</f>
        <v>83600</v>
      </c>
    </row>
    <row r="459" spans="1:5" ht="15" customHeight="1" x14ac:dyDescent="0.2">
      <c r="A459" s="93"/>
      <c r="B459" s="93"/>
      <c r="C459" s="93"/>
      <c r="D459" s="93"/>
      <c r="E459" s="93"/>
    </row>
    <row r="460" spans="1:5" ht="15" customHeight="1" x14ac:dyDescent="0.2">
      <c r="A460" s="93"/>
      <c r="B460" s="93"/>
      <c r="C460" s="68" t="s">
        <v>41</v>
      </c>
      <c r="D460" s="117" t="s">
        <v>57</v>
      </c>
      <c r="E460" s="68" t="s">
        <v>43</v>
      </c>
    </row>
    <row r="461" spans="1:5" ht="15" customHeight="1" x14ac:dyDescent="0.2">
      <c r="A461" s="93"/>
      <c r="B461" s="93"/>
      <c r="C461" s="70">
        <v>4324</v>
      </c>
      <c r="D461" s="83" t="s">
        <v>58</v>
      </c>
      <c r="E461" s="133">
        <v>2000000</v>
      </c>
    </row>
    <row r="462" spans="1:5" ht="15" customHeight="1" x14ac:dyDescent="0.2">
      <c r="A462" s="93"/>
      <c r="B462" s="93"/>
      <c r="C462" s="74" t="s">
        <v>45</v>
      </c>
      <c r="D462" s="99"/>
      <c r="E462" s="100">
        <f>SUM(E461:E461)</f>
        <v>2000000</v>
      </c>
    </row>
    <row r="463" spans="1:5" ht="15" customHeight="1" x14ac:dyDescent="0.2">
      <c r="A463" s="93"/>
      <c r="B463" s="93"/>
      <c r="C463" s="93"/>
      <c r="D463" s="93"/>
      <c r="E463" s="93"/>
    </row>
    <row r="464" spans="1:5" ht="15" customHeight="1" x14ac:dyDescent="0.2">
      <c r="A464" s="93"/>
      <c r="B464" s="93"/>
      <c r="C464" s="93"/>
      <c r="D464" s="93"/>
      <c r="E464" s="93"/>
    </row>
    <row r="465" spans="1:5" ht="15" customHeight="1" x14ac:dyDescent="0.2">
      <c r="A465" s="93"/>
      <c r="B465" s="93"/>
      <c r="C465" s="93"/>
      <c r="D465" s="93"/>
      <c r="E465" s="93"/>
    </row>
    <row r="466" spans="1:5" ht="15" customHeight="1" x14ac:dyDescent="0.2">
      <c r="A466" s="93"/>
      <c r="B466" s="93"/>
      <c r="C466" s="93"/>
      <c r="D466" s="93"/>
      <c r="E466" s="93"/>
    </row>
    <row r="467" spans="1:5" ht="15" customHeight="1" x14ac:dyDescent="0.2">
      <c r="A467" s="93"/>
      <c r="B467" s="93"/>
      <c r="C467" s="93"/>
      <c r="D467" s="93"/>
      <c r="E467" s="93"/>
    </row>
    <row r="468" spans="1:5" ht="15" customHeight="1" x14ac:dyDescent="0.2">
      <c r="A468" s="93"/>
      <c r="B468" s="93"/>
      <c r="C468" s="93"/>
      <c r="D468" s="93"/>
      <c r="E468" s="93"/>
    </row>
    <row r="469" spans="1:5" ht="15" customHeight="1" x14ac:dyDescent="0.2">
      <c r="A469" s="93"/>
      <c r="B469" s="93"/>
      <c r="C469" s="93"/>
      <c r="D469" s="93"/>
      <c r="E469" s="93"/>
    </row>
    <row r="470" spans="1:5" ht="15" customHeight="1" x14ac:dyDescent="0.25">
      <c r="A470" s="55" t="s">
        <v>16</v>
      </c>
      <c r="B470" s="56"/>
      <c r="C470" s="56"/>
      <c r="D470" s="56"/>
      <c r="E470" s="56"/>
    </row>
    <row r="471" spans="1:5" ht="15" customHeight="1" x14ac:dyDescent="0.2">
      <c r="A471" s="67" t="s">
        <v>116</v>
      </c>
      <c r="B471" s="93"/>
      <c r="C471" s="93"/>
      <c r="D471" s="93"/>
      <c r="E471" s="93" t="s">
        <v>117</v>
      </c>
    </row>
    <row r="472" spans="1:5" ht="15" customHeight="1" x14ac:dyDescent="0.2">
      <c r="A472" s="93"/>
      <c r="B472" s="129"/>
      <c r="C472" s="56"/>
      <c r="D472" s="93"/>
      <c r="E472" s="130"/>
    </row>
    <row r="473" spans="1:5" ht="15" customHeight="1" x14ac:dyDescent="0.2">
      <c r="A473" s="89"/>
      <c r="B473" s="43" t="s">
        <v>40</v>
      </c>
      <c r="C473" s="68" t="s">
        <v>41</v>
      </c>
      <c r="D473" s="94" t="s">
        <v>42</v>
      </c>
      <c r="E473" s="90" t="s">
        <v>43</v>
      </c>
    </row>
    <row r="474" spans="1:5" ht="15" customHeight="1" x14ac:dyDescent="0.2">
      <c r="A474" s="134"/>
      <c r="B474" s="126">
        <v>13307</v>
      </c>
      <c r="C474" s="131"/>
      <c r="D474" s="65" t="s">
        <v>60</v>
      </c>
      <c r="E474" s="133">
        <v>145920</v>
      </c>
    </row>
    <row r="475" spans="1:5" ht="15" customHeight="1" x14ac:dyDescent="0.2">
      <c r="A475" s="135"/>
      <c r="B475" s="98"/>
      <c r="C475" s="74" t="s">
        <v>45</v>
      </c>
      <c r="D475" s="99"/>
      <c r="E475" s="100">
        <f>SUM(E474)</f>
        <v>145920</v>
      </c>
    </row>
    <row r="476" spans="1:5" ht="15" customHeight="1" x14ac:dyDescent="0.2"/>
    <row r="477" spans="1:5" ht="15" customHeight="1" x14ac:dyDescent="0.2"/>
    <row r="478" spans="1:5" ht="15" customHeight="1" x14ac:dyDescent="0.25">
      <c r="A478" s="35" t="s">
        <v>118</v>
      </c>
    </row>
    <row r="479" spans="1:5" ht="15" customHeight="1" x14ac:dyDescent="0.2">
      <c r="A479" s="154" t="s">
        <v>62</v>
      </c>
      <c r="B479" s="154"/>
      <c r="C479" s="154"/>
      <c r="D479" s="154"/>
      <c r="E479" s="154"/>
    </row>
    <row r="480" spans="1:5" ht="15" customHeight="1" x14ac:dyDescent="0.2">
      <c r="A480" s="153" t="s">
        <v>119</v>
      </c>
      <c r="B480" s="153"/>
      <c r="C480" s="153"/>
      <c r="D480" s="153"/>
      <c r="E480" s="153"/>
    </row>
    <row r="481" spans="1:5" ht="15" customHeight="1" x14ac:dyDescent="0.2">
      <c r="A481" s="153"/>
      <c r="B481" s="153"/>
      <c r="C481" s="153"/>
      <c r="D481" s="153"/>
      <c r="E481" s="153"/>
    </row>
    <row r="482" spans="1:5" ht="15" customHeight="1" x14ac:dyDescent="0.2">
      <c r="A482" s="153"/>
      <c r="B482" s="153"/>
      <c r="C482" s="153"/>
      <c r="D482" s="153"/>
      <c r="E482" s="153"/>
    </row>
    <row r="483" spans="1:5" ht="15" customHeight="1" x14ac:dyDescent="0.2">
      <c r="A483" s="153"/>
      <c r="B483" s="153"/>
      <c r="C483" s="153"/>
      <c r="D483" s="153"/>
      <c r="E483" s="153"/>
    </row>
    <row r="484" spans="1:5" ht="15" customHeight="1" x14ac:dyDescent="0.2">
      <c r="A484" s="153"/>
      <c r="B484" s="153"/>
      <c r="C484" s="153"/>
      <c r="D484" s="153"/>
      <c r="E484" s="153"/>
    </row>
    <row r="485" spans="1:5" ht="15" customHeight="1" x14ac:dyDescent="0.2">
      <c r="A485" s="153"/>
      <c r="B485" s="153"/>
      <c r="C485" s="153"/>
      <c r="D485" s="153"/>
      <c r="E485" s="153"/>
    </row>
    <row r="486" spans="1:5" ht="15" customHeight="1" x14ac:dyDescent="0.2">
      <c r="A486" s="153"/>
      <c r="B486" s="153"/>
      <c r="C486" s="153"/>
      <c r="D486" s="153"/>
      <c r="E486" s="153"/>
    </row>
    <row r="487" spans="1:5" ht="15" customHeight="1" x14ac:dyDescent="0.2"/>
    <row r="488" spans="1:5" ht="15" customHeight="1" x14ac:dyDescent="0.25">
      <c r="A488" s="37" t="s">
        <v>1</v>
      </c>
      <c r="B488" s="56"/>
      <c r="C488" s="56"/>
      <c r="D488" s="56"/>
      <c r="E488" s="56"/>
    </row>
    <row r="489" spans="1:5" ht="15" customHeight="1" x14ac:dyDescent="0.2">
      <c r="A489" s="39" t="s">
        <v>38</v>
      </c>
      <c r="B489" s="56"/>
      <c r="C489" s="56"/>
      <c r="D489" s="56"/>
      <c r="E489" s="58" t="s">
        <v>39</v>
      </c>
    </row>
    <row r="490" spans="1:5" ht="15" customHeight="1" x14ac:dyDescent="0.25">
      <c r="A490" s="55"/>
      <c r="B490" s="57"/>
      <c r="C490" s="56"/>
      <c r="D490" s="56"/>
      <c r="E490" s="78"/>
    </row>
    <row r="491" spans="1:5" ht="15" customHeight="1" x14ac:dyDescent="0.2">
      <c r="A491" s="89"/>
      <c r="B491" s="79"/>
      <c r="C491" s="68" t="s">
        <v>41</v>
      </c>
      <c r="D491" s="80" t="s">
        <v>42</v>
      </c>
      <c r="E491" s="90" t="s">
        <v>43</v>
      </c>
    </row>
    <row r="492" spans="1:5" ht="15" customHeight="1" x14ac:dyDescent="0.2">
      <c r="A492" s="101"/>
      <c r="B492" s="82"/>
      <c r="C492" s="70">
        <v>6402</v>
      </c>
      <c r="D492" s="83" t="s">
        <v>83</v>
      </c>
      <c r="E492" s="72">
        <f>8018304.2+9904448.61+199380+3207.76+214024.87</f>
        <v>18339365.440000001</v>
      </c>
    </row>
    <row r="493" spans="1:5" ht="15" customHeight="1" x14ac:dyDescent="0.2">
      <c r="A493" s="101"/>
      <c r="B493" s="82"/>
      <c r="C493" s="96"/>
      <c r="D493" s="136" t="s">
        <v>120</v>
      </c>
      <c r="E493" s="110">
        <f>370915.76+14000</f>
        <v>384915.76</v>
      </c>
    </row>
    <row r="494" spans="1:5" ht="15" customHeight="1" x14ac:dyDescent="0.2">
      <c r="A494" s="101"/>
      <c r="B494" s="84"/>
      <c r="C494" s="74" t="s">
        <v>45</v>
      </c>
      <c r="D494" s="85"/>
      <c r="E494" s="75">
        <f>SUM(E492:E493)</f>
        <v>18724281.200000003</v>
      </c>
    </row>
    <row r="495" spans="1:5" ht="15" customHeight="1" x14ac:dyDescent="0.25">
      <c r="A495" s="35"/>
    </row>
    <row r="496" spans="1:5" ht="15" customHeight="1" x14ac:dyDescent="0.25">
      <c r="A496" s="37" t="s">
        <v>16</v>
      </c>
      <c r="B496" s="38"/>
      <c r="C496" s="38"/>
      <c r="D496" s="57"/>
      <c r="E496" s="57"/>
    </row>
    <row r="497" spans="1:5" ht="15" customHeight="1" x14ac:dyDescent="0.2">
      <c r="A497" s="39" t="s">
        <v>38</v>
      </c>
      <c r="B497" s="56"/>
      <c r="C497" s="56"/>
      <c r="D497" s="56"/>
      <c r="E497" s="58" t="s">
        <v>39</v>
      </c>
    </row>
    <row r="498" spans="1:5" ht="15" customHeight="1" x14ac:dyDescent="0.2">
      <c r="A498" s="41"/>
      <c r="B498" s="119"/>
      <c r="C498" s="38"/>
      <c r="D498" s="41"/>
      <c r="E498" s="120"/>
    </row>
    <row r="499" spans="1:5" ht="15" customHeight="1" x14ac:dyDescent="0.2">
      <c r="A499" s="89"/>
      <c r="B499" s="89"/>
      <c r="C499" s="43" t="s">
        <v>41</v>
      </c>
      <c r="D499" s="69" t="s">
        <v>57</v>
      </c>
      <c r="E499" s="43" t="s">
        <v>43</v>
      </c>
    </row>
    <row r="500" spans="1:5" ht="15" customHeight="1" x14ac:dyDescent="0.2">
      <c r="A500" s="101"/>
      <c r="B500" s="106"/>
      <c r="C500" s="96">
        <v>6402</v>
      </c>
      <c r="D500" s="136" t="s">
        <v>59</v>
      </c>
      <c r="E500" s="48">
        <f>18293668.57+216587.76+214024.87</f>
        <v>18724281.200000003</v>
      </c>
    </row>
    <row r="501" spans="1:5" ht="15" customHeight="1" x14ac:dyDescent="0.2">
      <c r="A501" s="101"/>
      <c r="B501" s="106"/>
      <c r="C501" s="50" t="s">
        <v>45</v>
      </c>
      <c r="D501" s="137"/>
      <c r="E501" s="138">
        <f>SUM(E500:E500)</f>
        <v>18724281.200000003</v>
      </c>
    </row>
    <row r="502" spans="1:5" ht="15" customHeight="1" x14ac:dyDescent="0.2"/>
    <row r="503" spans="1:5" ht="15" customHeight="1" x14ac:dyDescent="0.2"/>
    <row r="504" spans="1:5" ht="15" customHeight="1" x14ac:dyDescent="0.25">
      <c r="A504" s="35" t="s">
        <v>121</v>
      </c>
    </row>
    <row r="505" spans="1:5" ht="15" customHeight="1" x14ac:dyDescent="0.2">
      <c r="A505" s="151" t="s">
        <v>35</v>
      </c>
      <c r="B505" s="151"/>
      <c r="C505" s="151"/>
      <c r="D505" s="151"/>
      <c r="E505" s="151"/>
    </row>
    <row r="506" spans="1:5" ht="15" customHeight="1" x14ac:dyDescent="0.2">
      <c r="A506" s="151" t="s">
        <v>122</v>
      </c>
      <c r="B506" s="151"/>
      <c r="C506" s="151"/>
      <c r="D506" s="151"/>
      <c r="E506" s="151"/>
    </row>
    <row r="507" spans="1:5" ht="15" customHeight="1" x14ac:dyDescent="0.2">
      <c r="A507" s="153" t="s">
        <v>123</v>
      </c>
      <c r="B507" s="153"/>
      <c r="C507" s="153"/>
      <c r="D507" s="153"/>
      <c r="E507" s="153"/>
    </row>
    <row r="508" spans="1:5" ht="15" customHeight="1" x14ac:dyDescent="0.2">
      <c r="A508" s="153"/>
      <c r="B508" s="153"/>
      <c r="C508" s="153"/>
      <c r="D508" s="153"/>
      <c r="E508" s="153"/>
    </row>
    <row r="509" spans="1:5" ht="15" customHeight="1" x14ac:dyDescent="0.2">
      <c r="A509" s="153"/>
      <c r="B509" s="153"/>
      <c r="C509" s="153"/>
      <c r="D509" s="153"/>
      <c r="E509" s="153"/>
    </row>
    <row r="510" spans="1:5" ht="15" customHeight="1" x14ac:dyDescent="0.2">
      <c r="A510" s="153"/>
      <c r="B510" s="153"/>
      <c r="C510" s="153"/>
      <c r="D510" s="153"/>
      <c r="E510" s="153"/>
    </row>
    <row r="511" spans="1:5" ht="15" customHeight="1" x14ac:dyDescent="0.2">
      <c r="A511" s="153"/>
      <c r="B511" s="153"/>
      <c r="C511" s="153"/>
      <c r="D511" s="153"/>
      <c r="E511" s="153"/>
    </row>
    <row r="512" spans="1:5" ht="15" customHeight="1" x14ac:dyDescent="0.2">
      <c r="A512" s="111"/>
      <c r="B512" s="111"/>
      <c r="C512" s="111"/>
      <c r="D512" s="111"/>
      <c r="E512" s="111"/>
    </row>
    <row r="513" spans="1:5" ht="15" customHeight="1" x14ac:dyDescent="0.25">
      <c r="A513" s="37" t="s">
        <v>1</v>
      </c>
      <c r="B513" s="38"/>
      <c r="C513" s="38"/>
      <c r="D513" s="38"/>
      <c r="E513" s="38"/>
    </row>
    <row r="514" spans="1:5" ht="15" customHeight="1" x14ac:dyDescent="0.2">
      <c r="A514" s="67" t="s">
        <v>53</v>
      </c>
      <c r="B514" s="38"/>
      <c r="C514" s="38"/>
      <c r="D514" s="38"/>
      <c r="E514" s="40" t="s">
        <v>54</v>
      </c>
    </row>
    <row r="515" spans="1:5" ht="15" customHeight="1" x14ac:dyDescent="0.25">
      <c r="A515" s="57"/>
      <c r="B515" s="55"/>
      <c r="C515" s="56"/>
      <c r="D515" s="56"/>
      <c r="E515" s="78"/>
    </row>
    <row r="516" spans="1:5" ht="15" customHeight="1" x14ac:dyDescent="0.2">
      <c r="B516" s="68" t="s">
        <v>40</v>
      </c>
      <c r="C516" s="68" t="s">
        <v>41</v>
      </c>
      <c r="D516" s="80" t="s">
        <v>42</v>
      </c>
      <c r="E516" s="90" t="s">
        <v>43</v>
      </c>
    </row>
    <row r="517" spans="1:5" ht="15" customHeight="1" x14ac:dyDescent="0.2">
      <c r="B517" s="95">
        <v>98278</v>
      </c>
      <c r="C517" s="46"/>
      <c r="D517" s="47" t="s">
        <v>124</v>
      </c>
      <c r="E517" s="48">
        <v>45301.7</v>
      </c>
    </row>
    <row r="518" spans="1:5" ht="15" customHeight="1" x14ac:dyDescent="0.2">
      <c r="B518" s="125"/>
      <c r="C518" s="74" t="s">
        <v>45</v>
      </c>
      <c r="D518" s="85"/>
      <c r="E518" s="75">
        <f>SUM(E517:E517)</f>
        <v>45301.7</v>
      </c>
    </row>
    <row r="519" spans="1:5" ht="15" customHeight="1" x14ac:dyDescent="0.25">
      <c r="A519" s="53"/>
      <c r="B519" s="54"/>
      <c r="C519" s="54"/>
      <c r="D519" s="54"/>
      <c r="E519" s="54"/>
    </row>
    <row r="520" spans="1:5" ht="15" customHeight="1" x14ac:dyDescent="0.25">
      <c r="A520" s="53"/>
      <c r="B520" s="54"/>
      <c r="C520" s="54"/>
      <c r="D520" s="54"/>
      <c r="E520" s="54"/>
    </row>
    <row r="521" spans="1:5" ht="15" customHeight="1" x14ac:dyDescent="0.25">
      <c r="A521" s="53"/>
      <c r="B521" s="54"/>
      <c r="C521" s="54"/>
      <c r="D521" s="54"/>
      <c r="E521" s="54"/>
    </row>
    <row r="522" spans="1:5" ht="15" customHeight="1" x14ac:dyDescent="0.25">
      <c r="A522" s="37" t="s">
        <v>16</v>
      </c>
      <c r="B522" s="38"/>
      <c r="C522" s="38"/>
    </row>
    <row r="523" spans="1:5" ht="15" customHeight="1" x14ac:dyDescent="0.2">
      <c r="A523" s="67" t="s">
        <v>125</v>
      </c>
      <c r="B523" s="56"/>
      <c r="C523" s="56"/>
      <c r="D523" s="56"/>
      <c r="E523" s="58" t="s">
        <v>126</v>
      </c>
    </row>
    <row r="524" spans="1:5" ht="15" customHeight="1" x14ac:dyDescent="0.2">
      <c r="A524" s="41"/>
      <c r="B524" s="119"/>
      <c r="C524" s="38"/>
      <c r="D524" s="54"/>
      <c r="E524" s="120"/>
    </row>
    <row r="525" spans="1:5" ht="15" customHeight="1" x14ac:dyDescent="0.2">
      <c r="C525" s="43" t="s">
        <v>41</v>
      </c>
      <c r="D525" s="117" t="s">
        <v>57</v>
      </c>
      <c r="E525" s="90" t="s">
        <v>43</v>
      </c>
    </row>
    <row r="526" spans="1:5" ht="15" customHeight="1" x14ac:dyDescent="0.2">
      <c r="C526" s="96">
        <v>3769</v>
      </c>
      <c r="D526" s="71" t="s">
        <v>127</v>
      </c>
      <c r="E526" s="48">
        <v>45301.7</v>
      </c>
    </row>
    <row r="527" spans="1:5" ht="15" customHeight="1" x14ac:dyDescent="0.2">
      <c r="C527" s="50" t="s">
        <v>45</v>
      </c>
      <c r="D527" s="137"/>
      <c r="E527" s="138">
        <f>SUM(E526:E526)</f>
        <v>45301.7</v>
      </c>
    </row>
    <row r="528" spans="1:5" ht="15" customHeight="1" x14ac:dyDescent="0.2">
      <c r="C528" s="139"/>
      <c r="D528" s="140"/>
      <c r="E528" s="141"/>
    </row>
    <row r="529" spans="1:5" ht="15" customHeight="1" x14ac:dyDescent="0.2"/>
    <row r="530" spans="1:5" ht="15" customHeight="1" x14ac:dyDescent="0.25">
      <c r="A530" s="35" t="s">
        <v>128</v>
      </c>
    </row>
    <row r="531" spans="1:5" ht="15" customHeight="1" x14ac:dyDescent="0.2">
      <c r="A531" s="151" t="s">
        <v>129</v>
      </c>
      <c r="B531" s="151"/>
      <c r="C531" s="151"/>
      <c r="D531" s="151"/>
      <c r="E531" s="151"/>
    </row>
    <row r="532" spans="1:5" ht="15" customHeight="1" x14ac:dyDescent="0.2">
      <c r="A532" s="151"/>
      <c r="B532" s="151"/>
      <c r="C532" s="151"/>
      <c r="D532" s="151"/>
      <c r="E532" s="151"/>
    </row>
    <row r="533" spans="1:5" ht="15" customHeight="1" x14ac:dyDescent="0.2">
      <c r="A533" s="153" t="s">
        <v>130</v>
      </c>
      <c r="B533" s="153"/>
      <c r="C533" s="153"/>
      <c r="D533" s="153"/>
      <c r="E533" s="153"/>
    </row>
    <row r="534" spans="1:5" ht="15" customHeight="1" x14ac:dyDescent="0.2">
      <c r="A534" s="153"/>
      <c r="B534" s="153"/>
      <c r="C534" s="153"/>
      <c r="D534" s="153"/>
      <c r="E534" s="153"/>
    </row>
    <row r="535" spans="1:5" ht="15" customHeight="1" x14ac:dyDescent="0.2">
      <c r="A535" s="153"/>
      <c r="B535" s="153"/>
      <c r="C535" s="153"/>
      <c r="D535" s="153"/>
      <c r="E535" s="153"/>
    </row>
    <row r="536" spans="1:5" ht="15" customHeight="1" x14ac:dyDescent="0.2">
      <c r="A536" s="153"/>
      <c r="B536" s="153"/>
      <c r="C536" s="153"/>
      <c r="D536" s="153"/>
      <c r="E536" s="153"/>
    </row>
    <row r="537" spans="1:5" ht="15" customHeight="1" x14ac:dyDescent="0.2">
      <c r="A537" s="153"/>
      <c r="B537" s="153"/>
      <c r="C537" s="153"/>
      <c r="D537" s="153"/>
      <c r="E537" s="153"/>
    </row>
    <row r="538" spans="1:5" ht="15" customHeight="1" x14ac:dyDescent="0.2">
      <c r="A538" s="153"/>
      <c r="B538" s="153"/>
      <c r="C538" s="153"/>
      <c r="D538" s="153"/>
      <c r="E538" s="153"/>
    </row>
    <row r="539" spans="1:5" ht="15" customHeight="1" x14ac:dyDescent="0.2">
      <c r="A539" s="153"/>
      <c r="B539" s="153"/>
      <c r="C539" s="153"/>
      <c r="D539" s="153"/>
      <c r="E539" s="153"/>
    </row>
    <row r="540" spans="1:5" ht="15" customHeight="1" x14ac:dyDescent="0.2">
      <c r="A540" s="153"/>
      <c r="B540" s="153"/>
      <c r="C540" s="153"/>
      <c r="D540" s="153"/>
      <c r="E540" s="153"/>
    </row>
    <row r="541" spans="1:5" ht="15" customHeight="1" x14ac:dyDescent="0.2">
      <c r="A541" s="66"/>
      <c r="B541" s="66"/>
      <c r="C541" s="66"/>
      <c r="D541" s="66"/>
      <c r="E541" s="66"/>
    </row>
    <row r="542" spans="1:5" ht="15" customHeight="1" x14ac:dyDescent="0.25">
      <c r="A542" s="37" t="s">
        <v>16</v>
      </c>
      <c r="B542" s="38"/>
      <c r="C542" s="38"/>
      <c r="D542" s="38"/>
      <c r="E542" s="38"/>
    </row>
    <row r="543" spans="1:5" ht="15" customHeight="1" x14ac:dyDescent="0.2">
      <c r="A543" s="39" t="s">
        <v>53</v>
      </c>
      <c r="B543" s="38"/>
      <c r="C543" s="38"/>
      <c r="D543" s="38"/>
      <c r="E543" s="40" t="s">
        <v>54</v>
      </c>
    </row>
    <row r="544" spans="1:5" ht="15" customHeight="1" x14ac:dyDescent="0.25">
      <c r="A544" s="41"/>
      <c r="B544" s="37"/>
      <c r="C544" s="38"/>
      <c r="D544" s="38"/>
      <c r="E544" s="42"/>
    </row>
    <row r="545" spans="1:5" ht="15" customHeight="1" x14ac:dyDescent="0.2">
      <c r="A545" s="89"/>
      <c r="B545" s="79"/>
      <c r="C545" s="43" t="s">
        <v>41</v>
      </c>
      <c r="D545" s="69" t="s">
        <v>57</v>
      </c>
      <c r="E545" s="43" t="s">
        <v>43</v>
      </c>
    </row>
    <row r="546" spans="1:5" ht="15" customHeight="1" x14ac:dyDescent="0.2">
      <c r="A546" s="101"/>
      <c r="B546" s="106"/>
      <c r="C546" s="96">
        <v>6409</v>
      </c>
      <c r="D546" s="71" t="s">
        <v>89</v>
      </c>
      <c r="E546" s="48">
        <v>-1963300</v>
      </c>
    </row>
    <row r="547" spans="1:5" ht="15" customHeight="1" x14ac:dyDescent="0.2">
      <c r="A547" s="102"/>
      <c r="B547" s="142"/>
      <c r="C547" s="50" t="s">
        <v>45</v>
      </c>
      <c r="D547" s="137"/>
      <c r="E547" s="138">
        <f>SUM(E546:E546)</f>
        <v>-1963300</v>
      </c>
    </row>
    <row r="548" spans="1:5" ht="15" customHeight="1" x14ac:dyDescent="0.2"/>
    <row r="549" spans="1:5" ht="15" customHeight="1" x14ac:dyDescent="0.25">
      <c r="A549" s="55" t="s">
        <v>16</v>
      </c>
      <c r="B549" s="143"/>
      <c r="C549" s="56"/>
      <c r="D549" s="56"/>
      <c r="E549" s="57"/>
    </row>
    <row r="550" spans="1:5" ht="15" customHeight="1" x14ac:dyDescent="0.2">
      <c r="A550" s="67" t="s">
        <v>131</v>
      </c>
      <c r="B550" s="56"/>
      <c r="C550" s="56"/>
      <c r="D550" s="56"/>
      <c r="E550" s="58" t="s">
        <v>132</v>
      </c>
    </row>
    <row r="551" spans="1:5" ht="15" customHeight="1" x14ac:dyDescent="0.2">
      <c r="A551" s="67"/>
      <c r="B551" s="143"/>
      <c r="C551" s="56"/>
      <c r="D551" s="56"/>
      <c r="E551" s="58"/>
    </row>
    <row r="552" spans="1:5" ht="15" customHeight="1" x14ac:dyDescent="0.2">
      <c r="B552" s="89"/>
      <c r="C552" s="43" t="s">
        <v>41</v>
      </c>
      <c r="D552" s="117" t="s">
        <v>57</v>
      </c>
      <c r="E552" s="43" t="s">
        <v>43</v>
      </c>
    </row>
    <row r="553" spans="1:5" ht="15" customHeight="1" x14ac:dyDescent="0.2">
      <c r="B553" s="101"/>
      <c r="C553" s="43">
        <v>2143</v>
      </c>
      <c r="D553" s="71" t="s">
        <v>93</v>
      </c>
      <c r="E553" s="48">
        <f>133000+61600+41100</f>
        <v>235700</v>
      </c>
    </row>
    <row r="554" spans="1:5" ht="15" customHeight="1" x14ac:dyDescent="0.2">
      <c r="B554" s="101"/>
      <c r="C554" s="43">
        <v>3349</v>
      </c>
      <c r="D554" s="71" t="s">
        <v>93</v>
      </c>
      <c r="E554" s="48">
        <f>500000+100000+100000</f>
        <v>700000</v>
      </c>
    </row>
    <row r="555" spans="1:5" ht="15" customHeight="1" x14ac:dyDescent="0.2">
      <c r="B555" s="101"/>
      <c r="C555" s="43">
        <v>6113</v>
      </c>
      <c r="D555" s="71" t="s">
        <v>93</v>
      </c>
      <c r="E555" s="48">
        <v>700000</v>
      </c>
    </row>
    <row r="556" spans="1:5" ht="15" customHeight="1" x14ac:dyDescent="0.2">
      <c r="B556" s="101"/>
      <c r="C556" s="43">
        <v>6172</v>
      </c>
      <c r="D556" s="71" t="s">
        <v>93</v>
      </c>
      <c r="E556" s="48">
        <v>82600</v>
      </c>
    </row>
    <row r="557" spans="1:5" ht="15" customHeight="1" x14ac:dyDescent="0.2">
      <c r="B557" s="101"/>
      <c r="C557" s="43">
        <v>2143</v>
      </c>
      <c r="D557" s="87" t="s">
        <v>69</v>
      </c>
      <c r="E557" s="48">
        <v>245000</v>
      </c>
    </row>
    <row r="558" spans="1:5" ht="15" customHeight="1" x14ac:dyDescent="0.2">
      <c r="B558" s="102"/>
      <c r="C558" s="50" t="s">
        <v>45</v>
      </c>
      <c r="D558" s="51"/>
      <c r="E558" s="52">
        <f>SUM(E553:E557)</f>
        <v>1963300</v>
      </c>
    </row>
    <row r="559" spans="1:5" ht="15" customHeight="1" x14ac:dyDescent="0.2"/>
    <row r="560" spans="1:5" ht="15" customHeight="1" x14ac:dyDescent="0.2"/>
    <row r="561" spans="1:5" ht="15" customHeight="1" x14ac:dyDescent="0.25">
      <c r="A561" s="35" t="s">
        <v>133</v>
      </c>
    </row>
    <row r="562" spans="1:5" ht="15" customHeight="1" x14ac:dyDescent="0.2">
      <c r="A562" s="151" t="s">
        <v>35</v>
      </c>
      <c r="B562" s="151"/>
      <c r="C562" s="151"/>
      <c r="D562" s="151"/>
      <c r="E562" s="151"/>
    </row>
    <row r="563" spans="1:5" ht="15" customHeight="1" x14ac:dyDescent="0.2">
      <c r="A563" s="153" t="s">
        <v>134</v>
      </c>
      <c r="B563" s="153"/>
      <c r="C563" s="153"/>
      <c r="D563" s="153"/>
      <c r="E563" s="153"/>
    </row>
    <row r="564" spans="1:5" ht="15" customHeight="1" x14ac:dyDescent="0.2">
      <c r="A564" s="153"/>
      <c r="B564" s="153"/>
      <c r="C564" s="153"/>
      <c r="D564" s="153"/>
      <c r="E564" s="153"/>
    </row>
    <row r="565" spans="1:5" ht="15" customHeight="1" x14ac:dyDescent="0.2">
      <c r="A565" s="153"/>
      <c r="B565" s="153"/>
      <c r="C565" s="153"/>
      <c r="D565" s="153"/>
      <c r="E565" s="153"/>
    </row>
    <row r="566" spans="1:5" ht="15" customHeight="1" x14ac:dyDescent="0.2">
      <c r="A566" s="153"/>
      <c r="B566" s="153"/>
      <c r="C566" s="153"/>
      <c r="D566" s="153"/>
      <c r="E566" s="153"/>
    </row>
    <row r="567" spans="1:5" ht="15" customHeight="1" x14ac:dyDescent="0.2">
      <c r="A567" s="153"/>
      <c r="B567" s="153"/>
      <c r="C567" s="153"/>
      <c r="D567" s="153"/>
      <c r="E567" s="153"/>
    </row>
    <row r="568" spans="1:5" ht="15" customHeight="1" x14ac:dyDescent="0.2">
      <c r="A568" s="153"/>
      <c r="B568" s="153"/>
      <c r="C568" s="153"/>
      <c r="D568" s="153"/>
      <c r="E568" s="153"/>
    </row>
    <row r="569" spans="1:5" ht="15" customHeight="1" x14ac:dyDescent="0.2">
      <c r="A569" s="153"/>
      <c r="B569" s="153"/>
      <c r="C569" s="153"/>
      <c r="D569" s="153"/>
      <c r="E569" s="153"/>
    </row>
    <row r="570" spans="1:5" ht="15" customHeight="1" x14ac:dyDescent="0.2">
      <c r="A570" s="103"/>
      <c r="B570" s="103"/>
      <c r="C570" s="103"/>
      <c r="D570" s="103"/>
      <c r="E570" s="103"/>
    </row>
    <row r="571" spans="1:5" ht="15" customHeight="1" x14ac:dyDescent="0.2">
      <c r="A571" s="103"/>
      <c r="B571" s="103"/>
      <c r="C571" s="103"/>
      <c r="D571" s="103"/>
      <c r="E571" s="103"/>
    </row>
    <row r="572" spans="1:5" ht="15" customHeight="1" x14ac:dyDescent="0.2">
      <c r="A572" s="103"/>
      <c r="B572" s="103"/>
      <c r="C572" s="103"/>
      <c r="D572" s="103"/>
      <c r="E572" s="103"/>
    </row>
    <row r="573" spans="1:5" ht="15" customHeight="1" x14ac:dyDescent="0.2">
      <c r="A573" s="103"/>
      <c r="B573" s="103"/>
      <c r="C573" s="103"/>
      <c r="D573" s="103"/>
      <c r="E573" s="103"/>
    </row>
    <row r="574" spans="1:5" ht="15" customHeight="1" x14ac:dyDescent="0.25">
      <c r="A574" s="55" t="s">
        <v>1</v>
      </c>
      <c r="B574" s="56"/>
      <c r="C574" s="56"/>
      <c r="D574" s="56"/>
      <c r="E574" s="56"/>
    </row>
    <row r="575" spans="1:5" ht="15" customHeight="1" x14ac:dyDescent="0.2">
      <c r="A575" s="67" t="s">
        <v>53</v>
      </c>
      <c r="E575" t="s">
        <v>54</v>
      </c>
    </row>
    <row r="576" spans="1:5" ht="15" customHeight="1" x14ac:dyDescent="0.25">
      <c r="B576" s="55"/>
      <c r="C576" s="56"/>
      <c r="D576" s="56"/>
      <c r="E576" s="78"/>
    </row>
    <row r="577" spans="1:5" ht="15" customHeight="1" x14ac:dyDescent="0.2">
      <c r="A577" s="79"/>
      <c r="B577" s="79"/>
      <c r="C577" s="68" t="s">
        <v>41</v>
      </c>
      <c r="D577" s="80" t="s">
        <v>42</v>
      </c>
      <c r="E577" s="43" t="s">
        <v>43</v>
      </c>
    </row>
    <row r="578" spans="1:5" ht="15" customHeight="1" x14ac:dyDescent="0.2">
      <c r="A578" s="101"/>
      <c r="B578" s="106"/>
      <c r="C578" s="96"/>
      <c r="D578" s="144" t="s">
        <v>135</v>
      </c>
      <c r="E578" s="48">
        <v>176160.09</v>
      </c>
    </row>
    <row r="579" spans="1:5" ht="15" customHeight="1" x14ac:dyDescent="0.2">
      <c r="A579" s="101"/>
      <c r="B579" s="106"/>
      <c r="C579" s="50" t="s">
        <v>45</v>
      </c>
      <c r="D579" s="51"/>
      <c r="E579" s="52">
        <f>SUM(E578:E578)</f>
        <v>176160.09</v>
      </c>
    </row>
    <row r="580" spans="1:5" ht="15" customHeight="1" x14ac:dyDescent="0.2"/>
    <row r="581" spans="1:5" ht="15" customHeight="1" x14ac:dyDescent="0.25">
      <c r="A581" s="37" t="s">
        <v>16</v>
      </c>
      <c r="B581" s="38"/>
      <c r="C581" s="38"/>
      <c r="D581" s="38"/>
      <c r="E581" s="41"/>
    </row>
    <row r="582" spans="1:5" ht="15" customHeight="1" x14ac:dyDescent="0.2">
      <c r="A582" s="39" t="s">
        <v>53</v>
      </c>
      <c r="B582" s="54"/>
      <c r="C582" s="54"/>
      <c r="D582" s="54"/>
      <c r="E582" s="54" t="s">
        <v>54</v>
      </c>
    </row>
    <row r="583" spans="1:5" ht="15" customHeight="1" x14ac:dyDescent="0.2">
      <c r="A583" s="41"/>
      <c r="B583" s="119"/>
      <c r="C583" s="38"/>
      <c r="D583" s="54"/>
      <c r="E583" s="120"/>
    </row>
    <row r="584" spans="1:5" ht="15" customHeight="1" x14ac:dyDescent="0.2">
      <c r="A584" s="89"/>
      <c r="B584" s="89"/>
      <c r="C584" s="43" t="s">
        <v>41</v>
      </c>
      <c r="D584" s="69" t="s">
        <v>57</v>
      </c>
      <c r="E584" s="43" t="s">
        <v>43</v>
      </c>
    </row>
    <row r="585" spans="1:5" ht="15" customHeight="1" x14ac:dyDescent="0.2">
      <c r="A585" s="101"/>
      <c r="B585" s="106"/>
      <c r="C585" s="96">
        <v>6402</v>
      </c>
      <c r="D585" s="136" t="s">
        <v>59</v>
      </c>
      <c r="E585" s="48">
        <v>176160.09</v>
      </c>
    </row>
    <row r="586" spans="1:5" ht="15" customHeight="1" x14ac:dyDescent="0.2">
      <c r="A586" s="101"/>
      <c r="B586" s="106"/>
      <c r="C586" s="50" t="s">
        <v>45</v>
      </c>
      <c r="D586" s="137"/>
      <c r="E586" s="138">
        <f>SUM(E585:E585)</f>
        <v>176160.09</v>
      </c>
    </row>
    <row r="587" spans="1:5" ht="15" customHeight="1" x14ac:dyDescent="0.2"/>
    <row r="588" spans="1:5" ht="15" customHeight="1" x14ac:dyDescent="0.2"/>
    <row r="589" spans="1:5" ht="15" customHeight="1" x14ac:dyDescent="0.25">
      <c r="A589" s="35" t="s">
        <v>136</v>
      </c>
    </row>
    <row r="590" spans="1:5" ht="15" customHeight="1" x14ac:dyDescent="0.2">
      <c r="A590" s="154" t="s">
        <v>62</v>
      </c>
      <c r="B590" s="154"/>
      <c r="C590" s="154"/>
      <c r="D590" s="154"/>
      <c r="E590" s="154"/>
    </row>
    <row r="591" spans="1:5" ht="15" customHeight="1" x14ac:dyDescent="0.2">
      <c r="A591" s="151" t="s">
        <v>137</v>
      </c>
      <c r="B591" s="151"/>
      <c r="C591" s="151"/>
      <c r="D591" s="151"/>
      <c r="E591" s="151"/>
    </row>
    <row r="592" spans="1:5" ht="15" customHeight="1" x14ac:dyDescent="0.2">
      <c r="A592" s="152" t="s">
        <v>138</v>
      </c>
      <c r="B592" s="152"/>
      <c r="C592" s="152"/>
      <c r="D592" s="152"/>
      <c r="E592" s="152"/>
    </row>
    <row r="593" spans="1:5" ht="15" customHeight="1" x14ac:dyDescent="0.2">
      <c r="A593" s="152"/>
      <c r="B593" s="152"/>
      <c r="C593" s="152"/>
      <c r="D593" s="152"/>
      <c r="E593" s="152"/>
    </row>
    <row r="594" spans="1:5" ht="15" customHeight="1" x14ac:dyDescent="0.2">
      <c r="A594" s="152"/>
      <c r="B594" s="152"/>
      <c r="C594" s="152"/>
      <c r="D594" s="152"/>
      <c r="E594" s="152"/>
    </row>
    <row r="595" spans="1:5" ht="15" customHeight="1" x14ac:dyDescent="0.2">
      <c r="A595" s="152"/>
      <c r="B595" s="152"/>
      <c r="C595" s="152"/>
      <c r="D595" s="152"/>
      <c r="E595" s="152"/>
    </row>
    <row r="596" spans="1:5" ht="15" customHeight="1" x14ac:dyDescent="0.2">
      <c r="A596" s="152"/>
      <c r="B596" s="152"/>
      <c r="C596" s="152"/>
      <c r="D596" s="152"/>
      <c r="E596" s="152"/>
    </row>
    <row r="597" spans="1:5" ht="15" customHeight="1" x14ac:dyDescent="0.2">
      <c r="A597" s="152"/>
      <c r="B597" s="152"/>
      <c r="C597" s="152"/>
      <c r="D597" s="152"/>
      <c r="E597" s="152"/>
    </row>
    <row r="598" spans="1:5" ht="15" customHeight="1" x14ac:dyDescent="0.2">
      <c r="A598" s="152"/>
      <c r="B598" s="152"/>
      <c r="C598" s="152"/>
      <c r="D598" s="152"/>
      <c r="E598" s="152"/>
    </row>
    <row r="599" spans="1:5" ht="15" customHeight="1" x14ac:dyDescent="0.2">
      <c r="A599" s="152"/>
      <c r="B599" s="152"/>
      <c r="C599" s="152"/>
      <c r="D599" s="152"/>
      <c r="E599" s="152"/>
    </row>
    <row r="600" spans="1:5" ht="15" customHeight="1" x14ac:dyDescent="0.2"/>
    <row r="601" spans="1:5" ht="15" customHeight="1" x14ac:dyDescent="0.25">
      <c r="A601" s="37" t="s">
        <v>1</v>
      </c>
      <c r="B601" s="56"/>
      <c r="C601" s="56"/>
      <c r="D601" s="56"/>
      <c r="E601" s="56"/>
    </row>
    <row r="602" spans="1:5" ht="15" customHeight="1" x14ac:dyDescent="0.2">
      <c r="A602" s="77" t="s">
        <v>64</v>
      </c>
      <c r="B602" s="56"/>
      <c r="C602" s="56"/>
      <c r="D602" s="56"/>
      <c r="E602" s="58" t="s">
        <v>65</v>
      </c>
    </row>
    <row r="603" spans="1:5" ht="15" customHeight="1" x14ac:dyDescent="0.25">
      <c r="A603" s="55"/>
      <c r="B603" s="57"/>
      <c r="C603" s="56"/>
      <c r="D603" s="56"/>
      <c r="E603" s="78"/>
    </row>
    <row r="604" spans="1:5" ht="15" customHeight="1" x14ac:dyDescent="0.2">
      <c r="B604" s="68" t="s">
        <v>40</v>
      </c>
      <c r="C604" s="68" t="s">
        <v>41</v>
      </c>
      <c r="D604" s="80" t="s">
        <v>42</v>
      </c>
      <c r="E604" s="43" t="s">
        <v>43</v>
      </c>
    </row>
    <row r="605" spans="1:5" ht="15" customHeight="1" x14ac:dyDescent="0.2">
      <c r="B605" s="122">
        <v>14034</v>
      </c>
      <c r="C605" s="70"/>
      <c r="D605" s="136" t="s">
        <v>139</v>
      </c>
      <c r="E605" s="72">
        <v>1874000</v>
      </c>
    </row>
    <row r="606" spans="1:5" ht="15" customHeight="1" x14ac:dyDescent="0.2">
      <c r="B606" s="122">
        <v>14034</v>
      </c>
      <c r="C606" s="70"/>
      <c r="D606" s="136" t="s">
        <v>139</v>
      </c>
      <c r="E606" s="72">
        <v>2924000</v>
      </c>
    </row>
    <row r="607" spans="1:5" ht="15" customHeight="1" x14ac:dyDescent="0.2">
      <c r="B607" s="122"/>
      <c r="C607" s="74" t="s">
        <v>45</v>
      </c>
      <c r="D607" s="85"/>
      <c r="E607" s="75">
        <f>SUM(E605:E606)</f>
        <v>4798000</v>
      </c>
    </row>
    <row r="608" spans="1:5" ht="15" customHeight="1" x14ac:dyDescent="0.2"/>
    <row r="609" spans="1:5" ht="15" customHeight="1" x14ac:dyDescent="0.25">
      <c r="A609" s="55" t="s">
        <v>16</v>
      </c>
      <c r="B609" s="56"/>
      <c r="C609" s="56"/>
      <c r="D609" s="56"/>
      <c r="E609" s="56"/>
    </row>
    <row r="610" spans="1:5" ht="15" customHeight="1" x14ac:dyDescent="0.2">
      <c r="A610" s="77" t="s">
        <v>64</v>
      </c>
      <c r="B610" s="56"/>
      <c r="C610" s="56"/>
      <c r="D610" s="56"/>
      <c r="E610" s="58" t="s">
        <v>65</v>
      </c>
    </row>
    <row r="611" spans="1:5" ht="15" customHeight="1" x14ac:dyDescent="0.25">
      <c r="A611" s="55"/>
      <c r="B611" s="57"/>
      <c r="C611" s="56"/>
      <c r="D611" s="56"/>
      <c r="E611" s="78"/>
    </row>
    <row r="612" spans="1:5" ht="15" customHeight="1" x14ac:dyDescent="0.2">
      <c r="A612" s="86"/>
      <c r="B612" s="79"/>
      <c r="C612" s="68" t="s">
        <v>41</v>
      </c>
      <c r="D612" s="80" t="s">
        <v>57</v>
      </c>
      <c r="E612" s="43" t="s">
        <v>43</v>
      </c>
    </row>
    <row r="613" spans="1:5" ht="15" customHeight="1" x14ac:dyDescent="0.2">
      <c r="A613" s="81"/>
      <c r="B613" s="82"/>
      <c r="C613" s="70">
        <v>5272</v>
      </c>
      <c r="D613" s="71" t="s">
        <v>67</v>
      </c>
      <c r="E613" s="72">
        <f>394000+394000</f>
        <v>788000</v>
      </c>
    </row>
    <row r="614" spans="1:5" ht="15" customHeight="1" x14ac:dyDescent="0.2">
      <c r="A614" s="81"/>
      <c r="B614" s="82"/>
      <c r="C614" s="70">
        <v>5272</v>
      </c>
      <c r="D614" s="71" t="s">
        <v>93</v>
      </c>
      <c r="E614" s="72">
        <f>1480000+2530000</f>
        <v>4010000</v>
      </c>
    </row>
    <row r="615" spans="1:5" ht="15" customHeight="1" x14ac:dyDescent="0.2">
      <c r="A615" s="84"/>
      <c r="B615" s="88"/>
      <c r="C615" s="74" t="s">
        <v>45</v>
      </c>
      <c r="D615" s="85"/>
      <c r="E615" s="75">
        <f>SUM(E613:E614)</f>
        <v>4798000</v>
      </c>
    </row>
    <row r="616" spans="1:5" ht="15" customHeight="1" x14ac:dyDescent="0.2"/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</sheetData>
  <mergeCells count="50">
    <mergeCell ref="A27:E33"/>
    <mergeCell ref="A2:E2"/>
    <mergeCell ref="A3:E3"/>
    <mergeCell ref="A4:E9"/>
    <mergeCell ref="A25:E25"/>
    <mergeCell ref="A26:E26"/>
    <mergeCell ref="A192:E192"/>
    <mergeCell ref="A55:E55"/>
    <mergeCell ref="A56:E56"/>
    <mergeCell ref="A57:E63"/>
    <mergeCell ref="A86:E86"/>
    <mergeCell ref="A87:E94"/>
    <mergeCell ref="A116:E116"/>
    <mergeCell ref="A117:E123"/>
    <mergeCell ref="A141:E141"/>
    <mergeCell ref="A142:E148"/>
    <mergeCell ref="A166:E166"/>
    <mergeCell ref="A167:E173"/>
    <mergeCell ref="A334:E335"/>
    <mergeCell ref="A193:E200"/>
    <mergeCell ref="A218:E218"/>
    <mergeCell ref="A219:E224"/>
    <mergeCell ref="A244:E245"/>
    <mergeCell ref="A246:E252"/>
    <mergeCell ref="A271:E272"/>
    <mergeCell ref="A273:E279"/>
    <mergeCell ref="A291:E292"/>
    <mergeCell ref="A293:E301"/>
    <mergeCell ref="A315:E316"/>
    <mergeCell ref="A317:E322"/>
    <mergeCell ref="A506:E506"/>
    <mergeCell ref="A336:E344"/>
    <mergeCell ref="A367:E368"/>
    <mergeCell ref="A369:E377"/>
    <mergeCell ref="A389:E389"/>
    <mergeCell ref="A390:E397"/>
    <mergeCell ref="A427:E427"/>
    <mergeCell ref="A428:E428"/>
    <mergeCell ref="A429:E437"/>
    <mergeCell ref="A479:E479"/>
    <mergeCell ref="A480:E486"/>
    <mergeCell ref="A505:E505"/>
    <mergeCell ref="A591:E591"/>
    <mergeCell ref="A592:E599"/>
    <mergeCell ref="A507:E511"/>
    <mergeCell ref="A531:E532"/>
    <mergeCell ref="A533:E540"/>
    <mergeCell ref="A562:E562"/>
    <mergeCell ref="A563:E569"/>
    <mergeCell ref="A590:E59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60/20 - 81/20 schválené Radou Olomouckého kraje .2020</oddHeader>
    <oddFooter xml:space="preserve">&amp;L&amp;"Arial,Kurzíva"Zastupitelstvo OK 17.2.2020
6.1.1. - Rozpočet Olomouckého kraje 2020 - rozpočtové změny - DODATEK
Příloha č.1: Rozpočtové změny č. 60/20 - 81/20 schválené Radou Olomouckého kraje 17.2.2020&amp;R&amp;"Arial,Kurzíva"Strana &amp;P (celkem 18)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4" customWidth="1"/>
    <col min="2" max="2" width="12.85546875" style="34" customWidth="1"/>
    <col min="3" max="3" width="8.28515625" style="34" customWidth="1"/>
    <col min="4" max="4" width="39.140625" style="34" customWidth="1"/>
    <col min="5" max="5" width="18.85546875" style="34" customWidth="1"/>
    <col min="6" max="16384" width="9.140625" style="34"/>
  </cols>
  <sheetData>
    <row r="1" spans="1:5" ht="15" customHeight="1" x14ac:dyDescent="0.25">
      <c r="A1" s="35" t="s">
        <v>140</v>
      </c>
    </row>
    <row r="2" spans="1:5" ht="15" customHeight="1" x14ac:dyDescent="0.2">
      <c r="A2" s="151" t="s">
        <v>35</v>
      </c>
      <c r="B2" s="151"/>
      <c r="C2" s="151"/>
      <c r="D2" s="151"/>
      <c r="E2" s="151"/>
    </row>
    <row r="3" spans="1:5" ht="15" customHeight="1" x14ac:dyDescent="0.2">
      <c r="A3" s="152" t="s">
        <v>141</v>
      </c>
      <c r="B3" s="152"/>
      <c r="C3" s="152"/>
      <c r="D3" s="152"/>
      <c r="E3" s="152"/>
    </row>
    <row r="4" spans="1:5" ht="15" customHeight="1" x14ac:dyDescent="0.2">
      <c r="A4" s="152"/>
      <c r="B4" s="152"/>
      <c r="C4" s="152"/>
      <c r="D4" s="152"/>
      <c r="E4" s="152"/>
    </row>
    <row r="5" spans="1:5" ht="15" customHeight="1" x14ac:dyDescent="0.2">
      <c r="A5" s="152"/>
      <c r="B5" s="152"/>
      <c r="C5" s="152"/>
      <c r="D5" s="152"/>
      <c r="E5" s="152"/>
    </row>
    <row r="6" spans="1:5" ht="15" customHeight="1" x14ac:dyDescent="0.2">
      <c r="A6" s="152"/>
      <c r="B6" s="152"/>
      <c r="C6" s="152"/>
      <c r="D6" s="152"/>
      <c r="E6" s="152"/>
    </row>
    <row r="7" spans="1:5" ht="15" customHeight="1" x14ac:dyDescent="0.2">
      <c r="A7" s="152"/>
      <c r="B7" s="152"/>
      <c r="C7" s="152"/>
      <c r="D7" s="152"/>
      <c r="E7" s="152"/>
    </row>
    <row r="8" spans="1:5" ht="15" customHeight="1" x14ac:dyDescent="0.2">
      <c r="A8" s="152"/>
      <c r="B8" s="152"/>
      <c r="C8" s="152"/>
      <c r="D8" s="152"/>
      <c r="E8" s="152"/>
    </row>
    <row r="9" spans="1:5" ht="15" customHeight="1" x14ac:dyDescent="0.2">
      <c r="A9" s="103"/>
      <c r="B9" s="103"/>
      <c r="C9" s="103"/>
      <c r="D9" s="103"/>
      <c r="E9" s="103"/>
    </row>
    <row r="10" spans="1:5" ht="15" customHeight="1" x14ac:dyDescent="0.25">
      <c r="A10" s="55" t="s">
        <v>1</v>
      </c>
      <c r="B10" s="56"/>
      <c r="C10" s="56"/>
      <c r="D10" s="56"/>
      <c r="E10" s="56"/>
    </row>
    <row r="11" spans="1:5" ht="15" customHeight="1" x14ac:dyDescent="0.2">
      <c r="A11" s="104" t="s">
        <v>86</v>
      </c>
      <c r="B11" s="38"/>
      <c r="C11" s="38"/>
      <c r="D11" s="38"/>
      <c r="E11" s="40" t="s">
        <v>87</v>
      </c>
    </row>
    <row r="12" spans="1:5" ht="15" customHeight="1" x14ac:dyDescent="0.25">
      <c r="A12" s="105"/>
      <c r="B12" s="55"/>
      <c r="C12" s="56"/>
      <c r="D12" s="56"/>
      <c r="E12" s="78"/>
    </row>
    <row r="13" spans="1:5" ht="15" customHeight="1" x14ac:dyDescent="0.2">
      <c r="A13" s="79"/>
      <c r="B13" s="89"/>
      <c r="C13" s="68" t="s">
        <v>41</v>
      </c>
      <c r="D13" s="80" t="s">
        <v>42</v>
      </c>
      <c r="E13" s="68" t="s">
        <v>43</v>
      </c>
    </row>
    <row r="14" spans="1:5" ht="15" customHeight="1" x14ac:dyDescent="0.2">
      <c r="A14" s="91"/>
      <c r="B14" s="106"/>
      <c r="C14" s="70">
        <v>6113</v>
      </c>
      <c r="D14" s="83" t="s">
        <v>142</v>
      </c>
      <c r="E14" s="48">
        <v>1000</v>
      </c>
    </row>
    <row r="15" spans="1:5" ht="15" customHeight="1" x14ac:dyDescent="0.2">
      <c r="A15" s="91"/>
      <c r="B15" s="38"/>
      <c r="C15" s="74" t="s">
        <v>45</v>
      </c>
      <c r="D15" s="85"/>
      <c r="E15" s="75">
        <f>SUM(E14:E14)</f>
        <v>1000</v>
      </c>
    </row>
    <row r="16" spans="1:5" ht="15" customHeight="1" x14ac:dyDescent="0.2"/>
    <row r="17" spans="1:5" ht="15" customHeight="1" x14ac:dyDescent="0.25">
      <c r="A17" s="55" t="s">
        <v>16</v>
      </c>
      <c r="B17" s="56"/>
      <c r="C17" s="56"/>
      <c r="D17" s="56"/>
      <c r="E17" s="56"/>
    </row>
    <row r="18" spans="1:5" ht="15" customHeight="1" x14ac:dyDescent="0.2">
      <c r="A18" s="67" t="s">
        <v>53</v>
      </c>
      <c r="B18" s="56"/>
      <c r="C18" s="56"/>
      <c r="D18" s="56"/>
      <c r="E18" s="58" t="s">
        <v>54</v>
      </c>
    </row>
    <row r="19" spans="1:5" ht="15" customHeight="1" x14ac:dyDescent="0.25">
      <c r="A19" s="55"/>
      <c r="B19" s="57"/>
      <c r="C19" s="56"/>
      <c r="D19" s="56"/>
      <c r="E19" s="78"/>
    </row>
    <row r="20" spans="1:5" ht="15" customHeight="1" x14ac:dyDescent="0.2">
      <c r="A20" s="79"/>
      <c r="B20" s="79"/>
      <c r="C20" s="68" t="s">
        <v>41</v>
      </c>
      <c r="D20" s="69" t="s">
        <v>57</v>
      </c>
      <c r="E20" s="90" t="s">
        <v>43</v>
      </c>
    </row>
    <row r="21" spans="1:5" ht="15" customHeight="1" x14ac:dyDescent="0.2">
      <c r="A21" s="101"/>
      <c r="B21" s="82"/>
      <c r="C21" s="107">
        <v>6409</v>
      </c>
      <c r="D21" s="71" t="s">
        <v>89</v>
      </c>
      <c r="E21" s="108">
        <v>1000</v>
      </c>
    </row>
    <row r="22" spans="1:5" ht="15" customHeight="1" x14ac:dyDescent="0.2">
      <c r="A22" s="97"/>
      <c r="B22" s="109"/>
      <c r="C22" s="74" t="s">
        <v>45</v>
      </c>
      <c r="D22" s="85"/>
      <c r="E22" s="75">
        <f>E21</f>
        <v>1000</v>
      </c>
    </row>
    <row r="23" spans="1:5" ht="15" customHeight="1" x14ac:dyDescent="0.2"/>
    <row r="24" spans="1:5" ht="15" customHeight="1" x14ac:dyDescent="0.2"/>
    <row r="25" spans="1:5" ht="15" customHeight="1" x14ac:dyDescent="0.25">
      <c r="A25" s="35" t="s">
        <v>143</v>
      </c>
    </row>
    <row r="26" spans="1:5" ht="15" customHeight="1" x14ac:dyDescent="0.2">
      <c r="A26" s="151" t="s">
        <v>35</v>
      </c>
      <c r="B26" s="151"/>
      <c r="C26" s="151"/>
      <c r="D26" s="151"/>
      <c r="E26" s="151"/>
    </row>
    <row r="27" spans="1:5" ht="15" customHeight="1" x14ac:dyDescent="0.2">
      <c r="A27" s="152" t="s">
        <v>144</v>
      </c>
      <c r="B27" s="152"/>
      <c r="C27" s="152"/>
      <c r="D27" s="152"/>
      <c r="E27" s="152"/>
    </row>
    <row r="28" spans="1:5" ht="15" customHeight="1" x14ac:dyDescent="0.2">
      <c r="A28" s="152"/>
      <c r="B28" s="152"/>
      <c r="C28" s="152"/>
      <c r="D28" s="152"/>
      <c r="E28" s="152"/>
    </row>
    <row r="29" spans="1:5" ht="15" customHeight="1" x14ac:dyDescent="0.2">
      <c r="A29" s="152"/>
      <c r="B29" s="152"/>
      <c r="C29" s="152"/>
      <c r="D29" s="152"/>
      <c r="E29" s="152"/>
    </row>
    <row r="30" spans="1:5" ht="15" customHeight="1" x14ac:dyDescent="0.2">
      <c r="A30" s="152"/>
      <c r="B30" s="152"/>
      <c r="C30" s="152"/>
      <c r="D30" s="152"/>
      <c r="E30" s="152"/>
    </row>
    <row r="31" spans="1:5" ht="15" customHeight="1" x14ac:dyDescent="0.2">
      <c r="A31" s="152"/>
      <c r="B31" s="152"/>
      <c r="C31" s="152"/>
      <c r="D31" s="152"/>
      <c r="E31" s="152"/>
    </row>
    <row r="32" spans="1:5" ht="15" customHeight="1" x14ac:dyDescent="0.2">
      <c r="A32" s="152"/>
      <c r="B32" s="152"/>
      <c r="C32" s="152"/>
      <c r="D32" s="152"/>
      <c r="E32" s="152"/>
    </row>
    <row r="33" spans="1:5" ht="15" customHeight="1" x14ac:dyDescent="0.2">
      <c r="A33" s="103"/>
      <c r="B33" s="103"/>
      <c r="C33" s="103"/>
      <c r="D33" s="103"/>
      <c r="E33" s="103"/>
    </row>
    <row r="34" spans="1:5" ht="15" customHeight="1" x14ac:dyDescent="0.25">
      <c r="A34" s="55" t="s">
        <v>1</v>
      </c>
      <c r="B34" s="56"/>
      <c r="C34" s="56"/>
      <c r="D34" s="56"/>
      <c r="E34" s="56"/>
    </row>
    <row r="35" spans="1:5" ht="15" customHeight="1" x14ac:dyDescent="0.2">
      <c r="A35" s="67" t="s">
        <v>145</v>
      </c>
      <c r="B35" s="56"/>
      <c r="C35" s="56"/>
      <c r="D35" s="56"/>
      <c r="E35" s="58" t="s">
        <v>146</v>
      </c>
    </row>
    <row r="36" spans="1:5" ht="15" customHeight="1" x14ac:dyDescent="0.25">
      <c r="A36"/>
      <c r="B36" s="55"/>
      <c r="C36" s="56"/>
      <c r="D36" s="56"/>
      <c r="E36" s="78"/>
    </row>
    <row r="37" spans="1:5" ht="15" customHeight="1" x14ac:dyDescent="0.2">
      <c r="A37" s="79"/>
      <c r="B37" s="79"/>
      <c r="C37" s="68" t="s">
        <v>41</v>
      </c>
      <c r="D37" s="80" t="s">
        <v>42</v>
      </c>
      <c r="E37" s="43" t="s">
        <v>43</v>
      </c>
    </row>
    <row r="38" spans="1:5" ht="15" customHeight="1" x14ac:dyDescent="0.2">
      <c r="A38" s="101"/>
      <c r="B38" s="106"/>
      <c r="C38" s="96">
        <v>6330</v>
      </c>
      <c r="D38" s="144" t="s">
        <v>147</v>
      </c>
      <c r="E38" s="48">
        <v>10861000</v>
      </c>
    </row>
    <row r="39" spans="1:5" ht="15" customHeight="1" x14ac:dyDescent="0.2">
      <c r="A39" s="101"/>
      <c r="B39" s="106"/>
      <c r="C39" s="50" t="s">
        <v>45</v>
      </c>
      <c r="D39" s="51"/>
      <c r="E39" s="52">
        <f>SUM(E38:E38)</f>
        <v>10861000</v>
      </c>
    </row>
    <row r="40" spans="1:5" ht="15" customHeight="1" x14ac:dyDescent="0.2">
      <c r="A40" s="41"/>
      <c r="B40" s="41"/>
      <c r="C40" s="41"/>
      <c r="D40" s="41"/>
      <c r="E40" s="41"/>
    </row>
    <row r="41" spans="1:5" ht="15" customHeight="1" x14ac:dyDescent="0.25">
      <c r="A41" s="55" t="s">
        <v>1</v>
      </c>
      <c r="B41" s="143"/>
      <c r="C41" s="56"/>
      <c r="D41" s="56"/>
      <c r="E41" s="56"/>
    </row>
    <row r="42" spans="1:5" ht="15" customHeight="1" x14ac:dyDescent="0.2">
      <c r="A42" s="67" t="s">
        <v>19</v>
      </c>
      <c r="B42" s="143"/>
      <c r="C42" s="56"/>
      <c r="D42" s="56"/>
      <c r="E42" s="58" t="s">
        <v>148</v>
      </c>
    </row>
    <row r="43" spans="1:5" ht="15" customHeight="1" x14ac:dyDescent="0.2">
      <c r="A43" s="105"/>
      <c r="B43" s="105"/>
      <c r="C43" s="105"/>
      <c r="D43" s="105"/>
      <c r="E43" s="105"/>
    </row>
    <row r="44" spans="1:5" ht="15" customHeight="1" x14ac:dyDescent="0.2">
      <c r="A44" s="105"/>
      <c r="B44" s="105"/>
      <c r="C44" s="68" t="s">
        <v>41</v>
      </c>
      <c r="D44" s="80" t="s">
        <v>42</v>
      </c>
      <c r="E44" s="90" t="s">
        <v>149</v>
      </c>
    </row>
    <row r="45" spans="1:5" ht="15" customHeight="1" x14ac:dyDescent="0.2">
      <c r="A45" s="105"/>
      <c r="B45" s="105"/>
      <c r="C45" s="127">
        <v>6330</v>
      </c>
      <c r="D45" s="145" t="s">
        <v>150</v>
      </c>
      <c r="E45" s="115">
        <v>315000</v>
      </c>
    </row>
    <row r="46" spans="1:5" ht="15" customHeight="1" x14ac:dyDescent="0.2">
      <c r="A46" s="105"/>
      <c r="B46" s="105"/>
      <c r="C46" s="74" t="s">
        <v>45</v>
      </c>
      <c r="D46" s="85"/>
      <c r="E46" s="75">
        <f>SUM(E45:E45)</f>
        <v>315000</v>
      </c>
    </row>
    <row r="47" spans="1:5" ht="15" customHeight="1" x14ac:dyDescent="0.2">
      <c r="A47" s="105"/>
      <c r="B47" s="105"/>
      <c r="C47" s="105"/>
      <c r="D47" s="105"/>
      <c r="E47" s="105"/>
    </row>
    <row r="48" spans="1:5" ht="15" customHeight="1" x14ac:dyDescent="0.2">
      <c r="A48" s="105"/>
      <c r="B48" s="105"/>
      <c r="C48" s="105"/>
      <c r="D48" s="105"/>
      <c r="E48" s="105"/>
    </row>
    <row r="49" spans="1:5" ht="15" customHeight="1" x14ac:dyDescent="0.2">
      <c r="A49" s="105"/>
      <c r="B49" s="105"/>
      <c r="C49" s="105"/>
      <c r="D49" s="105"/>
      <c r="E49" s="105"/>
    </row>
    <row r="50" spans="1:5" ht="15" customHeight="1" x14ac:dyDescent="0.2">
      <c r="A50" s="105"/>
      <c r="B50" s="105"/>
      <c r="C50" s="105"/>
      <c r="D50" s="105"/>
      <c r="E50" s="105"/>
    </row>
    <row r="51" spans="1:5" ht="15" customHeight="1" x14ac:dyDescent="0.2">
      <c r="A51" s="105"/>
      <c r="B51" s="105"/>
      <c r="C51" s="105"/>
      <c r="D51" s="105"/>
      <c r="E51" s="105"/>
    </row>
    <row r="52" spans="1:5" ht="15" customHeight="1" x14ac:dyDescent="0.2">
      <c r="A52" s="105"/>
      <c r="B52" s="105"/>
      <c r="C52" s="105"/>
      <c r="D52" s="105"/>
      <c r="E52" s="105"/>
    </row>
    <row r="53" spans="1:5" ht="15" customHeight="1" x14ac:dyDescent="0.2">
      <c r="A53" s="105"/>
      <c r="B53" s="105"/>
      <c r="C53" s="105"/>
      <c r="D53" s="105"/>
      <c r="E53" s="105"/>
    </row>
    <row r="54" spans="1:5" ht="15" customHeight="1" x14ac:dyDescent="0.25">
      <c r="A54" s="37" t="s">
        <v>16</v>
      </c>
      <c r="B54" s="105"/>
      <c r="C54" s="105"/>
      <c r="D54" s="105"/>
      <c r="E54" s="105"/>
    </row>
    <row r="55" spans="1:5" ht="15" customHeight="1" x14ac:dyDescent="0.2">
      <c r="A55" s="67" t="s">
        <v>19</v>
      </c>
      <c r="B55" s="143"/>
      <c r="C55" s="56"/>
      <c r="D55" s="56"/>
      <c r="E55" s="58" t="s">
        <v>148</v>
      </c>
    </row>
    <row r="56" spans="1:5" ht="15" customHeight="1" x14ac:dyDescent="0.2">
      <c r="A56" s="105"/>
      <c r="B56" s="105"/>
      <c r="C56" s="105"/>
      <c r="D56" s="105"/>
      <c r="E56" s="105"/>
    </row>
    <row r="57" spans="1:5" ht="15" customHeight="1" x14ac:dyDescent="0.2">
      <c r="A57" s="105"/>
      <c r="B57" s="105"/>
      <c r="C57" s="68" t="s">
        <v>41</v>
      </c>
      <c r="D57" s="69" t="s">
        <v>57</v>
      </c>
      <c r="E57" s="90" t="s">
        <v>149</v>
      </c>
    </row>
    <row r="58" spans="1:5" ht="15" customHeight="1" x14ac:dyDescent="0.2">
      <c r="A58" s="105"/>
      <c r="B58" s="105"/>
      <c r="C58" s="127">
        <v>6172</v>
      </c>
      <c r="D58" s="87" t="s">
        <v>93</v>
      </c>
      <c r="E58" s="115">
        <v>315000</v>
      </c>
    </row>
    <row r="59" spans="1:5" ht="15" customHeight="1" x14ac:dyDescent="0.2">
      <c r="A59" s="105"/>
      <c r="B59" s="105"/>
      <c r="C59" s="74" t="s">
        <v>45</v>
      </c>
      <c r="D59" s="85"/>
      <c r="E59" s="75">
        <f>SUM(E58:E58)</f>
        <v>315000</v>
      </c>
    </row>
    <row r="60" spans="1:5" ht="15" customHeight="1" x14ac:dyDescent="0.2">
      <c r="A60" s="105"/>
      <c r="B60" s="105"/>
      <c r="C60" s="105"/>
      <c r="D60" s="105"/>
      <c r="E60" s="105"/>
    </row>
    <row r="61" spans="1:5" ht="15" customHeight="1" x14ac:dyDescent="0.25">
      <c r="A61" s="37" t="s">
        <v>16</v>
      </c>
      <c r="B61" s="105"/>
      <c r="C61" s="105"/>
      <c r="D61" s="105"/>
      <c r="E61" s="105"/>
    </row>
    <row r="62" spans="1:5" ht="15" customHeight="1" x14ac:dyDescent="0.2">
      <c r="A62" s="67" t="s">
        <v>145</v>
      </c>
      <c r="B62" s="56"/>
      <c r="C62" s="56"/>
      <c r="D62" s="56"/>
      <c r="E62" s="58" t="s">
        <v>146</v>
      </c>
    </row>
    <row r="63" spans="1:5" ht="15" customHeight="1" x14ac:dyDescent="0.2">
      <c r="A63" s="67"/>
      <c r="B63" s="93"/>
      <c r="C63" s="56"/>
      <c r="D63" s="56"/>
      <c r="E63" s="78"/>
    </row>
    <row r="64" spans="1:5" ht="15" customHeight="1" x14ac:dyDescent="0.2">
      <c r="A64" s="79"/>
      <c r="B64" s="79"/>
      <c r="C64" s="68" t="s">
        <v>41</v>
      </c>
      <c r="D64" s="69" t="s">
        <v>57</v>
      </c>
      <c r="E64" s="43" t="s">
        <v>43</v>
      </c>
    </row>
    <row r="65" spans="1:5" ht="15" customHeight="1" x14ac:dyDescent="0.2">
      <c r="A65" s="146"/>
      <c r="B65" s="147"/>
      <c r="C65" s="131">
        <v>6172</v>
      </c>
      <c r="D65" s="71" t="s">
        <v>67</v>
      </c>
      <c r="E65" s="72">
        <f>7870000+1967500+708500</f>
        <v>10546000</v>
      </c>
    </row>
    <row r="66" spans="1:5" ht="15" customHeight="1" x14ac:dyDescent="0.2">
      <c r="A66" s="146"/>
      <c r="B66" s="147"/>
      <c r="C66" s="131">
        <v>6330</v>
      </c>
      <c r="D66" s="73" t="s">
        <v>59</v>
      </c>
      <c r="E66" s="72">
        <v>315000</v>
      </c>
    </row>
    <row r="67" spans="1:5" ht="15" customHeight="1" x14ac:dyDescent="0.2">
      <c r="A67" s="134"/>
      <c r="B67" s="134"/>
      <c r="C67" s="74" t="s">
        <v>45</v>
      </c>
      <c r="D67" s="73"/>
      <c r="E67" s="75">
        <f>SUM(E65:E66)</f>
        <v>10861000</v>
      </c>
    </row>
    <row r="68" spans="1:5" ht="15" customHeight="1" x14ac:dyDescent="0.2"/>
    <row r="69" spans="1:5" ht="15" customHeight="1" x14ac:dyDescent="0.2"/>
    <row r="70" spans="1:5" ht="15" customHeight="1" x14ac:dyDescent="0.25">
      <c r="A70" s="35" t="s">
        <v>151</v>
      </c>
    </row>
    <row r="71" spans="1:5" ht="15" x14ac:dyDescent="0.2">
      <c r="A71" s="151" t="s">
        <v>35</v>
      </c>
      <c r="B71" s="151"/>
      <c r="C71" s="151"/>
      <c r="D71" s="151"/>
      <c r="E71" s="151"/>
    </row>
    <row r="72" spans="1:5" x14ac:dyDescent="0.2">
      <c r="A72" s="152" t="s">
        <v>152</v>
      </c>
      <c r="B72" s="152"/>
      <c r="C72" s="152"/>
      <c r="D72" s="152"/>
      <c r="E72" s="152"/>
    </row>
    <row r="73" spans="1:5" x14ac:dyDescent="0.2">
      <c r="A73" s="152"/>
      <c r="B73" s="152"/>
      <c r="C73" s="152"/>
      <c r="D73" s="152"/>
      <c r="E73" s="152"/>
    </row>
    <row r="74" spans="1:5" x14ac:dyDescent="0.2">
      <c r="A74" s="152"/>
      <c r="B74" s="152"/>
      <c r="C74" s="152"/>
      <c r="D74" s="152"/>
      <c r="E74" s="152"/>
    </row>
    <row r="75" spans="1:5" x14ac:dyDescent="0.2">
      <c r="A75" s="152"/>
      <c r="B75" s="152"/>
      <c r="C75" s="152"/>
      <c r="D75" s="152"/>
      <c r="E75" s="152"/>
    </row>
    <row r="76" spans="1:5" x14ac:dyDescent="0.2">
      <c r="A76" s="152"/>
      <c r="B76" s="152"/>
      <c r="C76" s="152"/>
      <c r="D76" s="152"/>
      <c r="E76" s="152"/>
    </row>
    <row r="77" spans="1:5" x14ac:dyDescent="0.2">
      <c r="A77" s="152"/>
      <c r="B77" s="152"/>
      <c r="C77" s="152"/>
      <c r="D77" s="152"/>
      <c r="E77" s="152"/>
    </row>
    <row r="78" spans="1:5" x14ac:dyDescent="0.2">
      <c r="A78" s="152"/>
      <c r="B78" s="152"/>
      <c r="C78" s="152"/>
      <c r="D78" s="152"/>
      <c r="E78" s="152"/>
    </row>
    <row r="79" spans="1:5" x14ac:dyDescent="0.2">
      <c r="A79" s="152"/>
      <c r="B79" s="152"/>
      <c r="C79" s="152"/>
      <c r="D79" s="152"/>
      <c r="E79" s="152"/>
    </row>
    <row r="80" spans="1:5" ht="14.25" x14ac:dyDescent="0.2">
      <c r="A80" s="103"/>
      <c r="B80" s="103"/>
      <c r="C80" s="103"/>
      <c r="D80" s="103"/>
      <c r="E80" s="103"/>
    </row>
    <row r="81" spans="1:5" ht="15" x14ac:dyDescent="0.25">
      <c r="A81" s="55" t="s">
        <v>1</v>
      </c>
      <c r="B81" s="56"/>
      <c r="C81" s="56"/>
      <c r="D81" s="56"/>
      <c r="E81" s="56"/>
    </row>
    <row r="82" spans="1:5" ht="15" x14ac:dyDescent="0.2">
      <c r="A82" s="67" t="s">
        <v>131</v>
      </c>
      <c r="B82" s="56"/>
      <c r="C82" s="56"/>
      <c r="D82" s="56"/>
      <c r="E82" s="58" t="s">
        <v>132</v>
      </c>
    </row>
    <row r="83" spans="1:5" ht="15" customHeight="1" x14ac:dyDescent="0.25">
      <c r="A83"/>
      <c r="B83" s="55"/>
      <c r="C83" s="56"/>
      <c r="D83" s="56"/>
      <c r="E83" s="78"/>
    </row>
    <row r="84" spans="1:5" ht="15" customHeight="1" x14ac:dyDescent="0.2">
      <c r="A84" s="79"/>
      <c r="B84" s="79"/>
      <c r="C84" s="68" t="s">
        <v>41</v>
      </c>
      <c r="D84" s="80" t="s">
        <v>42</v>
      </c>
      <c r="E84" s="43" t="s">
        <v>43</v>
      </c>
    </row>
    <row r="85" spans="1:5" ht="15" customHeight="1" x14ac:dyDescent="0.2">
      <c r="A85" s="101"/>
      <c r="B85" s="106"/>
      <c r="C85" s="96">
        <v>6330</v>
      </c>
      <c r="D85" s="144" t="s">
        <v>147</v>
      </c>
      <c r="E85" s="48">
        <v>5120359.9000000004</v>
      </c>
    </row>
    <row r="86" spans="1:5" ht="15" customHeight="1" x14ac:dyDescent="0.2">
      <c r="A86" s="101"/>
      <c r="B86" s="106"/>
      <c r="C86" s="50" t="s">
        <v>45</v>
      </c>
      <c r="D86" s="51"/>
      <c r="E86" s="52">
        <f>SUM(E85:E85)</f>
        <v>5120359.9000000004</v>
      </c>
    </row>
    <row r="87" spans="1:5" ht="15" customHeight="1" x14ac:dyDescent="0.2">
      <c r="A87" s="41"/>
      <c r="B87" s="41"/>
      <c r="C87" s="41"/>
      <c r="D87" s="41"/>
      <c r="E87" s="41"/>
    </row>
    <row r="88" spans="1:5" ht="15" customHeight="1" x14ac:dyDescent="0.25">
      <c r="A88" s="37" t="s">
        <v>1</v>
      </c>
      <c r="B88" s="148"/>
      <c r="C88" s="38"/>
      <c r="D88" s="38"/>
      <c r="E88" s="38"/>
    </row>
    <row r="89" spans="1:5" ht="15" customHeight="1" x14ac:dyDescent="0.2">
      <c r="A89" s="39" t="s">
        <v>19</v>
      </c>
      <c r="B89" s="148"/>
      <c r="C89" s="38"/>
      <c r="D89" s="38"/>
      <c r="E89" s="40" t="s">
        <v>148</v>
      </c>
    </row>
    <row r="90" spans="1:5" ht="15" customHeight="1" x14ac:dyDescent="0.2">
      <c r="A90" s="105"/>
      <c r="B90" s="105"/>
      <c r="C90" s="105"/>
      <c r="D90" s="105"/>
      <c r="E90" s="105"/>
    </row>
    <row r="91" spans="1:5" ht="15" customHeight="1" x14ac:dyDescent="0.2">
      <c r="A91" s="105"/>
      <c r="B91" s="105"/>
      <c r="C91" s="43" t="s">
        <v>41</v>
      </c>
      <c r="D91" s="44" t="s">
        <v>42</v>
      </c>
      <c r="E91" s="149" t="s">
        <v>149</v>
      </c>
    </row>
    <row r="92" spans="1:5" ht="15" customHeight="1" x14ac:dyDescent="0.2">
      <c r="A92" s="105"/>
      <c r="B92" s="105"/>
      <c r="C92" s="127">
        <v>6330</v>
      </c>
      <c r="D92" s="136" t="s">
        <v>150</v>
      </c>
      <c r="E92" s="48">
        <v>12800</v>
      </c>
    </row>
    <row r="93" spans="1:5" ht="15" customHeight="1" x14ac:dyDescent="0.2">
      <c r="A93" s="105"/>
      <c r="B93" s="105"/>
      <c r="C93" s="50" t="s">
        <v>45</v>
      </c>
      <c r="D93" s="51"/>
      <c r="E93" s="52">
        <f>SUM(E92:E92)</f>
        <v>12800</v>
      </c>
    </row>
    <row r="94" spans="1:5" ht="15" customHeight="1" x14ac:dyDescent="0.2">
      <c r="A94" s="41"/>
      <c r="B94" s="41"/>
      <c r="C94" s="41"/>
      <c r="D94" s="41"/>
      <c r="E94" s="41"/>
    </row>
    <row r="95" spans="1:5" ht="15" customHeight="1" x14ac:dyDescent="0.25">
      <c r="A95" s="55" t="s">
        <v>16</v>
      </c>
      <c r="B95" s="143"/>
      <c r="C95" s="56"/>
      <c r="D95" s="56"/>
      <c r="E95" s="57"/>
    </row>
    <row r="96" spans="1:5" ht="15" customHeight="1" x14ac:dyDescent="0.2">
      <c r="A96" s="67" t="s">
        <v>86</v>
      </c>
      <c r="B96" s="56"/>
      <c r="C96" s="56"/>
      <c r="D96" s="56"/>
      <c r="E96" s="58" t="s">
        <v>87</v>
      </c>
    </row>
    <row r="97" spans="1:5" ht="15" customHeight="1" x14ac:dyDescent="0.2">
      <c r="A97" s="67"/>
      <c r="B97" s="143"/>
      <c r="C97" s="56"/>
      <c r="D97" s="56"/>
      <c r="E97" s="58"/>
    </row>
    <row r="98" spans="1:5" ht="15" customHeight="1" x14ac:dyDescent="0.2">
      <c r="A98"/>
      <c r="B98" s="89"/>
      <c r="C98" s="43" t="s">
        <v>41</v>
      </c>
      <c r="D98" s="117" t="s">
        <v>57</v>
      </c>
      <c r="E98" s="43" t="s">
        <v>43</v>
      </c>
    </row>
    <row r="99" spans="1:5" ht="15" customHeight="1" x14ac:dyDescent="0.2">
      <c r="A99"/>
      <c r="B99" s="101"/>
      <c r="C99" s="96">
        <v>6113</v>
      </c>
      <c r="D99" s="71" t="s">
        <v>96</v>
      </c>
      <c r="E99" s="48">
        <f>581000+80000+44000+5000</f>
        <v>710000</v>
      </c>
    </row>
    <row r="100" spans="1:5" ht="15" customHeight="1" x14ac:dyDescent="0.2">
      <c r="A100"/>
      <c r="B100" s="101"/>
      <c r="C100" s="96">
        <v>6113</v>
      </c>
      <c r="D100" s="73" t="s">
        <v>59</v>
      </c>
      <c r="E100" s="48">
        <v>12800</v>
      </c>
    </row>
    <row r="101" spans="1:5" ht="15" customHeight="1" x14ac:dyDescent="0.2">
      <c r="A101"/>
      <c r="B101" s="102"/>
      <c r="C101" s="50" t="s">
        <v>45</v>
      </c>
      <c r="D101" s="51"/>
      <c r="E101" s="52">
        <f>SUM(E99:E100)</f>
        <v>722800</v>
      </c>
    </row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5">
      <c r="A107" s="55" t="s">
        <v>16</v>
      </c>
      <c r="B107" s="56"/>
      <c r="C107" s="56"/>
      <c r="D107" s="56"/>
      <c r="E107" s="57"/>
    </row>
    <row r="108" spans="1:5" ht="15" customHeight="1" x14ac:dyDescent="0.2">
      <c r="A108" s="77" t="s">
        <v>131</v>
      </c>
      <c r="B108" s="38"/>
      <c r="C108" s="38"/>
      <c r="D108" s="38"/>
      <c r="E108" s="40" t="s">
        <v>132</v>
      </c>
    </row>
    <row r="109" spans="1:5" ht="15" customHeight="1" x14ac:dyDescent="0.2">
      <c r="A109" s="67"/>
      <c r="B109" s="57"/>
      <c r="C109" s="56"/>
      <c r="D109" s="56"/>
      <c r="E109" s="78"/>
    </row>
    <row r="110" spans="1:5" ht="15" customHeight="1" x14ac:dyDescent="0.2">
      <c r="A110" s="79"/>
      <c r="B110" s="79"/>
      <c r="C110" s="68" t="s">
        <v>41</v>
      </c>
      <c r="D110" s="69" t="s">
        <v>57</v>
      </c>
      <c r="E110" s="43" t="s">
        <v>43</v>
      </c>
    </row>
    <row r="111" spans="1:5" ht="15" customHeight="1" x14ac:dyDescent="0.2">
      <c r="A111" s="91"/>
      <c r="B111" s="82"/>
      <c r="C111" s="96">
        <v>6113</v>
      </c>
      <c r="D111" s="87" t="s">
        <v>93</v>
      </c>
      <c r="E111" s="72">
        <v>4396807</v>
      </c>
    </row>
    <row r="112" spans="1:5" ht="15" customHeight="1" x14ac:dyDescent="0.2">
      <c r="A112" s="84"/>
      <c r="B112" s="84"/>
      <c r="C112" s="74" t="s">
        <v>45</v>
      </c>
      <c r="D112" s="73"/>
      <c r="E112" s="75">
        <f>SUM(E111:E111)</f>
        <v>4396807</v>
      </c>
    </row>
    <row r="113" spans="1:5" ht="15" customHeight="1" x14ac:dyDescent="0.2"/>
    <row r="114" spans="1:5" ht="15" customHeight="1" x14ac:dyDescent="0.25">
      <c r="A114" s="37" t="s">
        <v>16</v>
      </c>
      <c r="B114" s="105"/>
      <c r="C114" s="105"/>
      <c r="D114" s="105"/>
      <c r="E114" s="105"/>
    </row>
    <row r="115" spans="1:5" ht="15" customHeight="1" x14ac:dyDescent="0.2">
      <c r="A115" s="39" t="s">
        <v>19</v>
      </c>
      <c r="B115" s="148"/>
      <c r="C115" s="38"/>
      <c r="D115" s="38"/>
      <c r="E115" s="40" t="s">
        <v>148</v>
      </c>
    </row>
    <row r="116" spans="1:5" ht="15" customHeight="1" x14ac:dyDescent="0.2">
      <c r="A116" s="105"/>
      <c r="B116" s="105"/>
      <c r="C116" s="105"/>
      <c r="D116" s="105"/>
      <c r="E116" s="105"/>
    </row>
    <row r="117" spans="1:5" ht="15" customHeight="1" x14ac:dyDescent="0.2">
      <c r="A117" s="105"/>
      <c r="B117" s="105"/>
      <c r="C117" s="43" t="s">
        <v>41</v>
      </c>
      <c r="D117" s="69" t="s">
        <v>57</v>
      </c>
      <c r="E117" s="149" t="s">
        <v>149</v>
      </c>
    </row>
    <row r="118" spans="1:5" ht="15" customHeight="1" x14ac:dyDescent="0.2">
      <c r="A118" s="105"/>
      <c r="B118" s="105"/>
      <c r="C118" s="127">
        <v>6113</v>
      </c>
      <c r="D118" s="87" t="s">
        <v>93</v>
      </c>
      <c r="E118" s="48">
        <v>12800</v>
      </c>
    </row>
    <row r="119" spans="1:5" ht="15" customHeight="1" x14ac:dyDescent="0.2">
      <c r="A119" s="105"/>
      <c r="B119" s="105"/>
      <c r="C119" s="50" t="s">
        <v>45</v>
      </c>
      <c r="D119" s="51"/>
      <c r="E119" s="52">
        <f>SUM(E118:E118)</f>
        <v>12800</v>
      </c>
    </row>
    <row r="120" spans="1:5" ht="15" customHeight="1" x14ac:dyDescent="0.2"/>
    <row r="121" spans="1:5" ht="15" customHeight="1" x14ac:dyDescent="0.25">
      <c r="A121" s="37" t="s">
        <v>16</v>
      </c>
      <c r="B121" s="38"/>
      <c r="C121" s="38"/>
      <c r="D121" s="38"/>
      <c r="E121" s="38"/>
    </row>
    <row r="122" spans="1:5" ht="15" customHeight="1" x14ac:dyDescent="0.2">
      <c r="A122" s="39" t="s">
        <v>53</v>
      </c>
      <c r="B122" s="38"/>
      <c r="C122" s="38"/>
      <c r="D122" s="38"/>
      <c r="E122" s="40" t="s">
        <v>54</v>
      </c>
    </row>
    <row r="123" spans="1:5" ht="15" customHeight="1" x14ac:dyDescent="0.25">
      <c r="A123" s="41"/>
      <c r="B123" s="37"/>
      <c r="C123" s="38"/>
      <c r="D123" s="38"/>
      <c r="E123" s="42"/>
    </row>
    <row r="124" spans="1:5" ht="15" customHeight="1" x14ac:dyDescent="0.2">
      <c r="A124" s="89"/>
      <c r="B124" s="79"/>
      <c r="C124" s="43" t="s">
        <v>41</v>
      </c>
      <c r="D124" s="69" t="s">
        <v>57</v>
      </c>
      <c r="E124" s="43" t="s">
        <v>43</v>
      </c>
    </row>
    <row r="125" spans="1:5" ht="15" customHeight="1" x14ac:dyDescent="0.2">
      <c r="A125" s="101"/>
      <c r="B125" s="106"/>
      <c r="C125" s="96">
        <v>6409</v>
      </c>
      <c r="D125" s="71" t="s">
        <v>89</v>
      </c>
      <c r="E125" s="48">
        <v>752.9</v>
      </c>
    </row>
    <row r="126" spans="1:5" ht="15" customHeight="1" x14ac:dyDescent="0.2">
      <c r="A126" s="102"/>
      <c r="B126" s="142"/>
      <c r="C126" s="50" t="s">
        <v>45</v>
      </c>
      <c r="D126" s="137"/>
      <c r="E126" s="138">
        <f>SUM(E125:E125)</f>
        <v>752.9</v>
      </c>
    </row>
    <row r="127" spans="1:5" ht="15" customHeight="1" x14ac:dyDescent="0.2"/>
    <row r="128" spans="1:5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</sheetData>
  <mergeCells count="6">
    <mergeCell ref="A72:E79"/>
    <mergeCell ref="A2:E2"/>
    <mergeCell ref="A3:E8"/>
    <mergeCell ref="A26:E26"/>
    <mergeCell ref="A27:E32"/>
    <mergeCell ref="A71:E7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15" orientation="portrait" useFirstPageNumber="1" r:id="rId1"/>
  <headerFooter alignWithMargins="0">
    <oddHeader>&amp;C&amp;"Arial,Kurzíva"Příloha č. 2: Rozpočtové změny č. 82/20 - 84/20 navržené Radou Olomouckého kraje 10.2.2020 ke schválení</oddHeader>
    <oddFooter xml:space="preserve">&amp;L&amp;"Arial,Kurzíva"Zastupitelstvo OK 17.2.2020
6.1.1. - Rozpočet Olomouckého kraje 2020 - rozpočtové změny - DODATEK
Příloha č.2: Rozpočtové změny č. 82/20 - 84/20 navržené Radou OK 10.2.2020 ke schválení&amp;R&amp;"Arial,Kurzíva"Strana &amp;P (celkem 18)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6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3.7109375" style="1" customWidth="1"/>
    <col min="2" max="2" width="17.28515625" style="2" bestFit="1" customWidth="1"/>
    <col min="3" max="3" width="16.42578125" style="2" bestFit="1" customWidth="1"/>
    <col min="4" max="4" width="9.140625" style="1"/>
    <col min="5" max="5" width="9" style="1" customWidth="1"/>
    <col min="6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26</v>
      </c>
      <c r="B3" s="18">
        <v>5461152</v>
      </c>
      <c r="C3" s="7">
        <v>5461152</v>
      </c>
    </row>
    <row r="4" spans="1:3" ht="14.25" customHeight="1" x14ac:dyDescent="0.2">
      <c r="A4" s="6" t="s">
        <v>4</v>
      </c>
      <c r="B4" s="18">
        <v>1210</v>
      </c>
      <c r="C4" s="7">
        <v>1210</v>
      </c>
    </row>
    <row r="5" spans="1:3" ht="14.25" customHeight="1" x14ac:dyDescent="0.2">
      <c r="A5" s="6" t="s">
        <v>25</v>
      </c>
      <c r="B5" s="18">
        <v>1330</v>
      </c>
      <c r="C5" s="7">
        <v>1700</v>
      </c>
    </row>
    <row r="6" spans="1:3" ht="14.25" customHeight="1" x14ac:dyDescent="0.2">
      <c r="A6" s="8" t="s">
        <v>9</v>
      </c>
      <c r="B6" s="18">
        <v>257871</v>
      </c>
      <c r="C6" s="7">
        <f>257871+5220+1013</f>
        <v>264104</v>
      </c>
    </row>
    <row r="7" spans="1:3" ht="14.25" customHeight="1" x14ac:dyDescent="0.2">
      <c r="A7" s="6" t="s">
        <v>5</v>
      </c>
      <c r="B7" s="18">
        <v>32657.3</v>
      </c>
      <c r="C7" s="7">
        <v>32657.3</v>
      </c>
    </row>
    <row r="8" spans="1:3" ht="14.25" customHeight="1" x14ac:dyDescent="0.2">
      <c r="A8" s="6" t="s">
        <v>6</v>
      </c>
      <c r="B8" s="18">
        <v>3025</v>
      </c>
      <c r="C8" s="7">
        <v>3025</v>
      </c>
    </row>
    <row r="9" spans="1:3" ht="14.25" customHeight="1" x14ac:dyDescent="0.2">
      <c r="A9" s="6" t="s">
        <v>33</v>
      </c>
      <c r="B9" s="18">
        <v>154510</v>
      </c>
      <c r="C9" s="7">
        <f>155277+85+85+63+10+1</f>
        <v>155521</v>
      </c>
    </row>
    <row r="10" spans="1:3" ht="14.25" customHeight="1" x14ac:dyDescent="0.2">
      <c r="A10" s="10" t="s">
        <v>11</v>
      </c>
      <c r="B10" s="18">
        <v>1065</v>
      </c>
      <c r="C10" s="7">
        <v>1065</v>
      </c>
    </row>
    <row r="11" spans="1:3" ht="14.25" customHeight="1" x14ac:dyDescent="0.2">
      <c r="A11" s="6" t="s">
        <v>7</v>
      </c>
      <c r="B11" s="18">
        <v>10210</v>
      </c>
      <c r="C11" s="7">
        <v>10210</v>
      </c>
    </row>
    <row r="12" spans="1:3" ht="14.25" customHeight="1" x14ac:dyDescent="0.2">
      <c r="A12" s="6" t="s">
        <v>8</v>
      </c>
      <c r="B12" s="18">
        <v>4000.2</v>
      </c>
      <c r="C12" s="7">
        <v>4000.2</v>
      </c>
    </row>
    <row r="13" spans="1:3" ht="14.25" customHeight="1" x14ac:dyDescent="0.2">
      <c r="A13" s="6" t="s">
        <v>31</v>
      </c>
      <c r="B13" s="18">
        <v>109631.5</v>
      </c>
      <c r="C13" s="7">
        <v>109631.5</v>
      </c>
    </row>
    <row r="14" spans="1:3" ht="14.25" customHeight="1" x14ac:dyDescent="0.2">
      <c r="A14" s="6" t="s">
        <v>32</v>
      </c>
      <c r="B14" s="18">
        <v>25012</v>
      </c>
      <c r="C14" s="7">
        <v>25012</v>
      </c>
    </row>
    <row r="15" spans="1:3" ht="14.25" customHeight="1" x14ac:dyDescent="0.2">
      <c r="A15" s="150" t="s">
        <v>153</v>
      </c>
      <c r="B15" s="18">
        <v>0</v>
      </c>
      <c r="C15" s="7">
        <f>1650863+7768315</f>
        <v>9419178</v>
      </c>
    </row>
    <row r="16" spans="1:3" ht="14.25" customHeight="1" x14ac:dyDescent="0.2">
      <c r="A16" s="150" t="s">
        <v>154</v>
      </c>
      <c r="B16" s="18"/>
      <c r="C16" s="7">
        <f>1374358+8500</f>
        <v>1382858</v>
      </c>
    </row>
    <row r="17" spans="1:3" ht="14.25" customHeight="1" x14ac:dyDescent="0.2">
      <c r="A17" s="150" t="s">
        <v>155</v>
      </c>
      <c r="B17" s="18">
        <v>0</v>
      </c>
      <c r="C17" s="7">
        <f>238+45</f>
        <v>283</v>
      </c>
    </row>
    <row r="18" spans="1:3" ht="14.25" customHeight="1" x14ac:dyDescent="0.2">
      <c r="A18" s="10" t="s">
        <v>19</v>
      </c>
      <c r="B18" s="19">
        <v>10529</v>
      </c>
      <c r="C18" s="11">
        <f>11085+315+13</f>
        <v>11413</v>
      </c>
    </row>
    <row r="19" spans="1:3" ht="14.25" customHeight="1" x14ac:dyDescent="0.2">
      <c r="A19" s="10" t="s">
        <v>10</v>
      </c>
      <c r="B19" s="19">
        <v>34000</v>
      </c>
      <c r="C19" s="11">
        <v>34000</v>
      </c>
    </row>
    <row r="20" spans="1:3" ht="14.25" customHeight="1" x14ac:dyDescent="0.2">
      <c r="A20" s="10" t="s">
        <v>156</v>
      </c>
      <c r="B20" s="19">
        <v>0</v>
      </c>
      <c r="C20" s="11">
        <f>34363+4798</f>
        <v>39161</v>
      </c>
    </row>
    <row r="21" spans="1:3" ht="14.25" customHeight="1" x14ac:dyDescent="0.2">
      <c r="A21" s="10" t="s">
        <v>157</v>
      </c>
      <c r="B21" s="19">
        <v>0</v>
      </c>
      <c r="C21" s="11">
        <f>98+18339+10861+5120</f>
        <v>34418</v>
      </c>
    </row>
    <row r="22" spans="1:3" ht="13.5" customHeight="1" x14ac:dyDescent="0.25">
      <c r="A22" s="4" t="s">
        <v>12</v>
      </c>
      <c r="B22" s="20">
        <f>SUM(B3:B21)</f>
        <v>6106203</v>
      </c>
      <c r="C22" s="12">
        <f>SUM(C3:C21)</f>
        <v>16990599</v>
      </c>
    </row>
    <row r="23" spans="1:3" ht="14.25" customHeight="1" x14ac:dyDescent="0.2">
      <c r="A23" s="13" t="s">
        <v>13</v>
      </c>
      <c r="B23" s="24">
        <v>-10527</v>
      </c>
      <c r="C23" s="24">
        <f>-11083-315-13</f>
        <v>-11411</v>
      </c>
    </row>
    <row r="24" spans="1:3" ht="15.75" thickBot="1" x14ac:dyDescent="0.3">
      <c r="A24" s="14" t="s">
        <v>14</v>
      </c>
      <c r="B24" s="15">
        <f>B22+B23</f>
        <v>6095676</v>
      </c>
      <c r="C24" s="15">
        <f>C22+C23</f>
        <v>16979188</v>
      </c>
    </row>
    <row r="25" spans="1:3" ht="13.5" thickTop="1" x14ac:dyDescent="0.2">
      <c r="A25" s="16"/>
      <c r="B25" s="21"/>
    </row>
    <row r="26" spans="1:3" ht="15.75" customHeight="1" x14ac:dyDescent="0.25">
      <c r="A26" s="4" t="s">
        <v>16</v>
      </c>
      <c r="B26" s="22" t="s">
        <v>2</v>
      </c>
      <c r="C26" s="5" t="s">
        <v>3</v>
      </c>
    </row>
    <row r="27" spans="1:3" ht="14.25" x14ac:dyDescent="0.2">
      <c r="A27" s="8" t="s">
        <v>27</v>
      </c>
      <c r="B27" s="23">
        <v>961641</v>
      </c>
      <c r="C27" s="25">
        <f>962442+5220+10+1+18724+176</f>
        <v>986573</v>
      </c>
    </row>
    <row r="28" spans="1:3" ht="14.25" x14ac:dyDescent="0.2">
      <c r="A28" s="8" t="s">
        <v>28</v>
      </c>
      <c r="B28" s="23">
        <v>630915</v>
      </c>
      <c r="C28" s="25">
        <v>630915</v>
      </c>
    </row>
    <row r="29" spans="1:3" ht="14.25" x14ac:dyDescent="0.2">
      <c r="A29" s="8" t="s">
        <v>29</v>
      </c>
      <c r="B29" s="23">
        <v>3385644</v>
      </c>
      <c r="C29" s="25">
        <f>3388597+85+85+63+1013</f>
        <v>3389843</v>
      </c>
    </row>
    <row r="30" spans="1:3" ht="14.25" x14ac:dyDescent="0.2">
      <c r="A30" s="150" t="s">
        <v>153</v>
      </c>
      <c r="B30" s="23">
        <v>0</v>
      </c>
      <c r="C30" s="25">
        <f>1650863+7768315</f>
        <v>9419178</v>
      </c>
    </row>
    <row r="31" spans="1:3" ht="14.25" x14ac:dyDescent="0.2">
      <c r="A31" s="150" t="s">
        <v>154</v>
      </c>
      <c r="B31" s="23"/>
      <c r="C31" s="25">
        <f>1374358+8500</f>
        <v>1382858</v>
      </c>
    </row>
    <row r="32" spans="1:3" ht="14.25" x14ac:dyDescent="0.2">
      <c r="A32" s="150" t="s">
        <v>155</v>
      </c>
      <c r="B32" s="23">
        <v>0</v>
      </c>
      <c r="C32" s="25">
        <f>238+45</f>
        <v>283</v>
      </c>
    </row>
    <row r="33" spans="1:3" ht="14.25" x14ac:dyDescent="0.2">
      <c r="A33" s="10" t="s">
        <v>19</v>
      </c>
      <c r="B33" s="23">
        <v>10529</v>
      </c>
      <c r="C33" s="25">
        <f>11085+315+13</f>
        <v>11413</v>
      </c>
    </row>
    <row r="34" spans="1:3" ht="14.25" x14ac:dyDescent="0.2">
      <c r="A34" s="10" t="s">
        <v>10</v>
      </c>
      <c r="B34" s="23">
        <v>34000</v>
      </c>
      <c r="C34" s="25">
        <v>34000</v>
      </c>
    </row>
    <row r="35" spans="1:3" ht="14.25" x14ac:dyDescent="0.2">
      <c r="A35" s="10" t="s">
        <v>156</v>
      </c>
      <c r="B35" s="23">
        <v>0</v>
      </c>
      <c r="C35" s="25">
        <f>171626+34363+139+4798</f>
        <v>210926</v>
      </c>
    </row>
    <row r="36" spans="1:3" ht="14.25" x14ac:dyDescent="0.2">
      <c r="A36" s="10" t="s">
        <v>30</v>
      </c>
      <c r="B36" s="23">
        <v>1177726</v>
      </c>
      <c r="C36" s="25">
        <v>1192327</v>
      </c>
    </row>
    <row r="37" spans="1:3" ht="14.25" x14ac:dyDescent="0.2">
      <c r="A37" s="10" t="s">
        <v>157</v>
      </c>
      <c r="B37" s="23">
        <v>0</v>
      </c>
      <c r="C37" s="25">
        <f>507+10861+5120</f>
        <v>16488</v>
      </c>
    </row>
    <row r="38" spans="1:3" ht="14.25" customHeight="1" x14ac:dyDescent="0.25">
      <c r="A38" s="4" t="s">
        <v>17</v>
      </c>
      <c r="B38" s="20">
        <f>SUM(B27:B37)</f>
        <v>6200455</v>
      </c>
      <c r="C38" s="12">
        <f>SUM(C27:C37)</f>
        <v>17274804</v>
      </c>
    </row>
    <row r="39" spans="1:3" ht="14.25" x14ac:dyDescent="0.2">
      <c r="A39" s="13" t="s">
        <v>13</v>
      </c>
      <c r="B39" s="24">
        <v>-10527</v>
      </c>
      <c r="C39" s="24">
        <f>-11083-315-13</f>
        <v>-11411</v>
      </c>
    </row>
    <row r="40" spans="1:3" ht="15.75" thickBot="1" x14ac:dyDescent="0.3">
      <c r="A40" s="14" t="s">
        <v>18</v>
      </c>
      <c r="B40" s="15">
        <f>+B38+B39</f>
        <v>6189928</v>
      </c>
      <c r="C40" s="15">
        <f>+C38+C39</f>
        <v>17263393</v>
      </c>
    </row>
    <row r="41" spans="1:3" ht="13.5" thickTop="1" x14ac:dyDescent="0.2">
      <c r="A41" s="16" t="s">
        <v>15</v>
      </c>
      <c r="B41" s="21"/>
    </row>
    <row r="42" spans="1:3" ht="14.25" x14ac:dyDescent="0.2">
      <c r="B42" s="1"/>
      <c r="C42" s="9"/>
    </row>
    <row r="43" spans="1:3" ht="14.25" x14ac:dyDescent="0.2">
      <c r="A43" s="10" t="s">
        <v>21</v>
      </c>
      <c r="B43" s="19">
        <v>440593</v>
      </c>
      <c r="C43" s="11">
        <f>632198+139+385+176</f>
        <v>632898</v>
      </c>
    </row>
    <row r="44" spans="1:3" ht="14.25" x14ac:dyDescent="0.2">
      <c r="A44" s="26" t="s">
        <v>20</v>
      </c>
      <c r="B44" s="27">
        <v>346341</v>
      </c>
      <c r="C44" s="28">
        <v>348693</v>
      </c>
    </row>
    <row r="45" spans="1:3" ht="15.75" thickBot="1" x14ac:dyDescent="0.3">
      <c r="A45" s="14" t="s">
        <v>22</v>
      </c>
      <c r="B45" s="15">
        <f>+B43-B44</f>
        <v>94252</v>
      </c>
      <c r="C45" s="15">
        <f>+C43-C44</f>
        <v>284205</v>
      </c>
    </row>
    <row r="46" spans="1:3" ht="15" thickTop="1" x14ac:dyDescent="0.2">
      <c r="A46" s="10"/>
      <c r="B46" s="29"/>
      <c r="C46" s="30"/>
    </row>
    <row r="47" spans="1:3" ht="15" thickBot="1" x14ac:dyDescent="0.25">
      <c r="A47" s="10"/>
      <c r="B47" s="29"/>
      <c r="C47" s="30"/>
    </row>
    <row r="48" spans="1:3" ht="15.75" thickBot="1" x14ac:dyDescent="0.3">
      <c r="A48" s="31" t="s">
        <v>23</v>
      </c>
      <c r="B48" s="32">
        <f>+B24+B43</f>
        <v>6536269</v>
      </c>
      <c r="C48" s="33">
        <f>+C24+C43</f>
        <v>17612086</v>
      </c>
    </row>
    <row r="49" spans="1:3" ht="15.75" thickBot="1" x14ac:dyDescent="0.3">
      <c r="A49" s="31" t="s">
        <v>24</v>
      </c>
      <c r="B49" s="32">
        <f>+B40+B44</f>
        <v>6536269</v>
      </c>
      <c r="C49" s="33">
        <f>+C40+C44</f>
        <v>17612086</v>
      </c>
    </row>
    <row r="50" spans="1:3" x14ac:dyDescent="0.2">
      <c r="B50" s="1"/>
    </row>
    <row r="51" spans="1:3" ht="14.25" x14ac:dyDescent="0.2">
      <c r="B51" s="1"/>
      <c r="C51" s="17"/>
    </row>
    <row r="52" spans="1:3" ht="14.25" x14ac:dyDescent="0.2">
      <c r="B52" s="1"/>
      <c r="C52" s="17"/>
    </row>
    <row r="53" spans="1:3" x14ac:dyDescent="0.2">
      <c r="B53" s="1"/>
    </row>
    <row r="54" spans="1:3" x14ac:dyDescent="0.2">
      <c r="B54" s="1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61" spans="1:3" x14ac:dyDescent="0.2">
      <c r="B61" s="1"/>
      <c r="C61" s="1"/>
    </row>
    <row r="62" spans="1:3" x14ac:dyDescent="0.2">
      <c r="B62" s="1"/>
      <c r="C62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72" spans="2:3" x14ac:dyDescent="0.2">
      <c r="B72" s="1"/>
      <c r="C72" s="1"/>
    </row>
    <row r="73" spans="2:3" x14ac:dyDescent="0.2">
      <c r="B73" s="1"/>
      <c r="C73" s="1"/>
    </row>
    <row r="76" spans="2:3" x14ac:dyDescent="0.2">
      <c r="B76" s="1"/>
      <c r="C76" s="1"/>
    </row>
    <row r="77" spans="2:3" x14ac:dyDescent="0.2">
      <c r="B77" s="1"/>
      <c r="C77" s="1"/>
    </row>
    <row r="91" spans="2:3" x14ac:dyDescent="0.2">
      <c r="B91" s="1"/>
      <c r="C91" s="1"/>
    </row>
    <row r="92" spans="2:3" x14ac:dyDescent="0.2">
      <c r="B92" s="1"/>
      <c r="C92" s="1"/>
    </row>
    <row r="95" spans="2:3" x14ac:dyDescent="0.2">
      <c r="B95" s="1"/>
      <c r="C95" s="1"/>
    </row>
    <row r="96" spans="2:3" x14ac:dyDescent="0.2">
      <c r="B96" s="1"/>
      <c r="C96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8" orientation="portrait" useFirstPageNumber="1" r:id="rId1"/>
  <headerFooter alignWithMargins="0">
    <oddHeader>&amp;C&amp;"Arial,Kurzíva"Příloha č. 3 - Upravený rozpočet Olomouckého kraje na rok 2020 po schválení rozpočtových změn</oddHeader>
    <oddFooter xml:space="preserve">&amp;L&amp;"Arial,Kurzíva"Zastupitelstvo OK 17.2.2020
6.1.1. - Rozpočet Olomouckého kraje 2020 - rozpočtové změny - DODATEK
Příloha č.3: Upravený rozpočet OK na rok 2020 po schválení rozpočtových změn&amp;R&amp;"Arial,Kurzíva"Strana &amp;P (celkem 18)&amp;"Arial,Obyčejné"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2020-02-10T14:38:47Z</cp:lastPrinted>
  <dcterms:created xsi:type="dcterms:W3CDTF">2007-02-21T09:44:06Z</dcterms:created>
  <dcterms:modified xsi:type="dcterms:W3CDTF">2020-02-10T14:38:52Z</dcterms:modified>
</cp:coreProperties>
</file>