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50" windowHeight="9495" activeTab="0"/>
  </bookViews>
  <sheets>
    <sheet name="PPKAaPP 2014" sheetId="1" r:id="rId1"/>
    <sheet name="List1" sheetId="2" r:id="rId2"/>
  </sheets>
  <definedNames>
    <definedName name="_xlnm.Print_Titles" localSheetId="0">'PPKAaPP 2014'!$15:$15</definedName>
    <definedName name="_xlnm.Print_Area" localSheetId="0">'PPKAaPP 2014'!$A$1:$I$420</definedName>
  </definedNames>
  <calcPr fullCalcOnLoad="1"/>
</workbook>
</file>

<file path=xl/comments1.xml><?xml version="1.0" encoding="utf-8"?>
<comments xmlns="http://schemas.openxmlformats.org/spreadsheetml/2006/main">
  <authors>
    <author>Dosedlov? Zuzana</author>
  </authors>
  <commentList>
    <comment ref="C9" authorId="0">
      <text>
        <r>
          <rPr>
            <b/>
            <sz val="8"/>
            <rFont val="Tahoma"/>
            <family val="0"/>
          </rPr>
          <t>Dosedlová Zuzana:</t>
        </r>
        <r>
          <rPr>
            <sz val="8"/>
            <rFont val="Tahoma"/>
            <family val="0"/>
          </rPr>
          <t xml:space="preserve">
Původní částka:
</t>
        </r>
        <r>
          <rPr>
            <b/>
            <sz val="8"/>
            <rFont val="Tahoma"/>
            <family val="2"/>
          </rPr>
          <t>19 061 063</t>
        </r>
      </text>
    </comment>
    <comment ref="C11" authorId="0">
      <text>
        <r>
          <rPr>
            <b/>
            <sz val="8"/>
            <rFont val="Tahoma"/>
            <family val="2"/>
          </rPr>
          <t>Dosedlová Zuzana:</t>
        </r>
        <r>
          <rPr>
            <sz val="8"/>
            <rFont val="Tahoma"/>
            <family val="2"/>
          </rPr>
          <t xml:space="preserve">
Původní částka:
</t>
        </r>
        <r>
          <rPr>
            <b/>
            <sz val="8"/>
            <rFont val="Tahoma"/>
            <family val="2"/>
          </rPr>
          <t>288 937</t>
        </r>
      </text>
    </comment>
    <comment ref="F7" authorId="0">
      <text>
        <r>
          <rPr>
            <b/>
            <sz val="8"/>
            <rFont val="Tahoma"/>
            <family val="2"/>
          </rPr>
          <t>Dosedlová Zuzana:</t>
        </r>
        <r>
          <rPr>
            <sz val="8"/>
            <rFont val="Tahoma"/>
            <family val="2"/>
          </rPr>
          <t xml:space="preserve">
Původní částka:
</t>
        </r>
        <r>
          <rPr>
            <b/>
            <sz val="8"/>
            <rFont val="Tahoma"/>
            <family val="2"/>
          </rPr>
          <t>1 589 000</t>
        </r>
      </text>
    </comment>
    <comment ref="F8" authorId="0">
      <text>
        <r>
          <rPr>
            <b/>
            <sz val="8"/>
            <rFont val="Tahoma"/>
            <family val="2"/>
          </rPr>
          <t>Dosedlová Zuzana:</t>
        </r>
        <r>
          <rPr>
            <sz val="8"/>
            <rFont val="Tahoma"/>
            <family val="2"/>
          </rPr>
          <t xml:space="preserve">
Původní částka:
</t>
        </r>
        <r>
          <rPr>
            <b/>
            <sz val="8"/>
            <rFont val="Tahoma"/>
            <family val="2"/>
          </rPr>
          <t>1 512 000</t>
        </r>
      </text>
    </comment>
    <comment ref="G6" authorId="0">
      <text>
        <r>
          <rPr>
            <b/>
            <sz val="8"/>
            <rFont val="Tahoma"/>
            <family val="2"/>
          </rPr>
          <t>Dosedlová Zuzana:</t>
        </r>
        <r>
          <rPr>
            <sz val="8"/>
            <rFont val="Tahoma"/>
            <family val="2"/>
          </rPr>
          <t xml:space="preserve">
Původní částka:
</t>
        </r>
        <r>
          <rPr>
            <b/>
            <sz val="8"/>
            <rFont val="Tahoma"/>
            <family val="2"/>
          </rPr>
          <t>384 975</t>
        </r>
      </text>
    </comment>
    <comment ref="G11" authorId="0">
      <text>
        <r>
          <rPr>
            <b/>
            <sz val="8"/>
            <rFont val="Tahoma"/>
            <family val="2"/>
          </rPr>
          <t>Dosedlová Zuzana:</t>
        </r>
        <r>
          <rPr>
            <sz val="8"/>
            <rFont val="Tahoma"/>
            <family val="2"/>
          </rPr>
          <t xml:space="preserve">
Původní částka:
</t>
        </r>
        <r>
          <rPr>
            <b/>
            <sz val="8"/>
            <rFont val="Tahoma"/>
            <family val="2"/>
          </rPr>
          <t>1 782 966</t>
        </r>
      </text>
    </comment>
    <comment ref="I6" authorId="0">
      <text>
        <r>
          <rPr>
            <b/>
            <sz val="8"/>
            <rFont val="Tahoma"/>
            <family val="2"/>
          </rPr>
          <t>Dosedlová Zuzana:</t>
        </r>
        <r>
          <rPr>
            <sz val="8"/>
            <rFont val="Tahoma"/>
            <family val="2"/>
          </rPr>
          <t xml:space="preserve">
Původní částka:
</t>
        </r>
        <r>
          <rPr>
            <b/>
            <sz val="8"/>
            <rFont val="Tahoma"/>
            <family val="2"/>
          </rPr>
          <t>6 210 612</t>
        </r>
      </text>
    </comment>
    <comment ref="I7" authorId="0">
      <text>
        <r>
          <rPr>
            <b/>
            <sz val="8"/>
            <rFont val="Tahoma"/>
            <family val="2"/>
          </rPr>
          <t>Dosedlová Zuzana:</t>
        </r>
        <r>
          <rPr>
            <sz val="8"/>
            <rFont val="Tahoma"/>
            <family val="2"/>
          </rPr>
          <t xml:space="preserve">
Původní částka:
</t>
        </r>
        <r>
          <rPr>
            <b/>
            <sz val="8"/>
            <rFont val="Tahoma"/>
            <family val="2"/>
          </rPr>
          <t>3 117 700</t>
        </r>
      </text>
    </comment>
    <comment ref="I8" authorId="0">
      <text>
        <r>
          <rPr>
            <b/>
            <sz val="8"/>
            <rFont val="Tahoma"/>
            <family val="2"/>
          </rPr>
          <t>Dosedlová Zuzana:</t>
        </r>
        <r>
          <rPr>
            <sz val="8"/>
            <rFont val="Tahoma"/>
            <family val="2"/>
          </rPr>
          <t xml:space="preserve">
Původní částka:
</t>
        </r>
        <r>
          <rPr>
            <b/>
            <sz val="8"/>
            <rFont val="Tahoma"/>
            <family val="2"/>
          </rPr>
          <t>3 141 300</t>
        </r>
      </text>
    </comment>
    <comment ref="I11" authorId="0">
      <text>
        <r>
          <rPr>
            <b/>
            <sz val="8"/>
            <rFont val="Tahoma"/>
            <family val="2"/>
          </rPr>
          <t>Dosedlová Zuzana:</t>
        </r>
        <r>
          <rPr>
            <sz val="8"/>
            <rFont val="Tahoma"/>
            <family val="2"/>
          </rPr>
          <t xml:space="preserve">
Původní částka:
</t>
        </r>
        <r>
          <rPr>
            <b/>
            <sz val="8"/>
            <rFont val="Tahoma"/>
            <family val="2"/>
          </rPr>
          <t>19 061 063</t>
        </r>
      </text>
    </comment>
  </commentList>
</comments>
</file>

<file path=xl/sharedStrings.xml><?xml version="1.0" encoding="utf-8"?>
<sst xmlns="http://schemas.openxmlformats.org/spreadsheetml/2006/main" count="2463" uniqueCount="854">
  <si>
    <t>celkem Prostějov</t>
  </si>
  <si>
    <t>Přerov</t>
  </si>
  <si>
    <t>Jeseník</t>
  </si>
  <si>
    <t>celkem Jeseník</t>
  </si>
  <si>
    <t>Olomouc</t>
  </si>
  <si>
    <t>Číslo žádosti</t>
  </si>
  <si>
    <t>Okres</t>
  </si>
  <si>
    <t>Žadatel</t>
  </si>
  <si>
    <t>Název akce</t>
  </si>
  <si>
    <t>Poznámka</t>
  </si>
  <si>
    <t>1</t>
  </si>
  <si>
    <t>K rozdělení</t>
  </si>
  <si>
    <t>ROZPOČET</t>
  </si>
  <si>
    <t>celkem Olomouc</t>
  </si>
  <si>
    <t>Prostějov</t>
  </si>
  <si>
    <t>Ostatní</t>
  </si>
  <si>
    <t>celkem Šumperk</t>
  </si>
  <si>
    <t>Rozděleno</t>
  </si>
  <si>
    <t>Rezerva</t>
  </si>
  <si>
    <t>Zůstatek</t>
  </si>
  <si>
    <t>celkem Přerov</t>
  </si>
  <si>
    <t>Šumperk</t>
  </si>
  <si>
    <t>celkem ostatní</t>
  </si>
  <si>
    <t>C E L K E M</t>
  </si>
  <si>
    <t>CELKEM okres</t>
  </si>
  <si>
    <t>Přímé dotace</t>
  </si>
  <si>
    <t xml:space="preserve">Celkem kulturní akce </t>
  </si>
  <si>
    <t>Přiznané</t>
  </si>
  <si>
    <t>Nepřiznané</t>
  </si>
  <si>
    <t>Přímá podpora</t>
  </si>
  <si>
    <t>3311 - divadlo</t>
  </si>
  <si>
    <t>3312 - hudba</t>
  </si>
  <si>
    <t>3315 - muzea</t>
  </si>
  <si>
    <t>3319 - ostatní</t>
  </si>
  <si>
    <t>DS</t>
  </si>
  <si>
    <t>JK</t>
  </si>
  <si>
    <t>ÚZ 212</t>
  </si>
  <si>
    <t>ÚZ 210</t>
  </si>
  <si>
    <t>ÚZ 211</t>
  </si>
  <si>
    <t>Rok 2014</t>
  </si>
  <si>
    <t>Celkové náklady 2014 Kč</t>
  </si>
  <si>
    <t>Požadovaná částka 2014      Kč</t>
  </si>
  <si>
    <t>Dotace 2013       Kč</t>
  </si>
  <si>
    <t>Návrh dotace 2014  Kč</t>
  </si>
  <si>
    <t>II.        Program - Obnova staveb drobné architektury místního významu v Olomouckém kraji v roce 2014</t>
  </si>
  <si>
    <t>III.        Program - Podpora kulturních aktivit v Olomouckém kraji v roce 2014</t>
  </si>
  <si>
    <t>Program Podpory kultury a památkové péče v Olomouckém kraji v roce 2014</t>
  </si>
  <si>
    <t>XI. ROČNÍK VARHANNÍHO FESTIVALU JESENÍK</t>
  </si>
  <si>
    <t>ÚHRADA ČÁSTI NÁKLADŮ SPOJENÝCH S CELOROČNÍ ČINNOSTÍ SMYČCOVÉHO ORCHESTRU JESENÍK (patřícího pod Sdružení přátel umění)</t>
  </si>
  <si>
    <t>ÚHRADA ČÁSTI NÁKLADŮ SPOJENÝCH S CELOROČNÍ ČINNOSTÍ DECHOVÉHO ORCHESTRU MLADÝCH JESENÍK /patřícího pod Sdružení přátel umění/</t>
  </si>
  <si>
    <t xml:space="preserve">Mezinárodní den DĚTÍ </t>
  </si>
  <si>
    <t>Festival vojenské historie na hradě Helfštýně, 24.-25.5.2014</t>
  </si>
  <si>
    <t xml:space="preserve">Poděs 2014 - regionální postupové kolo národní přehlídky Dětská scéna </t>
  </si>
  <si>
    <t xml:space="preserve">Kulturní propagace Olomouckého kraje, hanáckých tradic a popularizace hasičských a záchranářských aktivit </t>
  </si>
  <si>
    <t>Publikační a výstavní činnost Unie výtvarných umělců Olomoucka</t>
  </si>
  <si>
    <t>Gotické Madony na lvu / Muzeum umění Olomouc / Arcidiecézní muzeum Olomouc / 13.2. - 11.5.2014</t>
  </si>
  <si>
    <t>Jeden svět 2014 v Olomouckém kraji - Mezinárodní festival dokumentárních filmů o lidských právech</t>
  </si>
  <si>
    <t>Multižánrový festival Pod Lipami</t>
  </si>
  <si>
    <t>Mistrovské kurzy v oboru kontratenorového zpěvu a koncert absolventů a učitelů mezinárodních mistrovských kurzů v oboru varhany a zpěv (kontratenor) - červenec/srpen 2014</t>
  </si>
  <si>
    <t>"Muzikanti hrajte !", 9. ročník hudební přehlídky</t>
  </si>
  <si>
    <t>MusicOlomouc 2014 - 6. mezinárodní festival soudobé hudby</t>
  </si>
  <si>
    <t>neuvedeno</t>
  </si>
  <si>
    <t>Hanácký divadelní máj 2014 - dvě postupové přehlídky amatérských divadelních souborů s postupem na KDP Vysoké nad Jizerou a Popelka Rakovník</t>
  </si>
  <si>
    <t>Žváčkův festival dechových hudeb - XIX. ročník</t>
  </si>
  <si>
    <t xml:space="preserve">Živé obrazy druhé světové války:      (7.5.2014 Kolona vítězství - pietní akty)      (27.9.2014 Vojensko historická akce Plumlov 2014 - Dobývání Plumlova 2014) </t>
  </si>
  <si>
    <t>Baletní Galavečer pod širým nebem na nádvoří zámku Plumlov</t>
  </si>
  <si>
    <t>XXXII. PROSTĚJOVSKÉ HANÁCKÉ SLAVNOSTI 13. - 14. 9. 2014</t>
  </si>
  <si>
    <t xml:space="preserve">KRAJSKÉ POSTUPOVÉ PŘEHLÍDKY 2014  I. "Mladá scéna" II. "Tanec…Tanec" III. O hanáckyho kohóta" IV. Krajská postupová přehlídka recitátorů sólistů Wolkrův Prostějov  V. Krajská postupová přehlídka divadel poezie Wolkrův Prostějov </t>
  </si>
  <si>
    <t>X. jízda pravidelnosti historických vozidel "Z lázní do lázní"</t>
  </si>
  <si>
    <t>Paramisa - romské pohádky a příběhy</t>
  </si>
  <si>
    <t>nedodáno</t>
  </si>
  <si>
    <t>XXI. ročník Setkání dechových hudeb Dřevohostice 2014</t>
  </si>
  <si>
    <t>Podpora kulturních aktivit v Olomouckém kraji - Hudebně dramatické pořady pro děti</t>
  </si>
  <si>
    <t>PODPORA KULTURNÍCH AKTIVIT - LOVECKÉ A MYSLIVECKÁ HUDBA</t>
  </si>
  <si>
    <t>BEST-FEST 2014 - 8. ročník hudebního festivalu v obci Rouské</t>
  </si>
  <si>
    <t>SOBĚCHLEBSKÉ HODY VČERA A DNES 2014 - Před našim je studňa sróbená</t>
  </si>
  <si>
    <t xml:space="preserve">Memoriál Boba Steinera. Čtvrtý ročník jazzového minifestivalu </t>
  </si>
  <si>
    <t>4. ročník celostátní soutěže v interpretaci koncertního melodramu pro žáky literárně dramatického oboru základních uměleckých škol</t>
  </si>
  <si>
    <t>Den Mikroregionu Zábřežsko v Hrabové, oslava 670 let od první písemné zmínky o obci spojená s pozváním rodáků</t>
  </si>
  <si>
    <t xml:space="preserve">OSLAVY 760 LET MĚSTA ZÁBŘEH </t>
  </si>
  <si>
    <t>Vydání Vlastivědného věstníku moravského, ročník 66, rok 2014, s příspěvky z dějin Olomouckého kraje</t>
  </si>
  <si>
    <t xml:space="preserve">V.Ř.E.D. - Přehlídka amatérských filmů studentů Univerzity Palackého v Olomouci </t>
  </si>
  <si>
    <t>Jonáš a tingl-tangl 2014-muzikál/kabaret na motivy slavné hry J. Suchého a J. Šlitra</t>
  </si>
  <si>
    <t>JOSEFKOL 2014, VII. ročník mezinárodního srazu řemesla kolářského a kočárnického</t>
  </si>
  <si>
    <t xml:space="preserve">Konické Vánoční trhy - 2014 - XX. ročník </t>
  </si>
  <si>
    <t>Římskokatolická farnost Zlaté Hory, Kostelní nám. 37, Zlaté Hory 793 76</t>
  </si>
  <si>
    <t>Kostel Nanebevzetí Panny Marie ve Zlatých Horách, parc.č. 1 - obnova krovu a krytiny - jižní boční lodi a kaple sv. Josefa</t>
  </si>
  <si>
    <t>Penzion Rejvíz, Rejvíz - bývalá Noskova chata, parc.č.st. 7 - obnova sociálních zařízení</t>
  </si>
  <si>
    <t>významný projekt</t>
  </si>
  <si>
    <t>Kostel sv. Martina ve Skorošicích, parc.č. 1 - oprava krovu, krytiny a sanační práce na zdivu věže kostela</t>
  </si>
  <si>
    <t>Kostel sv. Jana Křtitele v Písečné, parc.č. st. 54 - oprava severní části fasády</t>
  </si>
  <si>
    <t>Kostel sv. Kříže v Javorníku - Vsi, parc.č.1 - další etapa fasády kostela</t>
  </si>
  <si>
    <t>Hřbitov v Bílé Vodě, parc.č. st. 239, 252/2, 214 - oprava márnice a ohradní zdi</t>
  </si>
  <si>
    <t>Rittnerův zámeček v Bílém Potoce, parc.č.122 - výměna krytiny zámečku</t>
  </si>
  <si>
    <t>Měšťanský dům ve Zlatých Horách, č.p. 87, parc.č. 401/1 - obnova boční fasády domu</t>
  </si>
  <si>
    <t>Venkovský dům ve Vápenné, č.p. 98, parc.č.st. 95 - obnova krovu, střechy a jižního štítu</t>
  </si>
  <si>
    <t>Socha sv. Floriána ve Skorošicích, parc.č. 66 - restaurování sochy</t>
  </si>
  <si>
    <t>Fort Radíkov o.s., Vrchní 75/3, Olomouc - Radíkov 779 00</t>
  </si>
  <si>
    <t>Fort Radíkov v Radíkově, parc.č. 1977, 1976/1, 1976/2, 1976/3, 1976/4, 1976/5, 1975 - oprava vyzdívek Eskarpy v suchém příkopu</t>
  </si>
  <si>
    <t>Národní kulturní památka - Vila Primavesi, Univerzitní 7/224 v Olomouci parc.č. st. 650 - oprava dřevěného obložení jídelny</t>
  </si>
  <si>
    <t>Arcibiskupský palác v Olomouci, parc.č. 25, 98/3 - oprava hradební zdi</t>
  </si>
  <si>
    <t>Římskokatolická akademická farnost Olomouc, Křížkovského 502/2, Olomouc 772 00</t>
  </si>
  <si>
    <t>Chrám Panny Marie Sněžné v Olomouci parc.č. st. 215 - I. etapa restaurování kaple sv. Pavlíny</t>
  </si>
  <si>
    <t>Kostel sv. Vavřince ve Štěpánově u Olomouce, parc.č. 384 - další etapa restaurování varhan</t>
  </si>
  <si>
    <t>Rodinný dům ve Šternberku, čp. 1380, parc.č. 435 - restaurování fasády</t>
  </si>
  <si>
    <t>Římskokatolická farnost Velký Týnec, Zámecká 33, Velký Týnec 783 72</t>
  </si>
  <si>
    <t>Město Litovel, nám. Přemysla Otakara 778, Litovel 784 01</t>
  </si>
  <si>
    <t>Kaple sv. Floriána v Újezdě, parc.č. 1316, 1319/1 - celková rekonstrukce kaple</t>
  </si>
  <si>
    <t>Římskokatolická farnost Olomouc - Klášterní Hradisko, Sušilovo nám. 70/2, Olomouc 774 00</t>
  </si>
  <si>
    <t>Národní kulturní památka - kostel sv. Štěpána v Klášterním Hradisku Olomouc, parc.č.st. 2 - restaurování bočních vstupních dveří</t>
  </si>
  <si>
    <t>Město Šternberk, Horní nám. 16, Šternberk 785 01</t>
  </si>
  <si>
    <t>Socha sv. Jana Nepomuckého ve Šternberku, parc.č. 3675/1 - restaurování sochy</t>
  </si>
  <si>
    <t>Římskokatolická farnost Tršice, Tršice 45, Tršice           783 57</t>
  </si>
  <si>
    <t>Socha sv. Jana Nepomuckého v Dlouhé Loučce, parc.č. 971 - restaurování sochy</t>
  </si>
  <si>
    <t>Měšťanský dům - vila Bellevue v Olomouci,  č.p. 250, parc.č. st. 302/1  - oprava fasády nároží domu</t>
  </si>
  <si>
    <t>Kostel sv. Leonarda v Hněvotíně parc.č.st. 1 - restaurování křtitelnice</t>
  </si>
  <si>
    <t>Římskokatolická farnost Nová Hradečná, Nová Hradečná 2, Nová Hradečná 783 03</t>
  </si>
  <si>
    <t>Kostel sv. Vavřince v Nové Hradečné, parc.č. 1 - III. etapa restaurování varhan</t>
  </si>
  <si>
    <t>náhradník</t>
  </si>
  <si>
    <t>Obec Příkazy, Příkazy 125, Příkazy 783 33</t>
  </si>
  <si>
    <t>Záloženský a společenský dům v Příkazích, parc.č. st. 137 - repase oken a dveří</t>
  </si>
  <si>
    <t>Dům č.p. 996/16 v Olomouci, poz. parc.č. st. 1174 - oprava fasády</t>
  </si>
  <si>
    <t>Městys Náměšť na Hané, T. G. Masaryka 100, Náměšť na Hané 783 44</t>
  </si>
  <si>
    <t>Socha Panny Marie Immaculaty v Náměšti na Hané, poz. parc.č. 774/1 - restaurování sochy</t>
  </si>
  <si>
    <t>Dům u parku, s.r.o.
Olomouc, tř. Svornosti 1177/57, Olomouc 779 00</t>
  </si>
  <si>
    <t>Měšťanský dům, Palackého  č.p. 75/21, v Olomouci, parc.č.st.  106/1, 433/3, - další etapa restaurování vstupního vestibulu</t>
  </si>
  <si>
    <t>Římskokatolická farnost Senice na Hané, nám. Míru 79, Senice na Hané 783 45</t>
  </si>
  <si>
    <t>Kostel sv. Máří Magdaleny v Senici na Hané, parc.č. st. 41 - další etapa restaurování varhan</t>
  </si>
  <si>
    <t>Římskokatolická farnost Olomouc - Hejčín, Cyrilometodějské nám. 1, Olomouc 779 00</t>
  </si>
  <si>
    <t>Kostel sv. Cyrila a Metoděje v Olomouci, parc.č. 294 - další etapa restaurování výmalby kostela</t>
  </si>
  <si>
    <t>Kostel sv. Mikuláše v Horce nad Moravou, parc.č. 1 - oprava vnějších omítek věže, průčelí a sakristie kostela</t>
  </si>
  <si>
    <t>Obec Loučany, Loučany 749, Loučany 783 44</t>
  </si>
  <si>
    <t>Kaple sv. Floriána a sv. Isidora v Loučanech, parc.č.st. 109 , oltářní obraz - restaurování obrazu</t>
  </si>
  <si>
    <t>Město Uničov, Masarykovo nám. 1, Uničov 783 91</t>
  </si>
  <si>
    <t>Pomník padlým volyňským Čechům v Uničově, parc.č. 2251/6 - restaurování pomníku</t>
  </si>
  <si>
    <t xml:space="preserve">Nová radnice nám. T. G. Masaryka v Prostějově, 130/14, parc.č.173 - restaurování dřevěného zařízení místnosti č. 22 </t>
  </si>
  <si>
    <t>Římskokatolická farnost Vrahovice, Majakovského 130/3, Prostějov - Vrahovice 798 11</t>
  </si>
  <si>
    <t>Kostel sv. Bartoloměje ve Vrahovicích, parc.č.st. 5 - restaurování dřevěných prvků (okna, dveře, okenice)</t>
  </si>
  <si>
    <t>Římskokatolická farnost Němčice nad Hanou, Komenského nám. 65, Němčice nad Hanou 798 27</t>
  </si>
  <si>
    <t>Římskokatolická farnost Určice, Určice 74, 798 04</t>
  </si>
  <si>
    <t>Samostatně stojící věž u kostela sv. Jana Křtitele v Určicích parc.č. 12 - oprava vnějších omítek a nátěrů</t>
  </si>
  <si>
    <t>Římskokatolická farnost Kostelec na Hané, Jakubské nám. 103/6, Kostelec na Hané 798 41</t>
  </si>
  <si>
    <t>Kostel sv. Jakuba Staršího v Kostelci na Hané, parc.č. 1326 - restaurování varhan</t>
  </si>
  <si>
    <t>Římskokatolická farnost Olšany u Prostějova, Olšany u Prostějova 67, Olšany u Prostějova 798 14</t>
  </si>
  <si>
    <t>Fara v Olšanech u Prostějova, parc.č. st. 120/1 - restaurování vstupního portálu</t>
  </si>
  <si>
    <t>Římskokatolická farnost Protivanov, Náměstí 30, Protivanov 798 48</t>
  </si>
  <si>
    <t>Město Konice, Masarykovo nám. 27, Konice 798 52</t>
  </si>
  <si>
    <t>Hospodářský objekt  zámku Konice, parc.č .6 - celková obnova hospodářského objektu</t>
  </si>
  <si>
    <t>Město Plumlov, Rudé armády 302, Plumlov 798 03</t>
  </si>
  <si>
    <t>Zámek v Plumlově parc.č. 971 - nízký zámek - další etapa sanace krovů, výměna střešní krytiny, klempířské prvky</t>
  </si>
  <si>
    <t>Městys Kralice na Hané, Masarykovo nám. 41, Kralice na Hané 798 12</t>
  </si>
  <si>
    <t>Pískovcová balustráda v Kralicích na Hané - I. etapa restaurování balustrády</t>
  </si>
  <si>
    <t>Zámek ve Všechovicích, parc.č. st. 123 - kompletní rekonstrukce venkovních omítek a empírový balkon</t>
  </si>
  <si>
    <t>Římskokatolická farnost Přerov, Kratochvílova 6, Přerov 750 02</t>
  </si>
  <si>
    <t>Kaple sv. Jiří v Přerově, parc.č. 379 - obnova kaple</t>
  </si>
  <si>
    <t>Obec Polkovice, Polkovice 15, Polkovice 751 44</t>
  </si>
  <si>
    <t>Zámek v Polkovicích, parc.č. st. 162 - II. etapa restaurování vstupního portálu</t>
  </si>
  <si>
    <t>Město Tovačov, Náměstí 12, Tovačov 751 01</t>
  </si>
  <si>
    <t>Systém opevnění u zámku v Tovačově parc.č. 3170 - restaurování kamenných dílců a statické zajištění havarijní části opevnění</t>
  </si>
  <si>
    <t>Městys Hustopeče nad Bečvou, nám. Míru 21, Hustopeče nad Bečvou           753 66</t>
  </si>
  <si>
    <t>Zámek v Hustopečích nad Bečvou, parc.č. 294 - statické zajištění arkád, oprava místnosti v I. NP</t>
  </si>
  <si>
    <t>Obec Veselíčko, Veselíčko 68, Veselíčko 751 25</t>
  </si>
  <si>
    <t>Socha sv. Floriána ve Veselíčku, parc.č.208/1 - restaurování sochy</t>
  </si>
  <si>
    <t>Město Lipník nad Bečvou, nám. T. G. Masaryka 89, Lipník nad Bečvou 751 31</t>
  </si>
  <si>
    <t>Dům č.p. 35 v ul. 28 října v Lipníku nad Bečvou, parc.č. st. 122 - výměna oken</t>
  </si>
  <si>
    <t>Římskokatolická farnost Špičky, Špičky 41, Špičky 753 66</t>
  </si>
  <si>
    <t>Federace židovských obcí v České republice, Maiselova 18, Praha 1, 110 00</t>
  </si>
  <si>
    <t>Obřadní síň židovského hřbitova v Tovačově, parc.č.st. 491  - III. etapa sanace vlhkosti zdiva</t>
  </si>
  <si>
    <t>Římskokatolická farnost Libina, Jiráskova 33, Libina 788 05</t>
  </si>
  <si>
    <t>Kostel sv. Mikuláše v Mladoňově, parc.č. st. 79 - obnova střechy kostela</t>
  </si>
  <si>
    <t>Římskokatolická farnost Staré Město pod Sněžníkem, Zemědělská 164, Staré Město pod Sněžníkem 788 32</t>
  </si>
  <si>
    <t>Kaple Panny Marie Bolestné, parc.č. st. 69, ve Starém Městě pod Sněžníkem - III. etapa celkové opravy kaple</t>
  </si>
  <si>
    <t>Římskokatolická farnost Bratrušov, Bratrušov 107, Bratrušov 788 01</t>
  </si>
  <si>
    <t>Kostel Všech Svatých v Bratrušově, parc.č. st.  68, I. etapa opravy kostela - střechy</t>
  </si>
  <si>
    <t>Venkovská usedlost parc.č. 192 v Třeštině - III. etapa oprav střech</t>
  </si>
  <si>
    <t>Obec Sobotín, Sobotín 89, Sobotín 788 16</t>
  </si>
  <si>
    <t>Kostel sv. Vavřince s náhrobky, ohradní zdí, bránou a křížem, parc.č. 6, 7 v Sobotíně - oprava márnice</t>
  </si>
  <si>
    <t>Římskokatolická farnost Raškov, 9. května 55, Ruda nad Moravou 789 63</t>
  </si>
  <si>
    <t>Římskokatolický farní kostel sv. Jana Křtitele v Raškově, parc.č. st. 32 - dokončení opravy fasády věže a sakristie</t>
  </si>
  <si>
    <t>Ruční papírna Velké Losiny a.s., Velké Losiny 9, Velké Losiny 788 15</t>
  </si>
  <si>
    <t>Národní kulturní památka Ruční papírna Velké Losiny parc.č. 310 - restaurování dvou vrat</t>
  </si>
  <si>
    <t>Římskokatolická farnost Třeština, Třeština 119, Třeština 789 73</t>
  </si>
  <si>
    <t>Kostel sv. Antonína Paduánského v Třeštině, parc.č. 1 - I. etapa opravy střechy</t>
  </si>
  <si>
    <t>Město Bludov, Jana Žižky 195, Bludov 789 61</t>
  </si>
  <si>
    <t>Sloup se sochou sv. Floriána v Bludově, parc.č. 2980/1 - restaurování sochy</t>
  </si>
  <si>
    <t>Římskokatolická farnost Sobotín, Sobotín 99, Sobotín 788 16</t>
  </si>
  <si>
    <t>Kostel sv. Vavřince v Sobotíně, parc.č. 1 - další etapa restaurování omítek kostela</t>
  </si>
  <si>
    <t>Město Úsov, Náměstí Míru 86, Úsov 789 73</t>
  </si>
  <si>
    <t>Zámek a hrad s areálem v Úsově,  parc.č. 1333 - opěrná zeď přístupové cesty</t>
  </si>
  <si>
    <t>Venkovská usedlost č.p. 28 v Rohli, parc.č. st. 28 - oprava střechy, krovů klempířských prvků, volských ok</t>
  </si>
  <si>
    <t>1.</t>
  </si>
  <si>
    <t xml:space="preserve">Město Jeseník, Masarykovo nám. 1/167, 790 01 Jeseník </t>
  </si>
  <si>
    <t xml:space="preserve">restaur. a oprava základu pomníku Josefa Raymanna v Raymannově parku v Jeseníku, parc.č. 870/1 </t>
  </si>
  <si>
    <t>2.</t>
  </si>
  <si>
    <t xml:space="preserve">AMAZONIT, 790 65 Kobylá nad Vidnavkou 104 </t>
  </si>
  <si>
    <t>oprava a odvodnění božích muk 4 v Kobylé nad Vidnavkou, parc.č. 2162</t>
  </si>
  <si>
    <t>3.</t>
  </si>
  <si>
    <t>Obec Bílá Lhota, 783 21 Bílá Lhota 1</t>
  </si>
  <si>
    <t>restaur. Sochy Panny Marie Immaculaty v Bílé Lhotě, části Měníku, parc.č. 51/1</t>
  </si>
  <si>
    <t>4.</t>
  </si>
  <si>
    <t>Obec Drahanovice, 783 43 Drahanovice 144</t>
  </si>
  <si>
    <t>Obec Dubčany, 783 22 Dubčany 24</t>
  </si>
  <si>
    <t>oprava sochy Panny Marie Lourdské v Dubčanech, parc.č. 262</t>
  </si>
  <si>
    <t>Obec Hlásnice, Hlásnice 28, 785 01 Hlásnice</t>
  </si>
  <si>
    <t>oprava podlahy, omítek a elektroinstalace kaple sv. Jiří v Hlásnici, parc.č. 77</t>
  </si>
  <si>
    <t>Obec Cholina, 783 22 Cholina 52</t>
  </si>
  <si>
    <t>Obec Křelov-Břuchotín, Marie Majerové 45/25, 783 36 Křelov - Břuchotín</t>
  </si>
  <si>
    <t>Obec Liboš, 783 13 Liboš 82</t>
  </si>
  <si>
    <t>Obec Lipina, Lipina 81, 785 01  Šternberk</t>
  </si>
  <si>
    <t>restaur. kamenného kříže v Lipině, místní části Stachov, parc.č. 30</t>
  </si>
  <si>
    <t>Město Litovel, nám. Přemysla Otakara 778, 784 01 Litovel</t>
  </si>
  <si>
    <t xml:space="preserve">restaur. kamenného pomníku padlého sovětského letce v Litovli, části Komárov, parc.č. 1546/1 </t>
  </si>
  <si>
    <t>Obec Luběnice, Luběnice 140, 783 46 Luběnice</t>
  </si>
  <si>
    <t>oprava sochy sv. Jana Nepomuckého v Luběnicích, parc.č. 255/1</t>
  </si>
  <si>
    <t xml:space="preserve">Obec Luká, 783 24 Luká 80 </t>
  </si>
  <si>
    <t>oprava kříže na hřbitově v Luké, parc.č. 375/2</t>
  </si>
  <si>
    <t>Obec Štěpánov, Horní 444/7, 783 13 Štěpánov</t>
  </si>
  <si>
    <t>oprava kamenného kříže ve Štěpánově, části Stádlo, parc.č. 395/1</t>
  </si>
  <si>
    <t>Město Šternberk, Horní náměstí 78/16, 785 01 Šternberk</t>
  </si>
  <si>
    <t>restaur. kamenného kříže na hřbitově ve Šternberku, Dlouhá ulice, parc.č. 2534/1</t>
  </si>
  <si>
    <t xml:space="preserve">Obec Šumvald, Šumvald 17, 783 85 Šumvald </t>
  </si>
  <si>
    <t>restaur. kamenného kříže v Šumvaldu, části Břevenec, parc.č. 846/6</t>
  </si>
  <si>
    <t>Obec Troubelice, 783 83 Troubelice 352</t>
  </si>
  <si>
    <t>Město Uničov, Masarykovo náměstí 1, 783 91 Uničov</t>
  </si>
  <si>
    <t>oprava vnějších omítek a odvlhčení kaple sv. Jana Nepomuckého v Uničově, části Střelice, parc.č. 29</t>
  </si>
  <si>
    <t>Obec Ústín, 783 46 Ústín 9</t>
  </si>
  <si>
    <t>oprava varhan v kapli sv. Jana a Pavla v Ústíně, parc.č. 125</t>
  </si>
  <si>
    <t>Klub vojenské historie Olomouc-LO37, Norská 25, 779 00 Olomouc</t>
  </si>
  <si>
    <t xml:space="preserve">vybourání betonové výplně a oprava maskovací omítky Muzea předválečného čs. lehkého opevnění - bunkru v Branné, parc.č. 429  </t>
  </si>
  <si>
    <t xml:space="preserve">oprava střechy a statické zajištění kapličky v Odrlicích, parc.č. 81 </t>
  </si>
  <si>
    <t>22.</t>
  </si>
  <si>
    <t>Obec Čechy pod Kosířem, náměstí Svobody 289, 798 58 Čechy pod Kosířem</t>
  </si>
  <si>
    <t>oprava památníku obětem světové války v Čechách pod Kosířem, parc.č. 59/3</t>
  </si>
  <si>
    <t>23.</t>
  </si>
  <si>
    <t>Obec Čelechovice na Hané, Hlavní 9, 798 16 Čelechovice na Hané</t>
  </si>
  <si>
    <t>oprava a nátěr omítek, oprava elektroinstalace a odvlhčení kaple sv. Andělů Strážných v Čelechovicích na Hané, místní části Kaple, parc.č. 283</t>
  </si>
  <si>
    <t>24.</t>
  </si>
  <si>
    <t>Obec Dětkovice, 798 04 Dětkovice 73</t>
  </si>
  <si>
    <t>restaur. kamenného kříže v Dětkovicích, parc.č. 2133</t>
  </si>
  <si>
    <t>25.</t>
  </si>
  <si>
    <t>Obec Hrubčice, 798 21 Hrubčice 10</t>
  </si>
  <si>
    <t>oprava kříže na hřbitově v Hrubčicích, parc.č. 2043</t>
  </si>
  <si>
    <t>26.</t>
  </si>
  <si>
    <t>Obec Hruška, 798 27 Hruška 30</t>
  </si>
  <si>
    <t xml:space="preserve">restaur. pískovcového kříže v Hrušce, parc.č. 938/1 </t>
  </si>
  <si>
    <t>27.</t>
  </si>
  <si>
    <t>Město Konice, Masarykovo nám. 27, 798 52 Konice</t>
  </si>
  <si>
    <t>oprava vnějších omítek, nátěru střechy, oken a dveří kaple v Konici, části Nová Dědina, parc.č.38</t>
  </si>
  <si>
    <t>28.</t>
  </si>
  <si>
    <t>Město Kostelec na Hané, Jakubské nám. 138, 798 41 Kostelec na Hané</t>
  </si>
  <si>
    <t>oprava pomníku padlých v Kostelci na Hané, Jakubské náměstí, parc.č. 1293</t>
  </si>
  <si>
    <t>29.</t>
  </si>
  <si>
    <t>Obec Lešany, 798 42 Lešany 111</t>
  </si>
  <si>
    <t>30.</t>
  </si>
  <si>
    <t>Město Němčice nad Hanou, Palackého nám. 3, 798 27 Němčice nad Hanou</t>
  </si>
  <si>
    <t>restaur. kamenné sochy sv. Anny v Němčicích nad Hanou, parc.č. 984</t>
  </si>
  <si>
    <t>31.</t>
  </si>
  <si>
    <t>Obec Pavlovice u Kojetína, 798 30 Pavlovice u Kojetína 55</t>
  </si>
  <si>
    <t xml:space="preserve">restaur. pískovcového kříže v Pavlovicích u Kojetína, parc.č. 896/1 </t>
  </si>
  <si>
    <t>32.</t>
  </si>
  <si>
    <t xml:space="preserve">Obec Pěnčín, 798 57 Pěnčín 109 </t>
  </si>
  <si>
    <t>oprava kříže na hřbitově v Pěnčíně, parc.č. 589/3</t>
  </si>
  <si>
    <t>33.</t>
  </si>
  <si>
    <t xml:space="preserve">Město Prostějov, nám. T.G. Masaryka 130/14, 796 01 Prostějov  </t>
  </si>
  <si>
    <r>
      <t xml:space="preserve">oprava hrobu Jiřího Wolkera na hřbitově v Prostějově, parc.č. 6671/1 - </t>
    </r>
    <r>
      <rPr>
        <b/>
        <sz val="10"/>
        <rFont val="Arial"/>
        <family val="2"/>
      </rPr>
      <t>KP</t>
    </r>
  </si>
  <si>
    <t>34.</t>
  </si>
  <si>
    <t>Obec Slatinky, 783 42 Slatinky 111</t>
  </si>
  <si>
    <t>oprava pomníku padlých ve Slatinkách, parc.č. 1440/16</t>
  </si>
  <si>
    <t>35.</t>
  </si>
  <si>
    <t>Obec Srbce, 798 27 Srbce 2</t>
  </si>
  <si>
    <t>restaur. kamenného kříže v Srbcích, parc.č. 1</t>
  </si>
  <si>
    <t>36.</t>
  </si>
  <si>
    <t>Obec Suchdol, Jednov 38, 798 45 Suchdol</t>
  </si>
  <si>
    <t>oprava mramorového kříže v Suchdole, parc.č. 1267/3</t>
  </si>
  <si>
    <t>37.</t>
  </si>
  <si>
    <t>Obec Víceměřice, Víceměřice 26, 798 26 Víceměřice</t>
  </si>
  <si>
    <t xml:space="preserve">restaur. kamenného kříže ve Víceměřicích, parc.č.  294 </t>
  </si>
  <si>
    <t>38.</t>
  </si>
  <si>
    <t>Obec Vrchoslavice, 798 27 Vrchoslavice 100</t>
  </si>
  <si>
    <t xml:space="preserve">oprava a nátěry vnitřních omítek a fasády, nátěr střechy, mříží, okapů a svodů kaple ve Vrchoslavicích, části Dlouhá Ves, parc.č. 908  </t>
  </si>
  <si>
    <t>39.</t>
  </si>
  <si>
    <t>Obec Bělotín, 753 64 Bělotín 151</t>
  </si>
  <si>
    <t>restaur. kamenného kříže v Bělotíně, parc.č. 1058</t>
  </si>
  <si>
    <t>40.</t>
  </si>
  <si>
    <t>Obec Beňov, 750 02 Beňov 3</t>
  </si>
  <si>
    <t>oprava kříže u kostela v Beňově, parc.č. 704/1</t>
  </si>
  <si>
    <t>41.</t>
  </si>
  <si>
    <t>Obec Jezernice, 751 31 Jezernice 206</t>
  </si>
  <si>
    <t>restaur. kamenného kříže v Jezernici, parc.č. 2724/6</t>
  </si>
  <si>
    <t>42.</t>
  </si>
  <si>
    <t>oprava kamenného kříže v Lipníku nad Bečvou, ul. Novosady, parc.č. 2594/4</t>
  </si>
  <si>
    <t>43.</t>
  </si>
  <si>
    <t>Obec Oldřichov, 751 11 Oldřichov 17</t>
  </si>
  <si>
    <t>restaur. kříže u kaple v Oldřichově, 2. etapa dokončení, parc.č. 135</t>
  </si>
  <si>
    <t>44.</t>
  </si>
  <si>
    <t>45.</t>
  </si>
  <si>
    <t>Obec Rouské, 753 53 Rouské 64</t>
  </si>
  <si>
    <t>oprava kamenného kříže v obci Rouské, parc.č. 1128</t>
  </si>
  <si>
    <t>46.</t>
  </si>
  <si>
    <t>Obec Skalička, Skalička 109, 753 52 Skalička u Hranic</t>
  </si>
  <si>
    <t>oprava kříže na hřbitově ve Skaličce, parc.č. 506</t>
  </si>
  <si>
    <t>47.</t>
  </si>
  <si>
    <t>Obec Stříbrnice, Stříbrnice 91, 752 01 Kojetín</t>
  </si>
  <si>
    <t xml:space="preserve">oprava pomníku padlých ve Stříbrnicích, parc.č. 144 </t>
  </si>
  <si>
    <t>48.</t>
  </si>
  <si>
    <t>Město Tovačov, Náměstí 12, 751 01 Tovačov</t>
  </si>
  <si>
    <t>49.</t>
  </si>
  <si>
    <t xml:space="preserve">Římskokatolická farnost Lipník nad Bečvou, Křížkovského 67, Lipník nad Bečvou I-Město, 751 31 Lipník nad Bečvou </t>
  </si>
  <si>
    <t xml:space="preserve">oprava a nátěr omítek a fasády, nátěr dveří a pletiva v oknech kaple Svaté Anny v Lipníku nad Bečvou - 2. etapa, parc.č. 457 </t>
  </si>
  <si>
    <t>50.</t>
  </si>
  <si>
    <t>Římskokatolická farnost Stará Ves u Přerova, Stará Ves 47, 750 02 Přerov</t>
  </si>
  <si>
    <t xml:space="preserve">restaur. kříže u farního kostela ve Staré Vsi, parc.č. 211 </t>
  </si>
  <si>
    <t>51.</t>
  </si>
  <si>
    <t>Obec Hraběšice, 788 15 Hraběšice 50</t>
  </si>
  <si>
    <t>oprava střechy včetně krovů a klempířské práce na kapli Panny Marie v Hraběšicích, místní části Krásné, parc.č. 58</t>
  </si>
  <si>
    <t>52.</t>
  </si>
  <si>
    <t>Obec Krchleby, 789 01 Krchleby 80</t>
  </si>
  <si>
    <t>53.</t>
  </si>
  <si>
    <t>Obec Líšnice, 789 85 Líšnice 39</t>
  </si>
  <si>
    <t>54.</t>
  </si>
  <si>
    <t>Obec Loučná nad Desnou, 788 11 Loučná nad Desnou 57</t>
  </si>
  <si>
    <r>
      <t xml:space="preserve">restaur. božích muk (tzv. čarodějnický sloup) v Koutech nad Desnou, parc.č. 117/1 - </t>
    </r>
    <r>
      <rPr>
        <b/>
        <sz val="10"/>
        <rFont val="Arial"/>
        <family val="2"/>
      </rPr>
      <t>KP</t>
    </r>
  </si>
  <si>
    <t>55.</t>
  </si>
  <si>
    <t>Obec Maletín, 789 01 Maletín 21</t>
  </si>
  <si>
    <t>56.</t>
  </si>
  <si>
    <t>Obec Mírov, 789 53 Mírov 47</t>
  </si>
  <si>
    <t>57.</t>
  </si>
  <si>
    <t>Obec Moravičany, 789 82 Moravičany 67</t>
  </si>
  <si>
    <t>restaur. Mariánského sloupu v Moravičanech, parc.č. 970</t>
  </si>
  <si>
    <t>58.</t>
  </si>
  <si>
    <t>Obec Nemile, 789 01 Nemile 93</t>
  </si>
  <si>
    <t>restaur. sousoší Nejsvětější Trojice na hřbitově parc.č. 265/1 v k.ú. Lupěné</t>
  </si>
  <si>
    <t>59.</t>
  </si>
  <si>
    <t>Obec Písařov, 789 91 Písařov 80</t>
  </si>
  <si>
    <t>restaur. kalvárie v Písařově, parc.č. 1745/2</t>
  </si>
  <si>
    <t>60.</t>
  </si>
  <si>
    <t>Obec Rájec, 789 01 Rájec 98</t>
  </si>
  <si>
    <t>restaur. kamenného kříže u školy v Rájci, parc.č. 1207/2</t>
  </si>
  <si>
    <t>61.</t>
  </si>
  <si>
    <t>Obec Rovensko, 789 01 Rovensko 59</t>
  </si>
  <si>
    <t xml:space="preserve">restaur. kamenného kříže v Rovensku, parc.č.  1833/2 </t>
  </si>
  <si>
    <t>62.</t>
  </si>
  <si>
    <t xml:space="preserve">Město Staré Město, náměstí Osvobození 166, 788 32 Staré Město </t>
  </si>
  <si>
    <t xml:space="preserve">restaur. kašny s fontánou na náměstí Osvobození ve Starém Městě, parc.č. 3244/8 </t>
  </si>
  <si>
    <t>63.</t>
  </si>
  <si>
    <t>Město Úsov, náměstí Míru 87, 789 73 Úsov</t>
  </si>
  <si>
    <r>
      <t xml:space="preserve">oprava podstavy a schodiště pod sochou sv. Jana Nepomuckého v Úsově, ul. Podlesí, parc.č. 293/3 - </t>
    </r>
    <r>
      <rPr>
        <b/>
        <sz val="10"/>
        <rFont val="Arial"/>
        <family val="2"/>
      </rPr>
      <t>KP</t>
    </r>
  </si>
  <si>
    <t>64.</t>
  </si>
  <si>
    <t xml:space="preserve">Obec Vernířovice, 788 15 Vernířovice 53 </t>
  </si>
  <si>
    <r>
      <t xml:space="preserve">restaur. a odvlhčení božích muk ve Vernířovicích, parc.č. 1449 - </t>
    </r>
    <r>
      <rPr>
        <b/>
        <sz val="10"/>
        <rFont val="Arial"/>
        <family val="2"/>
      </rPr>
      <t>KP</t>
    </r>
  </si>
  <si>
    <t>65.</t>
  </si>
  <si>
    <t>oprava omítek, oken, dveří a podlahy kapličky v Kosově, parc.č. 42</t>
  </si>
  <si>
    <t>Kostel Narození Panny Marie v Tršicích, parc.č. st. 132 - fasáda věže a průčelí, kovářské práce, oprava schodů a dveří</t>
  </si>
  <si>
    <t>Statutární město Prostějov, nám. T. G. Masaryka 130/14, Prostějov 796 01</t>
  </si>
  <si>
    <t>Hradební zeď v ul. Jungmannova, úsek B-C a C-D v Litovli, parc.č. 1898 - celková rekonstrukce hradeb</t>
  </si>
  <si>
    <t>Budova bývalé fary ve Výšovicích, parc. č.st. 110 - dokončení výměny krovů a střešní krytiny</t>
  </si>
  <si>
    <t>Kostel sv. Maří Magdaleny v Němčicích nad Hanou parc.č. st. 82 - II. etapa opravy fasády a klempířských prvků</t>
  </si>
  <si>
    <t>Kostel sv. Šimona a Judy ve Špičkách, parc.č. 1 - IV. etapa opravy kostela výmalba, elektroinstalace, zednické práce</t>
  </si>
  <si>
    <t>oprava kamenného kříže v Ludéřově, parc.č. 1012/10</t>
  </si>
  <si>
    <t>restaur. kamenného kříže v Cholině, parc.č. 723</t>
  </si>
  <si>
    <t>restaur. kamenného kříže v Křelově, parc.č. 381</t>
  </si>
  <si>
    <t>oprava kamenného kříže v obci Liboš, místní části Krnov, parc.č. 34</t>
  </si>
  <si>
    <t>restaur. pomníku padlým obětem I. a II. světové války v Lešanech, parc.č. 1340</t>
  </si>
  <si>
    <t>Město Lipník nad Bečvou, Nám. T. G. Masaryka 89, 751 31 Lipník nad Bečvou</t>
  </si>
  <si>
    <t>restaur. kamenného kříže v Krchlebech, parc.č. 906</t>
  </si>
  <si>
    <t>restaur. kamenného kříže  v Líšnici, parc.č. 781/1</t>
  </si>
  <si>
    <t>Římskokatolická farnost Bílá Voda,   Městys Bílá Voda 62, 790 69</t>
  </si>
  <si>
    <t>Brossmanův festival duchovní hudby 2014, 4. ročník</t>
  </si>
  <si>
    <t>Dny Javornicka 2014 - Javorník v dobách c. k. mocnářství,  kulturně společenské akce</t>
  </si>
  <si>
    <t>Trojhora - pocta krajině Jeseníků,   vztah lidí a krajiny-umístění 3 žulových solitérů 3-4m v sousedství vysílače na Pradědu s prvky moderního umění</t>
  </si>
  <si>
    <t>Zahájení lázeňské sezóny,  kulturně společenské akce</t>
  </si>
  <si>
    <t>Týden  Vincence Priessnitze,  8.ročník-propagace zdravého živ.stylu, prezentace, přednášky, diskuze</t>
  </si>
  <si>
    <t>Letní lázeňské promenádní koncerty,  pásmo 9 koncertů</t>
  </si>
  <si>
    <t>Seriál koncertů mladých hudebníků,       28 koncertů mladých interpretů</t>
  </si>
  <si>
    <t xml:space="preserve">XIV. svatováclavské setkání 26. - 27. září 2014 v Jeseníku na téma Rozkvět Jesenicka v letech 1848-1918, akce s 14 letou tradicí oslav Dnů české státnosti </t>
  </si>
  <si>
    <t>JESENICKÝ NUGGET, letní rodinný festival 20. ročník (jubilejní), víkendová akce-rodinný hudební festival-podpora turismu</t>
  </si>
  <si>
    <t>Královský nástroj tančí: J. Tůma-varhany, A. Srncová-taneční improvizace,  kulturně společenská akce</t>
  </si>
  <si>
    <t>Kluzovské hody, kulturně společenská akce</t>
  </si>
  <si>
    <t>Koncert v arboretu,  kulturně společenská akce</t>
  </si>
  <si>
    <t>Region HANÁ, o.s. Těšetice 75,      783 46</t>
  </si>
  <si>
    <t>Střední Morava, vlastivědné revue, publikace z oblasti historie, historické vlastivědy, dějin umění a památkové péče</t>
  </si>
  <si>
    <t>Kniha "Archeologie na Uničovsku", popularizace archeologie, zmapování historie</t>
  </si>
  <si>
    <t xml:space="preserve">Hudba při Hasičském záchranném sboru Olomouckého kraje o.s. Hněvotín 140, 783 47 </t>
  </si>
  <si>
    <t>Tajemné dálky / Symbolismus v českých zemích 1880-1914 / Muzeum umění Olomouc / Muzeum moderního umění / 6.11.2014 - 22.2.2015, prezentace českého umění</t>
  </si>
  <si>
    <t>Jeden dětský den nestačí,  7. ročník pro děti nejen z dětských domovů, kulturní program v lanovém centru</t>
  </si>
  <si>
    <t>SENICKÁ NOTA 2014,   13.ročník hudební soutěžní přehlídky</t>
  </si>
  <si>
    <t xml:space="preserve">Folklorní festival Hanácké věneček 2014,  setkání folk. souborů-hudební a taneční pásma </t>
  </si>
  <si>
    <t>Lázně Slatinice a.s., Slatinice 29,    783 42</t>
  </si>
  <si>
    <t xml:space="preserve">Hanácké kulturní léto pod Kosířem, koncerty dechové a lidové hudby, vystoupení lid.souborů </t>
  </si>
  <si>
    <t>Olomoucká architektura 1815 - 1915,  publikace</t>
  </si>
  <si>
    <t>Komorní pěvecký spolek Dvořák, Kollárovo nám. 698/7, Olomouc      779 00</t>
  </si>
  <si>
    <t>Činnost amatérského loutkového divadla Kašpárkova říše v roce 2014,  podpora celoroční činnosti</t>
  </si>
  <si>
    <t>Kulturní rok 2014 v obcích mikroregionu Království,  podpora celoroční kulturně společenské činnosti 14 obcí</t>
  </si>
  <si>
    <t>"METROPOL DĚTEM 2014",  podpora celoroční činnosti</t>
  </si>
  <si>
    <t>Obec Tučín, Tučín 127, 751 16</t>
  </si>
  <si>
    <t>"Hudební festival - Tučínský špekáček 2014", kulturně společenská akce s 24 letou tradicí</t>
  </si>
  <si>
    <t>Pavel Nenkovský, Pionýrů 1159/19, 789 85 Mohelnice</t>
  </si>
  <si>
    <t>39. MOHELNICKÝ DOSTAVNÍK 2014, kulturně společenská akce</t>
  </si>
  <si>
    <t>"Hanácké kvitek", 16. ročník mezinárodního hudebního festivalu, kulturně společenská akce</t>
  </si>
  <si>
    <t>Místní špeky - koncertní přehlídky, amatérských kapel</t>
  </si>
  <si>
    <t>OSTROVY BEZ HRANIC 2014,   festivalové pásmo poezie, seminářů tvůrčího psaní a improvizace, přednášek a čtení s doprovodným programem</t>
  </si>
  <si>
    <t>Slavnostní koncert při příležitosti Mezinárodního dne rodin, série koncertů po městech ČR</t>
  </si>
  <si>
    <t>Procházka historií Olomouckého kraje aneb bourání hradeb,  podpora cestovního ruchu zpřístupněním známých i zapomenutých pamětihodností kraje</t>
  </si>
  <si>
    <t>"Festival umění aneb Oči dokořán", kulturně vzdělávací akce s prezentací absolventů ZUŠ uplynulých 3letech</t>
  </si>
  <si>
    <t>CELOROČNÍ ČINNOST JAZZ TIBET CLUBU, úhrada přímých nákladů celoroční činnosti</t>
  </si>
  <si>
    <t>Výtvarná soutěž "PALETA TICHA"  2.ročník - Malba světlem (zaštítěn malířem Janem Jemelkou) Motto: Překonej nepřízeň osudu ! (Překonej sám sebe),  2.ročník mezinárodní výtvarné soutěže, pro zabezpečení výtvarného materiálu</t>
  </si>
  <si>
    <t xml:space="preserve">13. Přehlídka animovaného filmu = PAF 2014  </t>
  </si>
  <si>
    <t>ŠTERNBERSKÝ ADVENT 2014, předvánoční programy</t>
  </si>
  <si>
    <t>ŠTERBERSKÉ HUDEBNÍ LÉTO 2014, série 4 koncertních bloků</t>
  </si>
  <si>
    <t>ŠTERNBERSKÉ SLAVNOSTI 2014, kulturně společenský program ve Dnech evropského dědictví</t>
  </si>
  <si>
    <t>Konference o pastoraci u příležitosti mezinárodního dne Romů, přednáškové dopoledne a odpolední kulatý stůl na téma pozitivních zkušeností</t>
  </si>
  <si>
    <t>Divadlo Konvikt 2014, celoroční činnost</t>
  </si>
  <si>
    <t>Obec Cholina Cholina 52, 783 22</t>
  </si>
  <si>
    <t>Cholinská kulturní sezóna 2014 celoroční kulturně společenské akce</t>
  </si>
  <si>
    <t>Mistrovství České republiky v deseti tancích 2014,  ve všech věkových kategoriích tanců sportovních-standardních a latinskoamerických v Olomouci</t>
  </si>
  <si>
    <t>"Zase stojí, tak ho skácíme" aneb "Kácení máje" v Ratajích, kulturně společenská akce</t>
  </si>
  <si>
    <t>Olomoucké Vinné slavnosti, kulturně společenská akce, podpora cest. ruchu</t>
  </si>
  <si>
    <t>Oslavy výročí 666 let založení obce Plinkout, kulturně společenská akce</t>
  </si>
  <si>
    <t>Ke kořenům - 9. ročník festivalu interpretů lidové hudby,  putovní festival folklorní hudby</t>
  </si>
  <si>
    <t>Divadelní víkend na Bystřičce,  kulturně společenská akce 11 sdružených obcí</t>
  </si>
  <si>
    <t>Dvouměsíčník Listy, ročník 2014, kulturně politické periodikum</t>
  </si>
  <si>
    <t>Kniha Milana Ticháka Po všedních cestách nevšední Olomoucí, publikace</t>
  </si>
  <si>
    <t>Olomoucké boje o český trůn, nastudování  divadelní hry- připomenutí historické události</t>
  </si>
  <si>
    <t>Olomoucké barokní slavnosti 2014,  letní večery s barokní operou</t>
  </si>
  <si>
    <t>Pietní vzpomínky v Olomouckém kraji v roce 2014,  vzpomínkové akce a doprovodným programem</t>
  </si>
  <si>
    <t>PARK ŽIJE II - DIVADELNÍ FESTIVAL ŠTERNBERSKÝCH OCHOTNÍKŮ,  pásmo divadelních představení pro dospělé i děti</t>
  </si>
  <si>
    <t>Kurt Gröger (1905-1952), knižní monografie,  vydání první trojjazyčné monografie malíře ze Šternberka</t>
  </si>
  <si>
    <t xml:space="preserve">HUDEBNÍ INSTITUT (podpora celoroční činnosti), pořádání hudebních žákovských kurzů, koncertů, workshopů  </t>
  </si>
  <si>
    <t>Festival malých hudebních souborů - XX. Ročník,  festival dechové hudby</t>
  </si>
  <si>
    <t>Kulturní léto na šternberském hradě 2014,  kulturně společenské programy pro děti i dospělé</t>
  </si>
  <si>
    <t>Miss léto 2014 - Letní párty hotelu Flora, kulturně společenská akce</t>
  </si>
  <si>
    <t>NÁMĚŠŤSKÝ GONG 2014, festival hudby - folku a country</t>
  </si>
  <si>
    <t>Městys Náměšť na Hané, nám. T. G. Masaryka 100, Náměšť na Hané    783 44</t>
  </si>
  <si>
    <t>Kulturní léto v Náměšti na Hané, folkový festival</t>
  </si>
  <si>
    <t>Zahradní slavnosti v domovech seniorů v Olomouckém kraji,  kulturně společenské odpoledne se zapojením seniorů</t>
  </si>
  <si>
    <t xml:space="preserve">Prezentace současných osobností města v oblasti - malířství, sochařství, architektury, fotografie a literární výstavy </t>
  </si>
  <si>
    <t>Obec Bílá Lhota, Bílá Lhota 1, 783 21</t>
  </si>
  <si>
    <t>HANÁCKÉ BENÁTKY 2014, kulturně společenská akce s 11 letou tradicí</t>
  </si>
  <si>
    <t>Muzeum umění Olomouc, státní příspěvková organizace, Denisova 824/47, Olomouc 771 11</t>
  </si>
  <si>
    <t>Zkvalitnění kulturní nabídky a propagace Muzea baroka v Uničově, pořízení technického vybavení</t>
  </si>
  <si>
    <t>"AKTIVÁČEK" kulturně-vzdělávací, zábavné a sportovní centrum, celoroční činnost, úhrada nájmu</t>
  </si>
  <si>
    <t xml:space="preserve">Vydání publikace "Olomoučtí biskupové a arcibiskupové", první komplexní informace </t>
  </si>
  <si>
    <t>Olomoucké kulturní prázdniny, sezónní multižánrová kulturní akce</t>
  </si>
  <si>
    <t>Žůrek Vladimír RNDr., Nešporova 369/11, Olomouc, Povel 779 00</t>
  </si>
  <si>
    <t>Obec Loučka, Loučka 76, 783 22</t>
  </si>
  <si>
    <t>"Setkání rodáků obce Loučka", kulturně společenská akce -24. výročí samostatnosti</t>
  </si>
  <si>
    <t>KULTURNÍ ČINNOST KPS DVOŘÁK OLOMOUC V ROCE 2014, celoroční činnost</t>
  </si>
  <si>
    <t>Udržení a rozvoj hodových tradic v obci Majetín, podpora celoroční činnosti</t>
  </si>
  <si>
    <t>Hudba a člověk (olomoucké dialogy) - cyklus koncertů, série produkcí rozložených časově po celý rok</t>
  </si>
  <si>
    <t>Obec Želechovice, Želechovice 1,         783 91</t>
  </si>
  <si>
    <t>MusicOlomouc, Řepov 165, 293 01</t>
  </si>
  <si>
    <t>Obec Šumvald, Šumvald 17, 783 85</t>
  </si>
  <si>
    <t>Pulchra Silva, o.s. , Šumvald 17,        783 85</t>
  </si>
  <si>
    <t>Rozšíření a zkvalitnění nabídky společenských akcí v Šumvaldě, rozvoj kulturních tradic, tisk výročního kalendáře</t>
  </si>
  <si>
    <t>Návrat k tradicím, Šumvaldský masopust, Barevný víkend, Ročenka Pulchra Silva</t>
  </si>
  <si>
    <t>Hanácký národopisný soubor Olešnica Doloplazy o.s., Doloplazy        č. 9, 783 56</t>
  </si>
  <si>
    <t>Jízda králů Doloplazy 2014, kulturně společenská akce</t>
  </si>
  <si>
    <t>Obec Štarnov, Štarnov 131, 783 13</t>
  </si>
  <si>
    <t>Podpora kulturních aktivit v Olomouckém kraji, podpora kulturně společenských akcí během roku</t>
  </si>
  <si>
    <t xml:space="preserve">Leo Friedl, Hodolanská 152/13, Olomouc, Hodolany, 779 00 </t>
  </si>
  <si>
    <t>U-klub, regionální hudební klubová scéna, multifunkční společenské centrum Olomouckého kraje, podpora celoroční činnosti</t>
  </si>
  <si>
    <t>"Modus Olomuciana", Opletalova 364/1, Olomouc, 779 00</t>
  </si>
  <si>
    <t>Handkeho občanské sdružení, Těšíkov 9, Šternberk, 785 01</t>
  </si>
  <si>
    <t>Národní památkový ústav, Valdštejnské náměstí 162/3, Praha 1, Malá Strana s místem výkonu práce Horní náměstí 25, Olomouc, 771 00</t>
  </si>
  <si>
    <t>Spolek přátel olomouckého jazzu, Sokolská 48/551, Olomouc, 771 00</t>
  </si>
  <si>
    <t>Vydání Soupisu nemovitých kulturních památek okresu Přerov, odborná publikace</t>
  </si>
  <si>
    <t>Střední škola, základní škola a mateřská škola pro sluchově postižené, Olomouc, Kosmonautů 4,   tř. Kosmonautů 881/4, Olomouc, Hodolany, 772 00</t>
  </si>
  <si>
    <t>"PASTICHE FILMZ", Neumannova 927/7, Olomouc, Hodolany, 779 00</t>
  </si>
  <si>
    <t>"PASTICHE FILMZ",  Neumannova 927/7, Olomouc, Hodolany, 779 00</t>
  </si>
  <si>
    <t>Pastiche Filmz - celoroční kulturní aktivity v roce 2014, podpora činnosti</t>
  </si>
  <si>
    <t>Městská kulturní zařízení, příspěvková organizace, Masarykova 307/20, Šternberk, 785 01</t>
  </si>
  <si>
    <t>Městská kulturní zařízení, příspěvková organizace,  Masarykova 307/20, Šternberk, 785 01</t>
  </si>
  <si>
    <r>
      <t>Městská kulturní zařízení, příspěvková organizace,  Masarykova 307/20, Šternberk, 785 02</t>
    </r>
  </si>
  <si>
    <t>Charita Olomouc,  Wurmova 588/5, Olomouc, 771 11</t>
  </si>
  <si>
    <t>Divadlo Konvikt, o.s., Komenského 897/10, Olomouc, 779 00</t>
  </si>
  <si>
    <t>Jatar, o.s., Rataje 60, Těšetice, 783 46</t>
  </si>
  <si>
    <t>"Olomoucká vinná společnost", Univerzitní 283/2, Olomouc, 773 00</t>
  </si>
  <si>
    <t>Sbor dobrovolných hasičů Plinkout, Dlouhá Loučka, 783 86</t>
  </si>
  <si>
    <t>Foklorum,  Dolní náměstí 195/6, Olomouc, 779 00</t>
  </si>
  <si>
    <t>Bystřička, o.p.s., Zámecké náměstí 79, Velká Bystřice, 783 53</t>
  </si>
  <si>
    <t>Kamil Zajíček, Masarykova třída 810/39, Olomouc, Hodolany, 772 00</t>
  </si>
  <si>
    <t>VZÁŘÍ - Festival světla a videomappingu 2014, 4. ročník vizuálního programu</t>
  </si>
  <si>
    <t>NB Trade, s.r.o., Za Pekárnou 102, Bohuňovice, 783 14</t>
  </si>
  <si>
    <t>Agentura Lafayette, o.s.,  Valdenská 373/52, Olomouc, Nové Sady, 779 00</t>
  </si>
  <si>
    <r>
      <t xml:space="preserve">Ensemble Damian o.s., </t>
    </r>
    <r>
      <rPr>
        <sz val="10"/>
        <color indexed="8"/>
        <rFont val="Arial"/>
        <family val="2"/>
      </rPr>
      <t>Lužická 390/8, Olomouc - Povel, 779 00</t>
    </r>
  </si>
  <si>
    <t>Ivana Šmidová,  Horní 546/84b, Štěpánov, 783 13</t>
  </si>
  <si>
    <t>Galerie Anděl - kulturní akce, celoroční výstavní program</t>
  </si>
  <si>
    <t>Iniciativa pro podporu vypálených obcí, o.s., Luká-Javoříčko 22, 783 24</t>
  </si>
  <si>
    <t>ŠOK aneb Šternberští ochotničtí komedianti, Vinný Vrch 2502/6, Šternberk, 785 01</t>
  </si>
  <si>
    <t>doc. PhDr. Josef Maliva,  Roháče z Dubé 247/23, Olomouc, 779 00</t>
  </si>
  <si>
    <t>Mgr. Lenka Kučerová, Purkyňova 137/9, Olomouc-Hodolany 779 00</t>
  </si>
  <si>
    <t xml:space="preserve">PARAELNÍ SVĚTY, výstava malířské tvorby mladých umělců  </t>
  </si>
  <si>
    <t>Hudební Institut, Sokolská 551/48, Olomouc 772 00</t>
  </si>
  <si>
    <t>Obec Liboš, Liboš 82, 783 13</t>
  </si>
  <si>
    <t>Mgr. Petra Gottwaldová,  Jívavská 1276/4a, Šternberk, 785 01</t>
  </si>
  <si>
    <t>Lukáš Bureš, K Posluchovu 532, Hlubočky, Mariánské Údolí, 783 65</t>
  </si>
  <si>
    <t xml:space="preserve">Výstava kinetické kresby, doprovázené koncertním programem </t>
  </si>
  <si>
    <t>RAKAS, spol. s r.o., Krapkova 439/36, Olomouc-Nová Ulice, 779 00</t>
  </si>
  <si>
    <t>Hanácká dechovka, občanské sdružení, Litovelská 642/28, Olomouc, Nová Ulice, 779 00</t>
  </si>
  <si>
    <t>Hudební dostaveníčko s Olomouckými Trubači VI., 10 vystoupení žesťového kvintetu v domovech pro seniory</t>
  </si>
  <si>
    <t>Ing. Ladislav Dobeš, U Městského dvora 150/4, Olomouc, Nový Svět,      772 00</t>
  </si>
  <si>
    <t>COBRANA s.r.o., Zahradní 419, Grygov, 783 73</t>
  </si>
  <si>
    <t>Tajemná noc v MUZEU, zábavný program pro děti</t>
  </si>
  <si>
    <t>Prohlubování česko německých vztahů ve Šternberku, Dr. Hrubého 319/2, Šternberk, 785 01</t>
  </si>
  <si>
    <t>SDRUŽENÍ HASIČŮ ČMS VÍCEMĚŘICE  Víceměřice 798 26</t>
  </si>
  <si>
    <t>Silvestrovské oslavy v obci Víceměřice 2014 zakoupení pyrotechniky</t>
  </si>
  <si>
    <t>Josef/Joe Krampota Senior, ubytovna Olšany u Prostějova 125, Lutín 783 49</t>
  </si>
  <si>
    <t>Museum s Divadlem historických kostýmů/dobových kostýmů, celý svět doby 15.-18.století/Historie odívání, pronájem, popř. zakoupení objektu pro výstavu historických kostýmů</t>
  </si>
  <si>
    <t>Divadla na zámku - 6. ročník, pásmo divadelních inscenací</t>
  </si>
  <si>
    <t>ROCKOVÝ MLÝN 2014, kulturně společenská akce</t>
  </si>
  <si>
    <t>Kladecký kos 2014, dětská pěvecká soutěž</t>
  </si>
  <si>
    <t>Operní koncert openair na náměstí Prostějov,  kulturně společenská akce</t>
  </si>
  <si>
    <t xml:space="preserve">X. ročník mezinárodní řezbářské dílny pro handicapované děti, materiálně technické zabezpečení týdenního projektu </t>
  </si>
  <si>
    <t>"Veselme se s Hanákama z Kostelca na Hané v roce 2014",  festivaly, prezentace a slavnosti celoroční podpora</t>
  </si>
  <si>
    <t>STARTfest Želeč, multižánrový festival s veletrhem nezisk. organizací</t>
  </si>
  <si>
    <t xml:space="preserve">Obec Krumsín, Krumsín 2, 798 03 </t>
  </si>
  <si>
    <t>Městys Drahany,  Drahany 26, 798 61</t>
  </si>
  <si>
    <t xml:space="preserve">Živé muzeum, podpora kulturních akcí  </t>
  </si>
  <si>
    <t>Májový pochod po stopách 2. světové války 2014,  turistický pochod s doprovodným programem 2 - denní akce</t>
  </si>
  <si>
    <t>ČERTOVINY 2014,  adventní program v duchu moravských Vánoc</t>
  </si>
  <si>
    <t xml:space="preserve">Popularizace historických sochařských děl v regionu střední Moravy,  pomocí krátkometrážní audio-vizuálních dokumentů na DVD.  </t>
  </si>
  <si>
    <t>Festival hudby 2014, série kulturních vystoupení v malých obcích regionu</t>
  </si>
  <si>
    <t>MOSTKOVICKÉ KALÉŠEK 2014,              7 ročník mezinárodní soutěžní výstavy ovocných pálenek a domácích likérů</t>
  </si>
  <si>
    <t>PODPORA ČINNOSTI LOUTKOVÉHO DIVADLA STAROST, celoroční činnost amatérského divadelního spolku</t>
  </si>
  <si>
    <t>Město Němčice nad Hanou, Palackého nám. 3, Němčice nad Hanou, 798 27</t>
  </si>
  <si>
    <t xml:space="preserve">MĚSTSKÉ KULTURNÍ STŘEDISKO, Kostelní 46, Konice, 798 52 </t>
  </si>
  <si>
    <t>Tělocvičná jednota Sokol Vrchoslavice 1946, Vrchoslavice 60, 798 27</t>
  </si>
  <si>
    <t>Říman o.s., Kladky 84, 798 54</t>
  </si>
  <si>
    <t>Plumlovský kulturní rok 2014, podpora celoroční činnosti</t>
  </si>
  <si>
    <t xml:space="preserve">Klubové zařízení Plumlov, příspěvková organizace, Zámek 99, Plumlov,         798 03 </t>
  </si>
  <si>
    <t>Obec Skalka, Skalka 26, 798 24</t>
  </si>
  <si>
    <t>ZAHÁJENÍ LÁZEŇSKÉ SEZÓNY A ŽEHNÁNÍ PRAMENŮ, tradiční kulturně společenská akce</t>
  </si>
  <si>
    <t>Klub vojenské historie - Dukla o.s., Belgická 4113/5, Prostějov, 796 04</t>
  </si>
  <si>
    <t>Lachmanová Edita Ing., Fanderlíkova 4010/47, Prostějov, 796 01</t>
  </si>
  <si>
    <r>
      <t>Historické kočáry "MYLORD", náměstí Svobody 377, Čechy pod Kosířem,  798 57</t>
    </r>
  </si>
  <si>
    <t>Občanské sdružení "TAJEMSTVÍ ŽIVOTA", Vojáčkovo nám. 2946/3, Prostějov, 796 01</t>
  </si>
  <si>
    <t>Statutární město Prostějov,  nám. T. G. Masaryka 130, Prostějov, 796 04</t>
  </si>
  <si>
    <t>Statutární město Prostějov, nám. T. G. Masaryka 130, Prostějov, 796 04</t>
  </si>
  <si>
    <t>HANÁCKÝ AUTO MOTO VETERÁN KLUB v AČR Prostějov,  Václava Špály 4067/5, Prostějov, 796 04</t>
  </si>
  <si>
    <t>MUDr. Bohumil Dostál, Legionářská 480, Kostelec na Hané, 798 41</t>
  </si>
  <si>
    <t>Eva Gartnerová, Dolní 3783/34, Prostějov, 796 01</t>
  </si>
  <si>
    <t>TĚLOCVIČNÁ JEDNOTA SOKOL OBĚDKOVICE, Obědkovice, 798 23</t>
  </si>
  <si>
    <t>Dům dětí a mládeže ORION Němčice nad Hanou, Tyršova 360, Němčice nad Hanou, 798 27</t>
  </si>
  <si>
    <t>Svazek obcí Prostějov - venkov, Prostějovská 13, Bedihošť, 798 21</t>
  </si>
  <si>
    <t>SK PEPRMINT Prostějov, Lipová 164/22 Prostějov, Čechovice, 796 04</t>
  </si>
  <si>
    <t>Občanské sdružení  Divadlo plyšového Medvídka,  Krasická 3933/43, Prostějov, 796 01</t>
  </si>
  <si>
    <t>Loutkové divadlo STAROST,  Prostějov, 796 01</t>
  </si>
  <si>
    <t xml:space="preserve">Vznik inscenací pro děti a mládež 2014 v Olomouckém kraji, výroba scény, kostýmů, loutek pro 5 inscenací </t>
  </si>
  <si>
    <t xml:space="preserve">Uchování tradičních lidových zvyků a tradic pro další generace, volnočasové aktivity-celoroční kurzy tradičních řemesel, výstavy výrobků, besedy, vystoupení seniorů </t>
  </si>
  <si>
    <t>Lázně Teplice nad Bečvou a.s., Teplice nad Bečvou 63, 753 51</t>
  </si>
  <si>
    <t>"Den srdce v lázních Teplice nad Bečvou 2014",  kulturně společenský program se zaměřením na zdravý životní styl</t>
  </si>
  <si>
    <t>Klub seniorů Rouské - Všechovice, Rouské 64, 753 53</t>
  </si>
  <si>
    <t>Dobrovolný svazek obcí mikroregionu "Záhoran", Rouské 64, 753 51</t>
  </si>
  <si>
    <t>XII. Hry mikroregionu Záhoran, společenská akce s doprovodným programem</t>
  </si>
  <si>
    <t>Adventní koncerty - Olomouc 2014,  hudební tvorba barokní Moravy a Slezska</t>
  </si>
  <si>
    <t>Folklorní festival V zámku a podzámčí 2014 (13. a 14. června 2014),  8.ročník</t>
  </si>
  <si>
    <t xml:space="preserve">Městys Hustopeče nad Bečvou, náměstí Míru 21, 753 66 </t>
  </si>
  <si>
    <t>HUSTOPEČSKÉ DNY 2014,   12.ročník kulturně společenské akce</t>
  </si>
  <si>
    <t>Obec Pavlovice u Přerova, Pavlovice u Přerova 102, 751 11</t>
  </si>
  <si>
    <t>Hudební Pavlovice Václava Drábka 2014 (25. ročník), setkání mladých hudebníků a tanečníků</t>
  </si>
  <si>
    <t>Pohádkové město Lipník nad Bečvou, 2.ročník - kulturně vzdělávací program pro rodiny s dětmi</t>
  </si>
  <si>
    <t>Občanské sdružení Bestfest,  Rouské 43, 753 53</t>
  </si>
  <si>
    <t>Přerovské svatovavřinecké hody 2014, kulturně společenská akce</t>
  </si>
  <si>
    <t xml:space="preserve">KRUH PŘÁTEL HUDBY - HRANICE 2014,  cyklus koncertů vážné hudby </t>
  </si>
  <si>
    <t>Festival EVROPSKÉ JAZZOVÉ DNY - HRANICE 2014,  12. ročník tradičního festivalu s mezinárodní účastí</t>
  </si>
  <si>
    <t>Arteterapie v životě těžce zdravotně postižené mládeže 6. ročník,  zajištění lektorů pro realizaci sezení v podobě manuálních činností</t>
  </si>
  <si>
    <t>DEN SOUŽITÍ,  přehlídka vystoupení romských umělců, seznámení se zvyky, výstava fotografií</t>
  </si>
  <si>
    <t>celorepubliková Taneční nepostupová soutěž DANCE EVOLUTION,  soutěžící z interkulturního prostředí všech věkových kategorií</t>
  </si>
  <si>
    <t>Oslava 625. výročí od první písemné zmínky o obci Ústí, tradiční pouť s kulturním programem</t>
  </si>
  <si>
    <t>"PAVEL NOVÁK 70/50",  vzpomínkové koncerty na nedožitých 70 let P. Nováka st. a životní výročí 50. let P. Nováka ml.</t>
  </si>
  <si>
    <t>XXIII. BĚLOTÍNSKÝ TÝDEN ZPĚVU, tradiční letní soustředění zpěváků s profesionálními dirigenty a doplňkové kulturní programy</t>
  </si>
  <si>
    <t>Hudební festival Tovačovský portál, 16.ročník hudebních přehlídek a doprovodného programu na zámku Tovačov</t>
  </si>
  <si>
    <t>ŠŤASTNÁ RODINA = ZÁKLAD ŽIVOTA, realizace jednodenních akcí pro rodiny s dětmi</t>
  </si>
  <si>
    <t>Záhorské folklorní slavnosti - 19. ročník, technické zabezpečení akce</t>
  </si>
  <si>
    <t>Oslavy 125. výročí založení SDH Opatovice, kulturně společenské akce</t>
  </si>
  <si>
    <t>Občanská společnost DSI, o.s., Beňov 75, 750 02</t>
  </si>
  <si>
    <t xml:space="preserve">POUŤ PRO RODINU, jednodenní akce sestavená ze 4 částí zábavného programu  </t>
  </si>
  <si>
    <t>Občanské sdružení Za uchování a rozvoj místních tradic, Rouské 64,        753 53</t>
  </si>
  <si>
    <t xml:space="preserve">Moravská brána, Hvězdní 45, Lipník nad Bečvou, 751 31 </t>
  </si>
  <si>
    <t>Město Lipník n. Bečvou, náměstí T. G. Masaryka 89/11, Lipník nad Bečvou I-Město, 751 31</t>
  </si>
  <si>
    <t>"KOV VE MĚSTĚ X.", jubilejní ročník výstavy kovářských prací</t>
  </si>
  <si>
    <t>Městys Dřevohostice,  Náměstí 74, Dřevohostice, 751 14</t>
  </si>
  <si>
    <t>Klub seniorů Rouské - Všechovice žije kulturou, celoroční volnočasové aktivity</t>
  </si>
  <si>
    <t>KORNET, B. Němcové 813/6, Lipník nad Bečvou I-Město, 751 31</t>
  </si>
  <si>
    <t>KORNET MUSIC, B. Němcové 813/6, Lipník nad Bečvou I-Město, 751 31</t>
  </si>
  <si>
    <t>Město Potštát, Zámecká 1, Potštát,      753 62</t>
  </si>
  <si>
    <t>19. slavnosti města Potštát, kulturně společenský program</t>
  </si>
  <si>
    <t xml:space="preserve">Český svaz žen o.s., Panská 890/7, Praha 1, Nové Město, 111 53        </t>
  </si>
  <si>
    <t>"POJĎME DĚTI BUDEME SI HRÁT" - AKCE PRO DĚTI Z DĚTSKÝCH DOMOVŮ OLOMOUCKÉHO KRAJE A MORAVSKOSLEZSKÉHO KRAJE,  7. ročník dne pro děti</t>
  </si>
  <si>
    <t>ProArte21, Optiky 2679/17, Přerov I-Město, 750 02</t>
  </si>
  <si>
    <t>Folklorní soubor Haná Přerov, U Bečvy 904/1, Přerov I-Město, 750 02</t>
  </si>
  <si>
    <t>Městská knihovna Lipník nad Bečvou, příspěvková organizace, T. G. Masaryka 11, Lipník nad Bečvou,       751 31</t>
  </si>
  <si>
    <t xml:space="preserve">Host v knihovně, přednášky a besedy - 8. ročník vzdělávacího projektu </t>
  </si>
  <si>
    <r>
      <t>Městská knihovna Lipník nad Bečvou, příspěvková organizace, T. G. Masaryka 11, Lipník nad Bečvou,      751 32</t>
    </r>
  </si>
  <si>
    <t xml:space="preserve">Statutární město Přerov, Bratrská 34, Přerov - Město, 750 11 </t>
  </si>
  <si>
    <r>
      <t>Statutární město Přerov, Bratrská 34, Přerov - Město, 750 12</t>
    </r>
  </si>
  <si>
    <t>Městské kulturní zařízení Hranice, příspěvková organizace, Zámecká 118, Hranice, 753 01</t>
  </si>
  <si>
    <t>Jsme tady, o.s., Sokolská 2781/2, Přerov I - Město, 750 02</t>
  </si>
  <si>
    <t>Středisko volného času ATLAS a BIOS, Přerov, Žižkova 2621/12, Přerov I-Město, 750 02</t>
  </si>
  <si>
    <t>Obec Ústí, Ústí 33, 753 01</t>
  </si>
  <si>
    <t>Pavel Novák, Kabelíkova 2675/12, Přerov I-Město, 750 02</t>
  </si>
  <si>
    <t>Obec Bělotín, Bělotín 151, 753 64</t>
  </si>
  <si>
    <t>Město Tovačov, Náměstí 12, Tovačov I-Město, 751 01</t>
  </si>
  <si>
    <t>Nadační fond Blues nad Bečvou, Karasova 323/12, Přerov II - Předmostí, 751 24</t>
  </si>
  <si>
    <t>Blues nad Bečvou - festival, 2.ročník</t>
  </si>
  <si>
    <t>DUHA Klub Rodinka, tř. 17.listopadu 277/16, Přerov I-Město, 750 02</t>
  </si>
  <si>
    <t xml:space="preserve">Městské kulturní středisko Kojetín, příspěvková organizace,  náměstí Republiky 1033, Kojetín I-Město,      752 01 </t>
  </si>
  <si>
    <t>ROZVOJ KULTURNÍHO DĚDICTVÍ REGIONU HANÁ - KOJETÍNSKÉ HODY 2014 A KOJETÍNSKÉ HUDEBNÍ LÉTO 2014, kulturně společenská akce</t>
  </si>
  <si>
    <t>Vydání knihy o cestě na invalidním vozíku po Evropě, cestopis</t>
  </si>
  <si>
    <t>Ing. Jiří Mára, Vsadsko 821/3, Přerov I-Město, 750 02</t>
  </si>
  <si>
    <t>Obec Soběchleby, Soběchleby 141, 753 54</t>
  </si>
  <si>
    <t>Středisko volného času Lipník nad Bečvou, příspěvková organizace, Komenského sady 1334, Lipník nad Bečvou, 751 31</t>
  </si>
  <si>
    <t>Středisko volného času Lipník nad Bečvou, příspěvková organizace,  Komenského sady 1334, Lipník nad Bečvou, 751 31</t>
  </si>
  <si>
    <t xml:space="preserve">Svatojakubské hody - třídenní programový blok - druhý programový den  - podpora místních kulturních aktivit: "Koncert místních kapel", kulturně společenská akce-technické zabezpečení </t>
  </si>
  <si>
    <t>Sbor dobrovolných hasičů Opatovice,  Hlavní 149, Opatovice, 753 56</t>
  </si>
  <si>
    <t>Celoroční výstavní cyklus "Po dvacáté",  výstavy současných autorů - celoroční podpora</t>
  </si>
  <si>
    <t>PRELUDIUM ALOISE MOTÝLA 2014, festival špičkových souborů a jednotlivců z oblasti krásné hudby</t>
  </si>
  <si>
    <t>Obec Loučná nad Desnou,  Loučná nad Desnou 57, 788 11</t>
  </si>
  <si>
    <t>LOUČENSKÉ DŘEVOSOCHÁNÍ, celorepublikové i zahraniční setkání uměleckých sochařů, řezbářů a výtvarníků</t>
  </si>
  <si>
    <t>Obec Brníčko,  Brníčko 120, 789 75</t>
  </si>
  <si>
    <t>Vzkříšení a udržení kulturních tradic v rostoucí obci Nový Malín,  snaha o vytvoření kulturní tradice v obci - kulturně společenská akce</t>
  </si>
  <si>
    <t>VYDÁNÍ PUBLIKACE HISTORIE OBCE RAPOTÍN, od počátku osídlení až do současnosti - vychází z archivních pramenů</t>
  </si>
  <si>
    <t>VÝSTAVY Z HISTORIE I SOUČASNOSTI PODESNÍ, výstavy fotografií na téma "Proměny Jeseníků v průběhu ročního období" a "Svět hraček"</t>
  </si>
  <si>
    <t>SETKÁNÍ SPŘÁTELENÝCH PĚVECKÝCH SBORŮ - KOMÁRNO 2014, prezentace české hudby v zahraničí</t>
  </si>
  <si>
    <t>Obec Petrov nad Desnou,  Petrov nad Desnou 156, 788 16</t>
  </si>
  <si>
    <t>Oslava 660 let od první písemné zmínky o obci Petrov nad Desnou, kulturně společenská akce</t>
  </si>
  <si>
    <t>Činnost Folklorního souboru Senioři Šumperk o.s., podpora celoroční činnosti</t>
  </si>
  <si>
    <t>"Anežka Šulová - obrazy ze života na vesnicích severozápadní Moravy v druhé polovině 19. století",  vydání publikace v reprezentativní obsahové i polygrafické úrovni - dokumentace lidové tradice</t>
  </si>
  <si>
    <t>11. Pekařovská pouť, oživení původní kulturní tradice obyvatel pohraniční oblasti</t>
  </si>
  <si>
    <t>Novolosinská pouť 2014, společensko kulturní akce</t>
  </si>
  <si>
    <t>Žijí mezi námi, 3. ročník společenského večera nejen pro handicapované</t>
  </si>
  <si>
    <t>LOSINSKÉ KULTURNÍ LÉTO 2014 - 14. ROČNÍK nesoutěžní festival divadelní, hudební a filmové tvorby</t>
  </si>
  <si>
    <t>SCARON Produktion, s.r.o., Gen. Svobody 37/6, Šumperk 787 01</t>
  </si>
  <si>
    <t>FILMFEST LOSINY 2014 - 4. ROČNÍK, kulturně společenská akce</t>
  </si>
  <si>
    <t>Desátý ročník festivalu Město čte knihu,  10. ročník festivalu</t>
  </si>
  <si>
    <t>IX. AUTORSKÝ KONCERT,  představení tvorby dvou žijících hudebních autorů</t>
  </si>
  <si>
    <t>XIX. LOŠTICKÉ SLAVNOSTI HUDBY A TVARŮŽKŮ, kulturně společenská akce</t>
  </si>
  <si>
    <t>Sbor dobrovolných hasičů Bušín, Bušín, 789 62</t>
  </si>
  <si>
    <t>Bušínská pouť,  6. ročník - obnova a zachování tradic, podpora kulturního života v obci</t>
  </si>
  <si>
    <t>Obnovení lidových tradic v Ráječku, multižánrová kulturní akce</t>
  </si>
  <si>
    <t>Obec Krchleby, Krchleby 80, 789 01</t>
  </si>
  <si>
    <t>S LIDOVOU KULTUROU A TRADICEMI ZA NAŠIMI SENIORY,  tradiční setkání seniorů</t>
  </si>
  <si>
    <t>Zábřežské podzimní slavnosti 2014,  multižánrová kulturní akce, přehlídka folkových, rockových country kapel, komorní hudby, divadelního představení</t>
  </si>
  <si>
    <t>Jazz In Hall 2014, podpora regionální amatérské hudební scény-10.ročník</t>
  </si>
  <si>
    <t>Perchty von Bladen o.s., Mladoňov 72, Nový Malín, 788 03</t>
  </si>
  <si>
    <t xml:space="preserve">ROK S PERCHTAMI, celoroční činnost kulturních aktivit zaměřená na děti, mládež, rodiče </t>
  </si>
  <si>
    <t>Setkání dechovek a jejich příznivců 2014, nesoutěžní přehlídka</t>
  </si>
  <si>
    <t>Motýli Šumperk - mezinárodní koncertní aktivity v roce 2014,  zajištění výměnných pobytů dětských zahraničních pěveckých  sborů</t>
  </si>
  <si>
    <t>LÉTO U ZÁMKU Motto: Vítejte v Zábřehu - křižovatce cest a zážitků!    Multižánrový projekt</t>
  </si>
  <si>
    <t>Vzpomínkový festival dechových hudeb Ády Rulíška - 2. ročník 25 let od jeho úmrtí</t>
  </si>
  <si>
    <t>Obec Dolní Studénky Dolní Studénky 99, 788 20</t>
  </si>
  <si>
    <t>Anenská pouť 2014 ve Starém Městě pod Sněžníkem  kulturně společenská akce</t>
  </si>
  <si>
    <t>Hrádek podpora II. komorní scény, nastudování inscenací pro zájezdovou činnost</t>
  </si>
  <si>
    <t>Dům kultury Šumperk, s.r.o., Fialova 416/3, Šumperk, 787 01</t>
  </si>
  <si>
    <t xml:space="preserve">OLD TIME JAZZBAND Loučná n. D., Sládkova 2117/64, Šumperk, 787 01
</t>
  </si>
  <si>
    <t>"Kruh rodičů a přátel Základní umělecké školy v Šumperku", Žerotínova 267/11, Šumperk, 787 01</t>
  </si>
  <si>
    <t>Středověké odpoledne na hradě Brníčko, 5. ročník - kulturně historický programu</t>
  </si>
  <si>
    <t>Obec Nový Malín, Nový Malín 240,        788 03</t>
  </si>
  <si>
    <t>Obec Rapotín, Družstevní 125, Rapotín, 788 14</t>
  </si>
  <si>
    <t>Špek 2014, 8. ročník multižánrového festivalu</t>
  </si>
  <si>
    <t>O Václava z Václavova 2014  8.ročník soutěžní přehlídky ochotnických souborů, 7 denní akce</t>
  </si>
  <si>
    <t>Slavice, Severovýchod 474/4, Zábřeh, 789 01</t>
  </si>
  <si>
    <t>VÁCLAV, Václavov 89, Zábřeh, 789 01</t>
  </si>
  <si>
    <t>Obec Velké Losiny, Rudé armády 321, Velké Losiny, 788 15</t>
  </si>
  <si>
    <t>VELKOLOSINSKÉ SVATOJÁNSKÉ SLAVNOSTI, multikulturní festival 12. ročník</t>
  </si>
  <si>
    <t>Folklorní soubor Senioři Šumperk, o.s.,  Vrchlického 1720/10, Šumperk, 787 01</t>
  </si>
  <si>
    <t>Pavel Ševčík,  Za Vodou 139, Štíty,       789 91</t>
  </si>
  <si>
    <t>Obec Jindřichov, Jindřichov 78, 788 23</t>
  </si>
  <si>
    <t>K.R.A.P. o.s. Klub pro rozvoj aktivního Pomoraví,  Hlavní 137, Hanušovice, 788 33</t>
  </si>
  <si>
    <t>SVOBODA POD BODEM MRAZU - JAN ESKYMO WELZL, vydání publikace</t>
  </si>
  <si>
    <t>Ing. Martin Strouhal, Cihlářská 1715/11, Zábřeh, 789 01</t>
  </si>
  <si>
    <t>SCARON Produktion, s.r.o. Gen. Svobody 37/6, Šumperk, 787 01</t>
  </si>
  <si>
    <t>Městská knihovna Šumperk, příspěvková organizace,  Terezínská 6/6, Šumperk, 787 01</t>
  </si>
  <si>
    <t>LOŠTICKÁ VESELKA, Loštice, 789 83</t>
  </si>
  <si>
    <t>XIX. FESTIVAL DECHOVÝCH HUDEB v Lošticích, kulturně společenská akce</t>
  </si>
  <si>
    <t>Město Loštice, nám. Míru 66/1, Loštice, 789 83</t>
  </si>
  <si>
    <t>Sbor dobrovolných hasičů Postřelmůvek,  Postřelmůvek, 789 01</t>
  </si>
  <si>
    <t>Ostatkový kroj, zachování a rozvoj masopustních tradic (Ostatky)</t>
  </si>
  <si>
    <t>MAS Horní Pomoraví o.p.s.,  Hlavní 137, Hanušovice, 788 33</t>
  </si>
  <si>
    <t>Den Horního Pomoraví, , kulturně společenská akce s doprovodným programem</t>
  </si>
  <si>
    <t>Sbor dobrovolných hasičů Ráječek, Zábřeh,, 789 01</t>
  </si>
  <si>
    <t>Spolek Metoděj o.s., Sušilova 1285/38, Zábřeh na Moravě, 789 01</t>
  </si>
  <si>
    <t>"Moravia Big Band Zábřeh", Zábřeh Hněvkov 14, 789 01</t>
  </si>
  <si>
    <t>Obec Hrabová, Hrabová 113, 789 01</t>
  </si>
  <si>
    <t>Město Zábřeh, Masarykovo náměstí 510/6, Zábřeh, 789 01</t>
  </si>
  <si>
    <t>VESELÁ KAPELA, Sázavská 9, Zábřeh na Moravě, 789 01</t>
  </si>
  <si>
    <t>Kruh přátel Šumperského dětského sboru, o.s., Komenského 810/9, Šumperk, 787 01</t>
  </si>
  <si>
    <t>"Hudba bez hranic" mezinárodní hudební festival 10.ročník-služby spojené s pobytem a vystoupením účastníků</t>
  </si>
  <si>
    <t>Město Staré Město, nám. Osvobození 166, Staré Město, 788 32</t>
  </si>
  <si>
    <t>Divadlo Šumperk, s.r.o. Komenského 312/3, Šumperk, 787 01</t>
  </si>
  <si>
    <t>Hanácké pohádky technické zajištění putovních představení bájí a pověstí hanáckého regionu</t>
  </si>
  <si>
    <t>Staré sovinecko o.s. Lomnice 196, 793 02</t>
  </si>
  <si>
    <t xml:space="preserve">Sovinecko a Olomoucký kraj v minulosti seznámení s historií kraje, přednášky na dané téma, překlad kroniky obce Arnoltice </t>
  </si>
  <si>
    <t>Za lázeňskou architekturou Olomouckého kraje v rámci Roku lázeňské architektury 2014 výstavy, prezentace, propagace</t>
  </si>
  <si>
    <t>Modernizace a doplnění expozic muzea K-S 5 "U potoka" na provozní náklady a dovybavení interiérů muzea v Malé Moravě</t>
  </si>
  <si>
    <t xml:space="preserve">Americké jaro 2014 v Olomouckém kraji cyklus koncertů </t>
  </si>
  <si>
    <t>MEZINÁRODNÍ FESTIVAL OUTDOOROVÝCH FILMŮ 2014 - 12. ročník přehlídka profesionálních i amatérských filmů s mezinárodní účastí</t>
  </si>
  <si>
    <t xml:space="preserve">Mezinárodní konference ČTENÍ DĚTEM - MĚNÍ ŽIVOTY  </t>
  </si>
  <si>
    <t>Slavnostní zahájení  4. TÝDNE ČTENÍ DĚTEM  v České republice - 4.ročník akce celostátního významu konaný v Olomouci</t>
  </si>
  <si>
    <t>FESTIVAL VÁNOČNÍ HUDBY 2014 zazní v kostele sv. Mořice a v sálech Arcibiskupství olomouckého</t>
  </si>
  <si>
    <t xml:space="preserve">PASCHALIA OLOMUCENSIA 2014  2.ročník-cyklus koncertů a 24h čtení z Bible v prostorách olom. kostelů </t>
  </si>
  <si>
    <t>S-CUBE produkční náklady, honoráře, provozní náklady (v Olomouci, tř.17.listopadu)</t>
  </si>
  <si>
    <t>Ludmila Forétková, Vyhlídalova 252/25, Ostrava, Heřmanice, Slezská Ostrava, 713 00</t>
  </si>
  <si>
    <t>FOIBOS BOOKS s.r.o., Bartoškova 1448/26, Praha 4, Nusle, 140 00</t>
  </si>
  <si>
    <t xml:space="preserve">Klub vojenské historie Kralka, o. s., Dlouhá 1635, Kuřim, 664 34 </t>
  </si>
  <si>
    <t>Muzejní a vlastivědná společnost v Brně, o.s., Solniční 240/12, Brno-střed, Brno-město, 602 00</t>
  </si>
  <si>
    <t>Mezinárodní společnost Antonína Dvořáka, o.p.s., Hradecká 2355/5, Praha 3, Vinohrady, 130 00</t>
  </si>
  <si>
    <t>MgA. Roman Janků, V Polích 147, Rostoklaty, 281 71</t>
  </si>
  <si>
    <t>Klášterní hudební slavnosti 2014   8. ročník mezinárodního festivalu</t>
  </si>
  <si>
    <t>Klasika Viva 2014, cyklus koncertů vážné hudby</t>
  </si>
  <si>
    <t>OUTDOOR FILMS s.r.o., Smetanovo náměstí 1180/7, Ostrava-Moravská Ostrava a Přívoz, 702 00</t>
  </si>
  <si>
    <t>PETARDA PRODUCTION a.s., Olbrachtova 961/29, Ostrava, Slezská Ostrava, 710 00</t>
  </si>
  <si>
    <r>
      <t>PETARDA PRODUCTION a.s., Olbrachtova 961/29, Ostrava, Slezská Ostrava, 710 00</t>
    </r>
  </si>
  <si>
    <t>Jitka Bláhová, Pod Pekařkou 1186/15, Praha 4, Podolí, 147 00</t>
  </si>
  <si>
    <r>
      <t>Robert Jaworek, Tovární 428, Bohumín, Záblatí, 735 50</t>
    </r>
  </si>
  <si>
    <t>Clubbing Produktion s.r.o., Chmelnice 1831/33, Brno-Líšeň, Líšeň, 628 00</t>
  </si>
  <si>
    <t>Benefiční GALAVEČER v DUBU 3. ročník benefičních koncertů</t>
  </si>
  <si>
    <t>Sdružení přátel umění, 28.října 887/1, Jeseník, 790 01</t>
  </si>
  <si>
    <t>Městské kulturní středisko, Nádražní 160, Javorník, 790 70</t>
  </si>
  <si>
    <t>"ZeZemě", Kalvodova 300/16, Jeseník, 790 01</t>
  </si>
  <si>
    <t>Priessnitzovy léčebné lázně a.s., Priessnitzova 299/12, Jeseník, 790 03</t>
  </si>
  <si>
    <t>SPOLEČNOST VINCENZE PRIESSNITZE, o.s., Priessnitzova 299/12, Jeseník, 790 01</t>
  </si>
  <si>
    <t>Jesenický nugget                                    Lipová-lázně 26,, 790 61</t>
  </si>
  <si>
    <t>Martin Látal, Jiráskova 2232/42, Šternberk, 785 01</t>
  </si>
  <si>
    <t>Adorea, ul. Generála Píky 8, Olomouc, 779 00</t>
  </si>
  <si>
    <t>Haňovští, o.s. (spolek pro zachování kulturních a společenských tradic), Haňovice 62, Chudobín, 783 21</t>
  </si>
  <si>
    <t>"Sdružení D", Polská 604/4, Olomouc, 779 00</t>
  </si>
  <si>
    <t>PhDr. Čermák Miloslav, CSc., Bělkovice - Lašťany 578, 783 15</t>
  </si>
  <si>
    <t>Město Uničov, Masarykovo nám. 1, Uničov, 783 91</t>
  </si>
  <si>
    <t>Unie výtvarných umělců Olomoucka, o.s., Dolní náměstí 194/7, Olomouc, 772 00</t>
  </si>
  <si>
    <t>Hudebně-dramatické studio při Moravském divadle Olomouc,  třída Svobody 432/33, Moravské divadlo Olomouc, Olomouc, 779 00</t>
  </si>
  <si>
    <t>Městský klub Litovel, Nám. Př. Otakara 753/11, Litovel, 784 01</t>
  </si>
  <si>
    <r>
      <t>Muzeum umění Olomouc, státní příspěvková organizace,  Denisova 824/47, Olomouc, 771 11</t>
    </r>
  </si>
  <si>
    <t>Muzeum umění Olomouc, státní příspěvková organizace, Denisova 824/47, Olomouc, 771 11</t>
  </si>
  <si>
    <t>Člověk v tísni, o.p.s., Šafaříkova 635/24, Praha 2, Vinohrady, 120 00</t>
  </si>
  <si>
    <t>Nadace Malý Noe,  Jeremenkova 1142/42, Olomouc, Hodolany, 779 00</t>
  </si>
  <si>
    <t>Občanské sdružení Aktiv+,             nám. Míru 79, Senice na Hané, 783 45</t>
  </si>
  <si>
    <t>Majetínek, Lipová 25, Majetín, 751 03</t>
  </si>
  <si>
    <t>Zacheus-duchovní, výchovné, vzdělávací a kulturní centrum u fary        v …, Kostelní nám. 153, Uničov,           783 91</t>
  </si>
  <si>
    <t>"APV o.s. - aktivity pro všechny", Na Nivách 312, Uničov, 783 91</t>
  </si>
  <si>
    <t>"Historická společnost Starý Velehrad", Velehrad, 686 01</t>
  </si>
  <si>
    <t>Zatloukal Pavel Prof. PhDr., Oderská 9, Velký Újezd, 783 55</t>
  </si>
  <si>
    <t>Fenclová Karolína, Wellnerova 1322/3c, Olomouc, Nová Ulice,        779 00</t>
  </si>
  <si>
    <t>Obec Majetín, Lipová 25, Majetín,      751 03</t>
  </si>
  <si>
    <t>Ing. Josef Lébr, Hynaisova 554/11, Olomouc, Nová Ulice, 779 00</t>
  </si>
  <si>
    <t>Ing. arch. Katuše Zahradníčková, Horní náměstí 13/18, Olomouc, 772 00</t>
  </si>
  <si>
    <r>
      <t>Ing. arch. Katuše Zahradníčková, Horní náměstí 13/18, Olomouc, 772 01</t>
    </r>
  </si>
  <si>
    <t>Sdružení obcí mikroregionu Království,   Šrámkova 19, Grygov, 783 73</t>
  </si>
  <si>
    <t>DCI KINO Olomouc s.r.o., Sokolská 572/25, Olomouc, 779 00</t>
  </si>
  <si>
    <t xml:space="preserve">Dechová kapela Věrovanka,  Drahlov 127, Charváty, 783 75 </t>
  </si>
  <si>
    <t>Dechová kapela Věrovanka, Drahlov 127, Charváty, 783 75</t>
  </si>
  <si>
    <t>Olomoucké špeky, o.s., Bořivojova 306/2, Olomouc, Lazce, 779 00</t>
  </si>
  <si>
    <t>DETOUR PRODUCTIONS o.s., Sokolská 257/4, Olomouc, 771 00</t>
  </si>
  <si>
    <t>Libor Gašparovič, Opletalova 364/1, Olomouc, 772 00</t>
  </si>
  <si>
    <t>Klub sportovního tance QUICK Olomouc, o.s., Sudova 11, Olomouc, 772 00</t>
  </si>
  <si>
    <t>Římskokatolická farnost Horka nad Moravou, P. Bezruče 70/4, Horka nad Moravou 783 35</t>
  </si>
  <si>
    <t>Římskokatolická farnost Skorošice, Skorošice 56, 790 66</t>
  </si>
  <si>
    <t>Římskokatolická farnost Písečná, Písečná 104, 790 82</t>
  </si>
  <si>
    <t>Římskokatolická farnost Javorník ve Slezsku, Puškinova 12, Javorník,                      790 70</t>
  </si>
  <si>
    <t>Obec Bílá Voda, Kamenička 37, Bílá Voda, 790 69</t>
  </si>
  <si>
    <t>Obec Skorošice, Skorošice 93, Skorošice, 790 66</t>
  </si>
  <si>
    <t>Arcibiskupství olomoucké, Wurmova 9, Olomouc  771 01</t>
  </si>
  <si>
    <t>Obec Újezd, Újezd 83, 783 96</t>
  </si>
  <si>
    <t>5</t>
  </si>
  <si>
    <t>6</t>
  </si>
  <si>
    <t>7</t>
  </si>
  <si>
    <t>8</t>
  </si>
  <si>
    <t>9</t>
  </si>
  <si>
    <t>10</t>
  </si>
  <si>
    <t>11</t>
  </si>
  <si>
    <t>12</t>
  </si>
  <si>
    <t xml:space="preserve">35 000 
                                                                                                                                </t>
  </si>
  <si>
    <t>Kostel Nanebevzetí Panny Marie ve Velkém Týnci, parc.č. 12 - restaurování balustrády chóru</t>
  </si>
  <si>
    <t>Fara v Protivanově, parc.č. st. 80 - oprava východní a západní strany fasády a odvlhčení objektu</t>
  </si>
  <si>
    <t>restaur. kamenného kříže v Troubelicích, parc.č. 941/1</t>
  </si>
  <si>
    <t>restaur. kovového kříže na kamenném podstavci včetně kovaného plůtku v Mírově, části Míroveček, parc.č. 548/1</t>
  </si>
  <si>
    <t>Celé Česko čte dětem o.p.s., Janáčkova 1426/10 Ostrava, Moravská Ostrava a Přívoz 702 00</t>
  </si>
  <si>
    <t>Celé Česko čte dětem o.p.s., Janáčkova 1426/10 Ostrava, Moravská Ostrava a Přívoz, 702 00</t>
  </si>
  <si>
    <t>o.s. KAPPA-HELP,  nám. Přerovského povstání 2803/1, Přerov I - Město,      750 02</t>
  </si>
  <si>
    <t>cine4net, s.r.o., Brněnská 1385/10, Prostějov, 796 01</t>
  </si>
  <si>
    <t>restaur. kamenného kříže na hřbitově v Maletíně, části Starý Maletín, parc.č.245/1</t>
  </si>
  <si>
    <t>Tvořivé dílny tradičních řemesel, oslava lidových tradic s aktivním zapojením návštěvníků</t>
  </si>
  <si>
    <r>
      <t xml:space="preserve">Dny židovské kultury Olomouc 2014, téma 7. ročníku </t>
    </r>
    <r>
      <rPr>
        <i/>
        <sz val="10"/>
        <rFont val="Arial"/>
        <family val="2"/>
      </rPr>
      <t>Hudba v čase apokalypsy,</t>
    </r>
    <r>
      <rPr>
        <sz val="10"/>
        <rFont val="Arial"/>
        <family val="2"/>
      </rPr>
      <t xml:space="preserve"> přednášky a besedy</t>
    </r>
  </si>
  <si>
    <t>Kulturně společenský život obce Krumsín 2014, kulturně společenské akce Posezení se seniory, Pohádkový les, Dětský film. festival</t>
  </si>
  <si>
    <t>Stopami Žerotínů - 3. etapa,   setkání s městy s žerotínskou tradicí pro připomenutí 450. výročí narození Karla staršího ze Žerotína, podpora cest. ruchu, propagace, informace</t>
  </si>
  <si>
    <t>ÚZ 212  Kultura</t>
  </si>
  <si>
    <t>ÚZ 211 Drob.arch.</t>
  </si>
  <si>
    <t>ÚZ 210 Památky</t>
  </si>
  <si>
    <t>Galerie Caesar, družstvo pro podporu výtvarného umění, Horní náměstí-radnice, Olomouc, 772 00</t>
  </si>
  <si>
    <t>Celoroční výstavní program Galerie Caesar rok 2014</t>
  </si>
  <si>
    <t xml:space="preserve">Moravská Veselka - občanské sdružení, Sušice 38, Sušice, 751 11 </t>
  </si>
  <si>
    <t>2. ZÁHORANSKÉ ODPOLEDNE S … 2014</t>
  </si>
  <si>
    <t>Obec Malá Morava, Vysoký potok 2, Malá Morava, 788 33</t>
  </si>
  <si>
    <t xml:space="preserve">Malomoravské slavnosti - 4. ročník </t>
  </si>
  <si>
    <t>Folklórní sdružení České republiky, Senovážné nám. 977/24, Praha 1, 116 47</t>
  </si>
  <si>
    <t>ZPĚVÁČEK - VELKÉ LOSINY 2014 - XX. ROČNÍK</t>
  </si>
  <si>
    <t>Konfrontace - česká hudba v proměnách času (Stupkovo kvarteto v Roce české hudby 2014),  turné smyčcového kvarteta po ČR</t>
  </si>
  <si>
    <t>Obec Radvanice, 751 21 Radvanice 34</t>
  </si>
  <si>
    <t>oprava zavěšení zvonu v kapli Rozeslání svatých apoštolů v Radvanicích, parc.č. 51</t>
  </si>
  <si>
    <t xml:space="preserve">restaur. sochy sv. Václava v kašně na Náměstí v Tovačově, parc.č. 3236/1  </t>
  </si>
  <si>
    <t xml:space="preserve"> I.       Program - Obnova kulturních památek v Olomouckém kraji v roce 2014</t>
  </si>
  <si>
    <t>1. náhradník</t>
  </si>
  <si>
    <t>2. náhradník</t>
  </si>
  <si>
    <t xml:space="preserve">Kulturní rok v Želechovicích na Uničovsku 2014 - navazující celoroční program s tištěným i digitalizovaným výstupem, podpora celoroční činnosti </t>
  </si>
  <si>
    <t>Zábřežská kulturní, s.r.o. Československé armády 835/1,  Zábřeh, 789 01</t>
  </si>
  <si>
    <t>Obec Ruda nad Moravou 9. května 40, Ruda nad Moravou, 789 63</t>
  </si>
  <si>
    <t>žadatel žádá mezi 
významnými projekty</t>
  </si>
  <si>
    <t>Příloha č. 4</t>
  </si>
  <si>
    <t>Římskokatolická farnost Štěpánov u Olomouce, Dolní 7/15, Štěpánov 783 13</t>
  </si>
  <si>
    <t>Obec Dlouhá Loučka, 1. máje 116, Dlouhá Loučka 783 86</t>
  </si>
  <si>
    <r>
      <t xml:space="preserve">Stanislav Stratil, </t>
    </r>
    <r>
      <rPr>
        <i/>
        <sz val="10"/>
        <color indexed="17"/>
        <rFont val="Arial"/>
        <family val="2"/>
      </rPr>
      <t>Resslova 15, Olomouc 779 00</t>
    </r>
  </si>
  <si>
    <t>Římskokatolická farnost Hněvotín, Hněvotín 102, 783 47</t>
  </si>
  <si>
    <r>
      <t xml:space="preserve">Adamec Zdeněk,                                       </t>
    </r>
    <r>
      <rPr>
        <i/>
        <sz val="10"/>
        <rFont val="Arial"/>
        <family val="2"/>
      </rPr>
      <t>Drnovice 668, Drnovice, 683 04</t>
    </r>
  </si>
  <si>
    <r>
      <t xml:space="preserve">Chromcová Milena,                                 </t>
    </r>
    <r>
      <rPr>
        <i/>
        <sz val="10"/>
        <rFont val="Arial"/>
        <family val="2"/>
      </rPr>
      <t>Bílý Potok 90, Javorník, 790 70</t>
    </r>
  </si>
  <si>
    <r>
      <t xml:space="preserve">Ivan Jiří, Ivanová Jitka,                         </t>
    </r>
    <r>
      <rPr>
        <i/>
        <sz val="10"/>
        <rFont val="Arial"/>
        <family val="2"/>
      </rPr>
      <t>Úzká 343 Zlaté hory, 793 76</t>
    </r>
  </si>
  <si>
    <r>
      <t xml:space="preserve">Cviček Martin,                                     </t>
    </r>
    <r>
      <rPr>
        <i/>
        <sz val="10"/>
        <rFont val="Arial"/>
        <family val="2"/>
      </rPr>
      <t xml:space="preserve"> Nové dvory - Vršatec 2522, Frýdek-Místek, 738 01</t>
    </r>
  </si>
  <si>
    <r>
      <t>Honzíková Pavla,</t>
    </r>
    <r>
      <rPr>
        <i/>
        <sz val="10"/>
        <rFont val="Arial"/>
        <family val="2"/>
      </rPr>
      <t xml:space="preserve">                                       Lazec 48, Příbram 261 01</t>
    </r>
  </si>
  <si>
    <r>
      <t>Parobková Božena, Kreuzigerová Lucie,</t>
    </r>
    <r>
      <rPr>
        <i/>
        <sz val="10"/>
        <rFont val="Arial"/>
        <family val="2"/>
      </rPr>
      <t xml:space="preserve">                                                       Na Vyhlídce 21, Šternberk 785 01</t>
    </r>
  </si>
  <si>
    <r>
      <t xml:space="preserve">Mlčáková Kateřina, Trnka Aleš, Trnková Marie, </t>
    </r>
    <r>
      <rPr>
        <i/>
        <sz val="10"/>
        <rFont val="Arial"/>
        <family val="2"/>
      </rPr>
      <t>tř. Spojenců 996/16, Olomouc 779 00</t>
    </r>
  </si>
  <si>
    <r>
      <t xml:space="preserve">MUDr. Černý Roman, </t>
    </r>
    <r>
      <rPr>
        <i/>
        <sz val="10"/>
        <rFont val="Arial"/>
        <family val="2"/>
      </rPr>
      <t>tř. Spojenců 996/16, Olomouc 779 00</t>
    </r>
  </si>
  <si>
    <r>
      <t xml:space="preserve">Sysel František, </t>
    </r>
    <r>
      <rPr>
        <i/>
        <sz val="10"/>
        <rFont val="Arial"/>
        <family val="2"/>
      </rPr>
      <t>Výšovice 100, Vřesovice 798 09</t>
    </r>
  </si>
  <si>
    <r>
      <t xml:space="preserve">Mikl Jaroslav,                                        </t>
    </r>
    <r>
      <rPr>
        <i/>
        <sz val="10"/>
        <rFont val="Arial"/>
        <family val="2"/>
      </rPr>
      <t>Oblá 75, Brno 634 00</t>
    </r>
  </si>
  <si>
    <r>
      <t xml:space="preserve">Opletalová Pavlína, Opletal Michal,         </t>
    </r>
    <r>
      <rPr>
        <i/>
        <sz val="10"/>
        <rFont val="Arial"/>
        <family val="2"/>
      </rPr>
      <t xml:space="preserve">                  Okružní 30, Bruntál 792 01</t>
    </r>
  </si>
  <si>
    <r>
      <t xml:space="preserve">PhDr. Pelinka-Marková  Marta                          </t>
    </r>
    <r>
      <rPr>
        <i/>
        <sz val="10"/>
        <rFont val="Arial"/>
        <family val="2"/>
      </rPr>
      <t xml:space="preserve">       Rohle 65, Rohle 789 74 </t>
    </r>
  </si>
  <si>
    <r>
      <t xml:space="preserve">Břetislav Staroštík a Miloslava Staroštíková, </t>
    </r>
    <r>
      <rPr>
        <i/>
        <sz val="10"/>
        <rFont val="Arial"/>
        <family val="2"/>
      </rPr>
      <t>Odrlice 4, 783 22 Senice na Hané</t>
    </r>
  </si>
  <si>
    <r>
      <t xml:space="preserve">Jiří Vaňourek, </t>
    </r>
    <r>
      <rPr>
        <i/>
        <sz val="10"/>
        <rFont val="Arial"/>
        <family val="2"/>
      </rPr>
      <t xml:space="preserve">789 01 Kosov 42 </t>
    </r>
  </si>
  <si>
    <t>BURIAN a TICHÁK, s. r. o., Komenského 897/10, Olomouc, 779 00</t>
  </si>
  <si>
    <t>Pavel Ševčík,  Za Vodou 139, Štíty, 789 91</t>
  </si>
  <si>
    <t>Ensemble Damian o.s., Lužická 390/8, Olomouc - Povel, 779 00</t>
  </si>
  <si>
    <r>
      <t xml:space="preserve">PhDr. Pelinka-Marková  Marta                          </t>
    </r>
    <r>
      <rPr>
        <i/>
        <sz val="10"/>
        <rFont val="Arial"/>
        <family val="2"/>
      </rPr>
      <t xml:space="preserve">    </t>
    </r>
  </si>
  <si>
    <r>
      <t xml:space="preserve">Opletalová Pavlína, Opletal Michal,         </t>
    </r>
    <r>
      <rPr>
        <i/>
        <sz val="10"/>
        <rFont val="Arial"/>
        <family val="2"/>
      </rPr>
      <t xml:space="preserve">             </t>
    </r>
  </si>
  <si>
    <t xml:space="preserve">Mikl Jaroslav,                                       </t>
  </si>
  <si>
    <t>Sysel František</t>
  </si>
  <si>
    <t>MUDr. Černý Roman</t>
  </si>
  <si>
    <t>Mlčáková Kateřina, Trnka Aleš</t>
  </si>
  <si>
    <t>Parobková Božena, Kreuzigerová Lucie</t>
  </si>
  <si>
    <r>
      <t>Honzíková Pavla</t>
    </r>
    <r>
      <rPr>
        <i/>
        <sz val="10"/>
        <rFont val="Arial"/>
        <family val="2"/>
      </rPr>
      <t xml:space="preserve">                                      </t>
    </r>
  </si>
  <si>
    <t>Cviček Martin</t>
  </si>
  <si>
    <t>Chromcová Milena</t>
  </si>
  <si>
    <t>Ivan Jiří, Ivanová Jitka</t>
  </si>
  <si>
    <t>Adamec Zdeněk</t>
  </si>
  <si>
    <t>Římskokatolická farnost Tršice, Tršice 45, Tršice 783 57</t>
  </si>
  <si>
    <t>Stanislav Stratil</t>
  </si>
  <si>
    <t>Obec Drahanovice, 783 44 Drahanovice 144</t>
  </si>
  <si>
    <t>Břetislav Staroštík a Miloslava Staroštíková</t>
  </si>
  <si>
    <r>
      <t>Jiří Vaňourek</t>
    </r>
    <r>
      <rPr>
        <i/>
        <sz val="10"/>
        <rFont val="Arial"/>
        <family val="2"/>
      </rPr>
      <t xml:space="preserve"> </t>
    </r>
  </si>
  <si>
    <t>oprava omítek, oken, dveří a podlahy kapličky v Kosově, parc.č. 103</t>
  </si>
  <si>
    <t xml:space="preserve">Statutární město Prostějov, nám. T.G. Masaryka 130/14, 796 01 Prostějov  </t>
  </si>
  <si>
    <t>Obec Radvanice, 751 21 Radvanice 46</t>
  </si>
  <si>
    <t xml:space="preserve">restaur. sochy sv. Václava s podstavcem v kašně na Náměstí v Tovačově, parc.č. 3236/1  </t>
  </si>
  <si>
    <t xml:space="preserve">Obec Maletín, Starý Maletín 21, 789 01 Maletín </t>
  </si>
  <si>
    <t>Římskokatolická farnost Stará Ves u Přerova, 750 02 Stará Ves 47</t>
  </si>
  <si>
    <t>Město Úsov, náměstí Míru 86, 789 73 Úsov</t>
  </si>
  <si>
    <t>Příloha č.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</si>
</sst>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#,##0\ _K_č;[Red]#,##0\ _K_č"/>
    <numFmt numFmtId="166" formatCode="#,##0.00;[Red]#,##0.0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9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10"/>
      <color indexed="5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trike/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10"/>
      <color indexed="1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trike/>
      <sz val="10"/>
      <name val="Arial"/>
      <family val="2"/>
    </font>
    <font>
      <b/>
      <i/>
      <sz val="13"/>
      <name val="Arial"/>
      <family val="2"/>
    </font>
    <font>
      <b/>
      <strike/>
      <sz val="10"/>
      <name val="Arial"/>
      <family val="2"/>
    </font>
    <font>
      <b/>
      <i/>
      <strike/>
      <sz val="11"/>
      <name val="Arial"/>
      <family val="2"/>
    </font>
    <font>
      <b/>
      <strike/>
      <sz val="11"/>
      <name val="Arial"/>
      <family val="2"/>
    </font>
    <font>
      <b/>
      <strike/>
      <sz val="12"/>
      <name val="Arial"/>
      <family val="2"/>
    </font>
    <font>
      <i/>
      <strike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i/>
      <sz val="10"/>
      <color indexed="30"/>
      <name val="Arial"/>
      <family val="2"/>
    </font>
    <font>
      <strike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10"/>
      <name val="Calibri"/>
      <family val="2"/>
    </font>
    <font>
      <b/>
      <i/>
      <sz val="13"/>
      <color indexed="10"/>
      <name val="Arial"/>
      <family val="2"/>
    </font>
    <font>
      <b/>
      <sz val="11"/>
      <color indexed="8"/>
      <name val="Calibri"/>
      <family val="2"/>
    </font>
    <font>
      <i/>
      <strike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i/>
      <sz val="10"/>
      <color rgb="FF0070C0"/>
      <name val="Arial"/>
      <family val="2"/>
    </font>
    <font>
      <b/>
      <strike/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color rgb="FFFF0000"/>
      <name val="Calibri"/>
      <family val="2"/>
    </font>
    <font>
      <b/>
      <i/>
      <sz val="13"/>
      <color rgb="FFFF0000"/>
      <name val="Arial"/>
      <family val="2"/>
    </font>
    <font>
      <b/>
      <sz val="11"/>
      <color theme="1"/>
      <name val="Calibri"/>
      <family val="2"/>
    </font>
    <font>
      <i/>
      <strike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2" fillId="34" borderId="13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35" borderId="16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2" fillId="34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ont="1" applyFill="1" applyBorder="1" applyAlignment="1">
      <alignment horizontal="left"/>
    </xf>
    <xf numFmtId="0" fontId="2" fillId="34" borderId="20" xfId="0" applyFont="1" applyFill="1" applyBorder="1" applyAlignment="1">
      <alignment/>
    </xf>
    <xf numFmtId="0" fontId="0" fillId="34" borderId="21" xfId="0" applyFont="1" applyFill="1" applyBorder="1" applyAlignment="1">
      <alignment horizontal="left"/>
    </xf>
    <xf numFmtId="0" fontId="12" fillId="34" borderId="2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82" fillId="34" borderId="20" xfId="0" applyFont="1" applyFill="1" applyBorder="1" applyAlignment="1">
      <alignment/>
    </xf>
    <xf numFmtId="0" fontId="0" fillId="34" borderId="22" xfId="0" applyFont="1" applyFill="1" applyBorder="1" applyAlignment="1">
      <alignment horizontal="left"/>
    </xf>
    <xf numFmtId="0" fontId="21" fillId="34" borderId="23" xfId="0" applyFont="1" applyFill="1" applyBorder="1" applyAlignment="1">
      <alignment/>
    </xf>
    <xf numFmtId="3" fontId="83" fillId="34" borderId="0" xfId="0" applyNumberFormat="1" applyFont="1" applyFill="1" applyBorder="1" applyAlignment="1">
      <alignment horizontal="left"/>
    </xf>
    <xf numFmtId="0" fontId="18" fillId="34" borderId="1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84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3" fontId="3" fillId="33" borderId="13" xfId="0" applyNumberFormat="1" applyFont="1" applyFill="1" applyBorder="1" applyAlignment="1">
      <alignment horizontal="center" vertical="center" wrapText="1"/>
    </xf>
    <xf numFmtId="3" fontId="7" fillId="23" borderId="19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 wrapText="1"/>
    </xf>
    <xf numFmtId="3" fontId="7" fillId="23" borderId="19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right" vertical="center" wrapText="1"/>
    </xf>
    <xf numFmtId="3" fontId="7" fillId="23" borderId="2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21" fillId="0" borderId="25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top" wrapText="1"/>
    </xf>
    <xf numFmtId="0" fontId="22" fillId="0" borderId="25" xfId="0" applyFont="1" applyFill="1" applyBorder="1" applyAlignment="1">
      <alignment vertical="center" wrapText="1"/>
    </xf>
    <xf numFmtId="0" fontId="22" fillId="0" borderId="24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8" fillId="36" borderId="10" xfId="0" applyFont="1" applyFill="1" applyBorder="1" applyAlignment="1">
      <alignment vertical="center" wrapText="1"/>
    </xf>
    <xf numFmtId="0" fontId="8" fillId="37" borderId="26" xfId="0" applyFont="1" applyFill="1" applyBorder="1" applyAlignment="1">
      <alignment vertical="center" wrapText="1"/>
    </xf>
    <xf numFmtId="0" fontId="8" fillId="38" borderId="10" xfId="0" applyFont="1" applyFill="1" applyBorder="1" applyAlignment="1">
      <alignment vertical="center" wrapText="1"/>
    </xf>
    <xf numFmtId="0" fontId="8" fillId="39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0" fontId="22" fillId="0" borderId="1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/>
    </xf>
    <xf numFmtId="3" fontId="7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 horizontal="right"/>
    </xf>
    <xf numFmtId="0" fontId="0" fillId="0" borderId="27" xfId="0" applyFill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28" xfId="0" applyFill="1" applyBorder="1" applyAlignment="1">
      <alignment horizontal="left"/>
    </xf>
    <xf numFmtId="0" fontId="0" fillId="0" borderId="10" xfId="47" applyFont="1" applyBorder="1" applyAlignment="1">
      <alignment vertical="center" wrapText="1"/>
      <protection/>
    </xf>
    <xf numFmtId="3" fontId="0" fillId="0" borderId="10" xfId="47" applyNumberFormat="1" applyFont="1" applyBorder="1" applyAlignment="1">
      <alignment horizontal="right" vertical="center"/>
      <protection/>
    </xf>
    <xf numFmtId="3" fontId="0" fillId="0" borderId="25" xfId="47" applyNumberFormat="1" applyFont="1" applyBorder="1" applyAlignment="1">
      <alignment horizontal="right" vertical="center"/>
      <protection/>
    </xf>
    <xf numFmtId="3" fontId="0" fillId="0" borderId="24" xfId="47" applyNumberFormat="1" applyFont="1" applyBorder="1" applyAlignment="1">
      <alignment horizontal="right" vertical="center"/>
      <protection/>
    </xf>
    <xf numFmtId="0" fontId="0" fillId="0" borderId="10" xfId="47" applyFont="1" applyFill="1" applyBorder="1" applyAlignment="1">
      <alignment vertical="center" wrapText="1"/>
      <protection/>
    </xf>
    <xf numFmtId="3" fontId="7" fillId="23" borderId="21" xfId="0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84" fillId="0" borderId="0" xfId="0" applyFont="1" applyAlignment="1">
      <alignment/>
    </xf>
    <xf numFmtId="0" fontId="84" fillId="0" borderId="0" xfId="0" applyFont="1" applyAlignment="1">
      <alignment vertical="center"/>
    </xf>
    <xf numFmtId="0" fontId="0" fillId="0" borderId="16" xfId="48" applyNumberFormat="1" applyFont="1" applyFill="1" applyBorder="1" applyAlignment="1">
      <alignment horizontal="center" vertical="center"/>
      <protection/>
    </xf>
    <xf numFmtId="0" fontId="0" fillId="0" borderId="20" xfId="48" applyNumberFormat="1" applyFont="1" applyFill="1" applyBorder="1" applyAlignment="1">
      <alignment horizontal="center" vertical="center"/>
      <protection/>
    </xf>
    <xf numFmtId="0" fontId="0" fillId="0" borderId="10" xfId="48" applyFont="1" applyFill="1" applyBorder="1" applyAlignment="1">
      <alignment horizontal="left" vertical="center"/>
      <protection/>
    </xf>
    <xf numFmtId="0" fontId="0" fillId="0" borderId="0" xfId="48" applyFont="1" applyFill="1" applyBorder="1" applyAlignment="1">
      <alignment horizontal="left" vertical="center"/>
      <protection/>
    </xf>
    <xf numFmtId="3" fontId="7" fillId="23" borderId="22" xfId="0" applyNumberFormat="1" applyFont="1" applyFill="1" applyBorder="1" applyAlignment="1">
      <alignment horizontal="right" vertical="center" wrapText="1"/>
    </xf>
    <xf numFmtId="0" fontId="0" fillId="0" borderId="11" xfId="48" applyFont="1" applyFill="1" applyBorder="1" applyAlignment="1">
      <alignment horizontal="left" vertical="center"/>
      <protection/>
    </xf>
    <xf numFmtId="0" fontId="0" fillId="40" borderId="10" xfId="48" applyFont="1" applyFill="1" applyBorder="1" applyAlignment="1">
      <alignment horizontal="left" vertical="center"/>
      <protection/>
    </xf>
    <xf numFmtId="0" fontId="0" fillId="0" borderId="10" xfId="48" applyFont="1" applyFill="1" applyBorder="1" applyAlignment="1">
      <alignment vertical="center" wrapText="1"/>
      <protection/>
    </xf>
    <xf numFmtId="3" fontId="0" fillId="0" borderId="29" xfId="48" applyNumberFormat="1" applyFont="1" applyFill="1" applyBorder="1" applyAlignment="1">
      <alignment horizontal="left" vertical="center" wrapText="1"/>
      <protection/>
    </xf>
    <xf numFmtId="3" fontId="0" fillId="0" borderId="30" xfId="48" applyNumberFormat="1" applyFont="1" applyFill="1" applyBorder="1" applyAlignment="1">
      <alignment horizontal="left" vertical="center" wrapText="1"/>
      <protection/>
    </xf>
    <xf numFmtId="0" fontId="0" fillId="0" borderId="29" xfId="0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3" fontId="23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3" fontId="23" fillId="0" borderId="3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48" applyNumberFormat="1" applyFont="1" applyFill="1" applyBorder="1" applyAlignment="1">
      <alignment horizontal="center" vertical="center"/>
      <protection/>
    </xf>
    <xf numFmtId="0" fontId="0" fillId="0" borderId="32" xfId="48" applyFont="1" applyFill="1" applyBorder="1" applyAlignment="1">
      <alignment horizontal="left" vertical="center"/>
      <protection/>
    </xf>
    <xf numFmtId="0" fontId="85" fillId="0" borderId="29" xfId="0" applyFont="1" applyFill="1" applyBorder="1" applyAlignment="1">
      <alignment horizontal="left" vertical="center" wrapText="1"/>
    </xf>
    <xf numFmtId="3" fontId="0" fillId="0" borderId="33" xfId="47" applyNumberFormat="1" applyFont="1" applyBorder="1" applyAlignment="1">
      <alignment horizontal="right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34" xfId="47" applyFont="1" applyBorder="1" applyAlignment="1">
      <alignment vertical="center" wrapText="1"/>
      <protection/>
    </xf>
    <xf numFmtId="3" fontId="0" fillId="0" borderId="34" xfId="47" applyNumberFormat="1" applyFont="1" applyBorder="1" applyAlignment="1">
      <alignment horizontal="right" vertical="center"/>
      <protection/>
    </xf>
    <xf numFmtId="3" fontId="0" fillId="0" borderId="35" xfId="47" applyNumberFormat="1" applyFont="1" applyBorder="1" applyAlignment="1">
      <alignment horizontal="right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26" xfId="47" applyFont="1" applyBorder="1" applyAlignment="1">
      <alignment vertical="center" wrapText="1"/>
      <protection/>
    </xf>
    <xf numFmtId="3" fontId="0" fillId="0" borderId="26" xfId="47" applyNumberFormat="1" applyFont="1" applyBorder="1" applyAlignment="1">
      <alignment horizontal="right" vertical="center"/>
      <protection/>
    </xf>
    <xf numFmtId="3" fontId="0" fillId="0" borderId="37" xfId="47" applyNumberFormat="1" applyFont="1" applyBorder="1" applyAlignment="1">
      <alignment horizontal="right" vertical="center"/>
      <protection/>
    </xf>
    <xf numFmtId="0" fontId="0" fillId="0" borderId="11" xfId="47" applyFont="1" applyBorder="1" applyAlignment="1">
      <alignment vertical="center" wrapText="1"/>
      <protection/>
    </xf>
    <xf numFmtId="3" fontId="0" fillId="0" borderId="11" xfId="47" applyNumberFormat="1" applyFont="1" applyBorder="1" applyAlignment="1">
      <alignment horizontal="right" vertical="center"/>
      <protection/>
    </xf>
    <xf numFmtId="0" fontId="0" fillId="35" borderId="16" xfId="0" applyNumberFormat="1" applyFont="1" applyFill="1" applyBorder="1" applyAlignment="1">
      <alignment horizontal="center" vertical="center" wrapText="1"/>
    </xf>
    <xf numFmtId="0" fontId="0" fillId="0" borderId="33" xfId="48" applyFont="1" applyFill="1" applyBorder="1" applyAlignment="1">
      <alignment horizontal="left" vertical="center" wrapText="1"/>
      <protection/>
    </xf>
    <xf numFmtId="0" fontId="0" fillId="0" borderId="10" xfId="48" applyFont="1" applyFill="1" applyBorder="1" applyAlignment="1">
      <alignment horizontal="left" vertical="center" wrapText="1"/>
      <protection/>
    </xf>
    <xf numFmtId="0" fontId="0" fillId="0" borderId="11" xfId="48" applyFont="1" applyFill="1" applyBorder="1" applyAlignment="1">
      <alignment horizontal="left" vertical="center" wrapText="1"/>
      <protection/>
    </xf>
    <xf numFmtId="49" fontId="0" fillId="0" borderId="10" xfId="48" applyNumberFormat="1" applyFont="1" applyFill="1" applyBorder="1" applyAlignment="1">
      <alignment horizontal="left" vertical="center" wrapText="1"/>
      <protection/>
    </xf>
    <xf numFmtId="49" fontId="0" fillId="0" borderId="11" xfId="48" applyNumberFormat="1" applyFont="1" applyFill="1" applyBorder="1" applyAlignment="1">
      <alignment horizontal="left" vertical="center" wrapText="1"/>
      <protection/>
    </xf>
    <xf numFmtId="0" fontId="63" fillId="0" borderId="0" xfId="0" applyFont="1" applyBorder="1" applyAlignment="1">
      <alignment horizontal="left" vertical="center" wrapText="1"/>
    </xf>
    <xf numFmtId="0" fontId="0" fillId="40" borderId="10" xfId="48" applyFont="1" applyFill="1" applyBorder="1" applyAlignment="1">
      <alignment horizontal="left" vertical="center" wrapText="1"/>
      <protection/>
    </xf>
    <xf numFmtId="0" fontId="0" fillId="0" borderId="26" xfId="48" applyFont="1" applyFill="1" applyBorder="1" applyAlignment="1">
      <alignment horizontal="left" vertical="center" wrapText="1"/>
      <protection/>
    </xf>
    <xf numFmtId="49" fontId="0" fillId="0" borderId="26" xfId="48" applyNumberFormat="1" applyFont="1" applyFill="1" applyBorder="1" applyAlignment="1">
      <alignment horizontal="left" vertical="center" wrapText="1"/>
      <protection/>
    </xf>
    <xf numFmtId="49" fontId="0" fillId="0" borderId="38" xfId="48" applyNumberFormat="1" applyFont="1" applyFill="1" applyBorder="1" applyAlignment="1">
      <alignment horizontal="left" vertical="center" wrapText="1"/>
      <protection/>
    </xf>
    <xf numFmtId="0" fontId="0" fillId="0" borderId="38" xfId="48" applyFont="1" applyFill="1" applyBorder="1" applyAlignment="1">
      <alignment horizontal="left" vertical="center" wrapText="1"/>
      <protection/>
    </xf>
    <xf numFmtId="3" fontId="0" fillId="0" borderId="24" xfId="47" applyNumberFormat="1" applyFont="1" applyBorder="1" applyAlignment="1">
      <alignment horizontal="right" vertical="center" wrapText="1"/>
      <protection/>
    </xf>
    <xf numFmtId="3" fontId="0" fillId="0" borderId="39" xfId="48" applyNumberFormat="1" applyFont="1" applyFill="1" applyBorder="1" applyAlignment="1">
      <alignment horizontal="right" vertical="center" wrapText="1"/>
      <protection/>
    </xf>
    <xf numFmtId="3" fontId="0" fillId="0" borderId="33" xfId="48" applyNumberFormat="1" applyFont="1" applyFill="1" applyBorder="1" applyAlignment="1">
      <alignment horizontal="right" vertical="center" wrapText="1"/>
      <protection/>
    </xf>
    <xf numFmtId="3" fontId="0" fillId="0" borderId="40" xfId="48" applyNumberFormat="1" applyFont="1" applyFill="1" applyBorder="1" applyAlignment="1">
      <alignment horizontal="right" vertical="center" wrapText="1"/>
      <protection/>
    </xf>
    <xf numFmtId="3" fontId="0" fillId="0" borderId="10" xfId="48" applyNumberFormat="1" applyFont="1" applyFill="1" applyBorder="1" applyAlignment="1">
      <alignment horizontal="right" vertical="center" wrapText="1"/>
      <protection/>
    </xf>
    <xf numFmtId="3" fontId="0" fillId="0" borderId="41" xfId="48" applyNumberFormat="1" applyFont="1" applyFill="1" applyBorder="1" applyAlignment="1">
      <alignment horizontal="right" vertical="center" wrapText="1"/>
      <protection/>
    </xf>
    <xf numFmtId="3" fontId="0" fillId="0" borderId="42" xfId="48" applyNumberFormat="1" applyFont="1" applyFill="1" applyBorder="1" applyAlignment="1">
      <alignment horizontal="right" vertical="center" wrapText="1"/>
      <protection/>
    </xf>
    <xf numFmtId="3" fontId="0" fillId="0" borderId="11" xfId="48" applyNumberFormat="1" applyFont="1" applyFill="1" applyBorder="1" applyAlignment="1">
      <alignment horizontal="right" vertical="center" wrapText="1"/>
      <protection/>
    </xf>
    <xf numFmtId="3" fontId="0" fillId="0" borderId="25" xfId="48" applyNumberFormat="1" applyFont="1" applyFill="1" applyBorder="1" applyAlignment="1">
      <alignment horizontal="right" vertical="center" wrapText="1"/>
      <protection/>
    </xf>
    <xf numFmtId="3" fontId="0" fillId="0" borderId="24" xfId="48" applyNumberFormat="1" applyFont="1" applyFill="1" applyBorder="1" applyAlignment="1">
      <alignment horizontal="right" vertical="center" wrapText="1"/>
      <protection/>
    </xf>
    <xf numFmtId="0" fontId="0" fillId="0" borderId="25" xfId="0" applyBorder="1" applyAlignment="1">
      <alignment horizontal="right" vertical="center" wrapText="1"/>
    </xf>
    <xf numFmtId="3" fontId="0" fillId="0" borderId="25" xfId="0" applyNumberFormat="1" applyBorder="1" applyAlignment="1">
      <alignment horizontal="right" vertical="center" wrapText="1"/>
    </xf>
    <xf numFmtId="3" fontId="0" fillId="40" borderId="10" xfId="48" applyNumberFormat="1" applyFont="1" applyFill="1" applyBorder="1" applyAlignment="1">
      <alignment horizontal="right" vertical="center" wrapText="1"/>
      <protection/>
    </xf>
    <xf numFmtId="3" fontId="0" fillId="40" borderId="25" xfId="48" applyNumberFormat="1" applyFont="1" applyFill="1" applyBorder="1" applyAlignment="1">
      <alignment horizontal="right" vertical="center" wrapText="1"/>
      <protection/>
    </xf>
    <xf numFmtId="3" fontId="0" fillId="0" borderId="43" xfId="48" applyNumberFormat="1" applyFont="1" applyFill="1" applyBorder="1" applyAlignment="1">
      <alignment horizontal="right" vertical="center" wrapText="1"/>
      <protection/>
    </xf>
    <xf numFmtId="3" fontId="0" fillId="0" borderId="24" xfId="0" applyNumberFormat="1" applyFill="1" applyBorder="1" applyAlignment="1">
      <alignment horizontal="right" vertical="center" wrapText="1"/>
    </xf>
    <xf numFmtId="3" fontId="0" fillId="0" borderId="10" xfId="48" applyNumberFormat="1" applyFont="1" applyFill="1" applyBorder="1" applyAlignment="1">
      <alignment vertical="center" wrapText="1"/>
      <protection/>
    </xf>
    <xf numFmtId="3" fontId="0" fillId="0" borderId="25" xfId="48" applyNumberFormat="1" applyFont="1" applyFill="1" applyBorder="1" applyAlignment="1">
      <alignment vertical="center" wrapText="1"/>
      <protection/>
    </xf>
    <xf numFmtId="3" fontId="0" fillId="0" borderId="11" xfId="48" applyNumberFormat="1" applyFont="1" applyFill="1" applyBorder="1" applyAlignment="1">
      <alignment vertical="center" wrapText="1"/>
      <protection/>
    </xf>
    <xf numFmtId="3" fontId="0" fillId="0" borderId="25" xfId="0" applyNumberFormat="1" applyBorder="1" applyAlignment="1">
      <alignment vertical="center" wrapText="1"/>
    </xf>
    <xf numFmtId="3" fontId="0" fillId="0" borderId="24" xfId="0" applyNumberFormat="1" applyBorder="1" applyAlignment="1">
      <alignment vertical="center" wrapText="1"/>
    </xf>
    <xf numFmtId="3" fontId="0" fillId="0" borderId="38" xfId="48" applyNumberFormat="1" applyFont="1" applyFill="1" applyBorder="1" applyAlignment="1">
      <alignment vertical="center" wrapText="1"/>
      <protection/>
    </xf>
    <xf numFmtId="3" fontId="0" fillId="40" borderId="44" xfId="48" applyNumberFormat="1" applyFont="1" applyFill="1" applyBorder="1" applyAlignment="1">
      <alignment vertical="center" wrapText="1"/>
      <protection/>
    </xf>
    <xf numFmtId="3" fontId="0" fillId="0" borderId="25" xfId="0" applyNumberFormat="1" applyBorder="1" applyAlignment="1">
      <alignment vertical="center"/>
    </xf>
    <xf numFmtId="3" fontId="0" fillId="0" borderId="26" xfId="48" applyNumberFormat="1" applyFont="1" applyFill="1" applyBorder="1" applyAlignment="1">
      <alignment vertical="center" wrapText="1"/>
      <protection/>
    </xf>
    <xf numFmtId="3" fontId="0" fillId="0" borderId="37" xfId="48" applyNumberFormat="1" applyFont="1" applyFill="1" applyBorder="1" applyAlignment="1">
      <alignment vertical="center" wrapText="1"/>
      <protection/>
    </xf>
    <xf numFmtId="3" fontId="0" fillId="0" borderId="24" xfId="48" applyNumberFormat="1" applyFont="1" applyFill="1" applyBorder="1" applyAlignment="1">
      <alignment vertical="center" wrapText="1"/>
      <protection/>
    </xf>
    <xf numFmtId="3" fontId="0" fillId="0" borderId="44" xfId="48" applyNumberFormat="1" applyFont="1" applyFill="1" applyBorder="1" applyAlignment="1">
      <alignment vertical="center" wrapText="1"/>
      <protection/>
    </xf>
    <xf numFmtId="0" fontId="0" fillId="0" borderId="25" xfId="48" applyFont="1" applyFill="1" applyBorder="1" applyAlignment="1">
      <alignment vertical="center"/>
      <protection/>
    </xf>
    <xf numFmtId="3" fontId="0" fillId="0" borderId="45" xfId="48" applyNumberFormat="1" applyFont="1" applyFill="1" applyBorder="1" applyAlignment="1">
      <alignment vertical="center" wrapText="1"/>
      <protection/>
    </xf>
    <xf numFmtId="0" fontId="0" fillId="0" borderId="25" xfId="0" applyBorder="1" applyAlignment="1">
      <alignment vertical="center" wrapText="1"/>
    </xf>
    <xf numFmtId="3" fontId="0" fillId="40" borderId="25" xfId="48" applyNumberFormat="1" applyFont="1" applyFill="1" applyBorder="1" applyAlignment="1">
      <alignment vertical="center" wrapText="1"/>
      <protection/>
    </xf>
    <xf numFmtId="3" fontId="0" fillId="0" borderId="46" xfId="48" applyNumberFormat="1" applyFont="1" applyFill="1" applyBorder="1" applyAlignment="1">
      <alignment vertical="center" wrapText="1"/>
      <protection/>
    </xf>
    <xf numFmtId="3" fontId="0" fillId="0" borderId="45" xfId="48" applyNumberFormat="1" applyFont="1" applyFill="1" applyBorder="1" applyAlignment="1">
      <alignment horizontal="right" vertical="center" wrapText="1"/>
      <protection/>
    </xf>
    <xf numFmtId="3" fontId="0" fillId="0" borderId="24" xfId="0" applyNumberFormat="1" applyBorder="1" applyAlignment="1">
      <alignment horizontal="right" vertical="center" wrapText="1"/>
    </xf>
    <xf numFmtId="3" fontId="0" fillId="0" borderId="38" xfId="48" applyNumberFormat="1" applyFont="1" applyFill="1" applyBorder="1" applyAlignment="1">
      <alignment horizontal="right" vertical="center" wrapText="1"/>
      <protection/>
    </xf>
    <xf numFmtId="3" fontId="0" fillId="0" borderId="44" xfId="48" applyNumberFormat="1" applyFont="1" applyFill="1" applyBorder="1" applyAlignment="1">
      <alignment horizontal="right" vertical="center" wrapText="1"/>
      <protection/>
    </xf>
    <xf numFmtId="0" fontId="0" fillId="0" borderId="4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 wrapText="1"/>
    </xf>
    <xf numFmtId="0" fontId="86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3" fontId="84" fillId="0" borderId="30" xfId="47" applyNumberFormat="1" applyFont="1" applyBorder="1" applyAlignment="1">
      <alignment vertical="center"/>
      <protection/>
    </xf>
    <xf numFmtId="0" fontId="0" fillId="0" borderId="30" xfId="47" applyFont="1" applyBorder="1" applyAlignment="1">
      <alignment vertical="center"/>
      <protection/>
    </xf>
    <xf numFmtId="0" fontId="0" fillId="0" borderId="30" xfId="0" applyFont="1" applyBorder="1" applyAlignment="1">
      <alignment vertical="center"/>
    </xf>
    <xf numFmtId="0" fontId="0" fillId="0" borderId="48" xfId="47" applyFont="1" applyBorder="1" applyAlignment="1">
      <alignment vertical="center"/>
      <protection/>
    </xf>
    <xf numFmtId="0" fontId="0" fillId="0" borderId="29" xfId="47" applyFont="1" applyBorder="1" applyAlignment="1">
      <alignment vertical="center"/>
      <protection/>
    </xf>
    <xf numFmtId="0" fontId="0" fillId="0" borderId="48" xfId="0" applyFont="1" applyBorder="1" applyAlignment="1">
      <alignment vertical="center"/>
    </xf>
    <xf numFmtId="3" fontId="84" fillId="0" borderId="29" xfId="47" applyNumberFormat="1" applyFont="1" applyBorder="1" applyAlignment="1">
      <alignment vertical="center"/>
      <protection/>
    </xf>
    <xf numFmtId="3" fontId="2" fillId="0" borderId="18" xfId="48" applyNumberFormat="1" applyFont="1" applyFill="1" applyBorder="1" applyAlignment="1">
      <alignment horizontal="center" vertical="center" wrapText="1"/>
      <protection/>
    </xf>
    <xf numFmtId="165" fontId="10" fillId="0" borderId="30" xfId="0" applyNumberFormat="1" applyFont="1" applyFill="1" applyBorder="1" applyAlignment="1">
      <alignment horizontal="left" vertical="center" wrapText="1"/>
    </xf>
    <xf numFmtId="0" fontId="77" fillId="0" borderId="30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/>
    </xf>
    <xf numFmtId="0" fontId="77" fillId="0" borderId="30" xfId="0" applyFont="1" applyFill="1" applyBorder="1" applyAlignment="1">
      <alignment horizontal="left" vertical="center"/>
    </xf>
    <xf numFmtId="3" fontId="23" fillId="0" borderId="30" xfId="0" applyNumberFormat="1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center"/>
    </xf>
    <xf numFmtId="0" fontId="16" fillId="0" borderId="49" xfId="0" applyFont="1" applyFill="1" applyBorder="1" applyAlignment="1">
      <alignment horizontal="left" vertical="center"/>
    </xf>
    <xf numFmtId="0" fontId="16" fillId="0" borderId="29" xfId="0" applyFont="1" applyFill="1" applyBorder="1" applyAlignment="1">
      <alignment horizontal="left" vertical="center"/>
    </xf>
    <xf numFmtId="3" fontId="2" fillId="0" borderId="30" xfId="48" applyNumberFormat="1" applyFont="1" applyFill="1" applyBorder="1" applyAlignment="1">
      <alignment horizontal="left" vertical="center" wrapText="1"/>
      <protection/>
    </xf>
    <xf numFmtId="3" fontId="0" fillId="0" borderId="30" xfId="0" applyNumberFormat="1" applyFill="1" applyBorder="1" applyAlignment="1">
      <alignment horizontal="left" vertical="center"/>
    </xf>
    <xf numFmtId="3" fontId="0" fillId="0" borderId="30" xfId="0" applyNumberFormat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0" xfId="48" applyFont="1" applyFill="1" applyBorder="1" applyAlignment="1">
      <alignment horizontal="right" vertical="center"/>
      <protection/>
    </xf>
    <xf numFmtId="3" fontId="0" fillId="0" borderId="44" xfId="48" applyNumberFormat="1" applyFont="1" applyFill="1" applyBorder="1" applyAlignment="1">
      <alignment horizontal="right" wrapText="1"/>
      <protection/>
    </xf>
    <xf numFmtId="3" fontId="7" fillId="23" borderId="11" xfId="0" applyNumberFormat="1" applyFont="1" applyFill="1" applyBorder="1" applyAlignment="1">
      <alignment horizontal="right" vertical="center"/>
    </xf>
    <xf numFmtId="3" fontId="7" fillId="23" borderId="10" xfId="0" applyNumberFormat="1" applyFont="1" applyFill="1" applyBorder="1" applyAlignment="1">
      <alignment horizontal="right" vertical="center"/>
    </xf>
    <xf numFmtId="3" fontId="7" fillId="23" borderId="10" xfId="47" applyNumberFormat="1" applyFont="1" applyFill="1" applyBorder="1" applyAlignment="1">
      <alignment horizontal="right" vertical="center"/>
      <protection/>
    </xf>
    <xf numFmtId="3" fontId="7" fillId="23" borderId="11" xfId="47" applyNumberFormat="1" applyFont="1" applyFill="1" applyBorder="1" applyAlignment="1">
      <alignment horizontal="right" vertical="center"/>
      <protection/>
    </xf>
    <xf numFmtId="3" fontId="7" fillId="23" borderId="34" xfId="0" applyNumberFormat="1" applyFont="1" applyFill="1" applyBorder="1" applyAlignment="1">
      <alignment horizontal="right" vertical="center"/>
    </xf>
    <xf numFmtId="0" fontId="5" fillId="34" borderId="5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3" fontId="0" fillId="0" borderId="51" xfId="0" applyNumberFormat="1" applyBorder="1" applyAlignment="1">
      <alignment horizontal="right" vertical="center" wrapText="1"/>
    </xf>
    <xf numFmtId="3" fontId="0" fillId="0" borderId="19" xfId="0" applyNumberFormat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63" fillId="0" borderId="25" xfId="0" applyNumberFormat="1" applyFont="1" applyBorder="1" applyAlignment="1">
      <alignment horizontal="right" vertical="center" wrapText="1"/>
    </xf>
    <xf numFmtId="3" fontId="0" fillId="34" borderId="0" xfId="0" applyNumberFormat="1" applyFont="1" applyFill="1" applyBorder="1" applyAlignment="1" applyProtection="1">
      <alignment horizontal="right"/>
      <protection locked="0"/>
    </xf>
    <xf numFmtId="3" fontId="0" fillId="34" borderId="11" xfId="0" applyNumberFormat="1" applyFont="1" applyFill="1" applyBorder="1" applyAlignment="1" applyProtection="1">
      <alignment/>
      <protection locked="0"/>
    </xf>
    <xf numFmtId="3" fontId="0" fillId="34" borderId="24" xfId="0" applyNumberFormat="1" applyFont="1" applyFill="1" applyBorder="1" applyAlignment="1" applyProtection="1">
      <alignment/>
      <protection locked="0"/>
    </xf>
    <xf numFmtId="3" fontId="2" fillId="34" borderId="19" xfId="0" applyNumberFormat="1" applyFont="1" applyFill="1" applyBorder="1" applyAlignment="1" applyProtection="1">
      <alignment horizontal="right"/>
      <protection locked="0"/>
    </xf>
    <xf numFmtId="3" fontId="0" fillId="34" borderId="45" xfId="0" applyNumberFormat="1" applyFont="1" applyFill="1" applyBorder="1" applyAlignment="1" applyProtection="1">
      <alignment/>
      <protection locked="0"/>
    </xf>
    <xf numFmtId="3" fontId="0" fillId="34" borderId="10" xfId="0" applyNumberFormat="1" applyFont="1" applyFill="1" applyBorder="1" applyAlignment="1" applyProtection="1">
      <alignment/>
      <protection locked="0"/>
    </xf>
    <xf numFmtId="3" fontId="0" fillId="34" borderId="25" xfId="0" applyNumberFormat="1" applyFont="1" applyFill="1" applyBorder="1" applyAlignment="1" applyProtection="1">
      <alignment/>
      <protection locked="0"/>
    </xf>
    <xf numFmtId="3" fontId="0" fillId="34" borderId="52" xfId="0" applyNumberFormat="1" applyFont="1" applyFill="1" applyBorder="1" applyAlignment="1" applyProtection="1">
      <alignment/>
      <protection locked="0"/>
    </xf>
    <xf numFmtId="3" fontId="0" fillId="34" borderId="38" xfId="0" applyNumberFormat="1" applyFont="1" applyFill="1" applyBorder="1" applyAlignment="1" applyProtection="1">
      <alignment/>
      <protection locked="0"/>
    </xf>
    <xf numFmtId="3" fontId="0" fillId="34" borderId="44" xfId="0" applyNumberFormat="1" applyFont="1" applyFill="1" applyBorder="1" applyAlignment="1" applyProtection="1">
      <alignment/>
      <protection locked="0"/>
    </xf>
    <xf numFmtId="3" fontId="18" fillId="34" borderId="50" xfId="0" applyNumberFormat="1" applyFont="1" applyFill="1" applyBorder="1" applyAlignment="1" applyProtection="1">
      <alignment/>
      <protection locked="0"/>
    </xf>
    <xf numFmtId="3" fontId="18" fillId="34" borderId="12" xfId="0" applyNumberFormat="1" applyFont="1" applyFill="1" applyBorder="1" applyAlignment="1" applyProtection="1">
      <alignment/>
      <protection locked="0"/>
    </xf>
    <xf numFmtId="3" fontId="18" fillId="34" borderId="14" xfId="0" applyNumberFormat="1" applyFont="1" applyFill="1" applyBorder="1" applyAlignment="1" applyProtection="1">
      <alignment/>
      <protection locked="0"/>
    </xf>
    <xf numFmtId="3" fontId="21" fillId="34" borderId="13" xfId="0" applyNumberFormat="1" applyFont="1" applyFill="1" applyBorder="1" applyAlignment="1" applyProtection="1">
      <alignment horizontal="right"/>
      <protection locked="0"/>
    </xf>
    <xf numFmtId="3" fontId="2" fillId="34" borderId="43" xfId="0" applyNumberFormat="1" applyFont="1" applyFill="1" applyBorder="1" applyAlignment="1" applyProtection="1">
      <alignment/>
      <protection locked="0"/>
    </xf>
    <xf numFmtId="3" fontId="12" fillId="34" borderId="30" xfId="0" applyNumberFormat="1" applyFont="1" applyFill="1" applyBorder="1" applyAlignment="1" applyProtection="1">
      <alignment/>
      <protection locked="0"/>
    </xf>
    <xf numFmtId="3" fontId="7" fillId="34" borderId="43" xfId="0" applyNumberFormat="1" applyFont="1" applyFill="1" applyBorder="1" applyAlignment="1" applyProtection="1">
      <alignment/>
      <protection locked="0"/>
    </xf>
    <xf numFmtId="3" fontId="8" fillId="34" borderId="43" xfId="0" applyNumberFormat="1" applyFont="1" applyFill="1" applyBorder="1" applyAlignment="1" applyProtection="1">
      <alignment/>
      <protection locked="0"/>
    </xf>
    <xf numFmtId="3" fontId="85" fillId="34" borderId="43" xfId="0" applyNumberFormat="1" applyFont="1" applyFill="1" applyBorder="1" applyAlignment="1" applyProtection="1">
      <alignment/>
      <protection locked="0"/>
    </xf>
    <xf numFmtId="3" fontId="87" fillId="34" borderId="53" xfId="0" applyNumberFormat="1" applyFont="1" applyFill="1" applyBorder="1" applyAlignment="1" applyProtection="1">
      <alignment/>
      <protection locked="0"/>
    </xf>
    <xf numFmtId="0" fontId="0" fillId="41" borderId="15" xfId="0" applyFont="1" applyFill="1" applyBorder="1" applyAlignment="1" applyProtection="1">
      <alignment horizontal="center" vertical="center"/>
      <protection locked="0"/>
    </xf>
    <xf numFmtId="0" fontId="0" fillId="41" borderId="12" xfId="0" applyFont="1" applyFill="1" applyBorder="1" applyAlignment="1" applyProtection="1">
      <alignment horizontal="left" vertical="center"/>
      <protection locked="0"/>
    </xf>
    <xf numFmtId="0" fontId="0" fillId="41" borderId="12" xfId="0" applyFont="1" applyFill="1" applyBorder="1" applyAlignment="1" applyProtection="1">
      <alignment vertical="center" wrapText="1"/>
      <protection locked="0"/>
    </xf>
    <xf numFmtId="0" fontId="18" fillId="41" borderId="12" xfId="0" applyFont="1" applyFill="1" applyBorder="1" applyAlignment="1" applyProtection="1">
      <alignment vertical="center" wrapText="1"/>
      <protection locked="0"/>
    </xf>
    <xf numFmtId="3" fontId="20" fillId="41" borderId="12" xfId="0" applyNumberFormat="1" applyFont="1" applyFill="1" applyBorder="1" applyAlignment="1" applyProtection="1">
      <alignment horizontal="right" vertical="center"/>
      <protection locked="0"/>
    </xf>
    <xf numFmtId="3" fontId="19" fillId="41" borderId="14" xfId="0" applyNumberFormat="1" applyFont="1" applyFill="1" applyBorder="1" applyAlignment="1" applyProtection="1">
      <alignment horizontal="right" vertical="center"/>
      <protection locked="0"/>
    </xf>
    <xf numFmtId="0" fontId="0" fillId="41" borderId="54" xfId="0" applyFont="1" applyFill="1" applyBorder="1" applyAlignment="1" applyProtection="1">
      <alignment vertical="center"/>
      <protection locked="0"/>
    </xf>
    <xf numFmtId="0" fontId="0" fillId="41" borderId="55" xfId="0" applyFont="1" applyFill="1" applyBorder="1" applyAlignment="1" applyProtection="1">
      <alignment horizontal="center" vertical="center"/>
      <protection locked="0"/>
    </xf>
    <xf numFmtId="0" fontId="0" fillId="41" borderId="39" xfId="0" applyFont="1" applyFill="1" applyBorder="1" applyAlignment="1" applyProtection="1">
      <alignment horizontal="left" vertical="center"/>
      <protection locked="0"/>
    </xf>
    <xf numFmtId="0" fontId="2" fillId="41" borderId="39" xfId="0" applyFont="1" applyFill="1" applyBorder="1" applyAlignment="1" applyProtection="1">
      <alignment vertical="center" wrapText="1"/>
      <protection locked="0"/>
    </xf>
    <xf numFmtId="0" fontId="18" fillId="41" borderId="39" xfId="0" applyFont="1" applyFill="1" applyBorder="1" applyAlignment="1" applyProtection="1">
      <alignment vertical="center" wrapText="1"/>
      <protection locked="0"/>
    </xf>
    <xf numFmtId="3" fontId="20" fillId="41" borderId="39" xfId="0" applyNumberFormat="1" applyFont="1" applyFill="1" applyBorder="1" applyAlignment="1" applyProtection="1">
      <alignment horizontal="right" vertical="center"/>
      <protection locked="0"/>
    </xf>
    <xf numFmtId="3" fontId="20" fillId="41" borderId="56" xfId="0" applyNumberFormat="1" applyFont="1" applyFill="1" applyBorder="1" applyAlignment="1" applyProtection="1">
      <alignment horizontal="right" vertical="center"/>
      <protection locked="0"/>
    </xf>
    <xf numFmtId="0" fontId="0" fillId="41" borderId="57" xfId="0" applyFont="1" applyFill="1" applyBorder="1" applyAlignment="1" applyProtection="1">
      <alignment/>
      <protection locked="0"/>
    </xf>
    <xf numFmtId="0" fontId="2" fillId="41" borderId="15" xfId="0" applyFont="1" applyFill="1" applyBorder="1" applyAlignment="1" applyProtection="1">
      <alignment horizontal="center" vertical="center"/>
      <protection locked="0"/>
    </xf>
    <xf numFmtId="0" fontId="2" fillId="41" borderId="12" xfId="0" applyFont="1" applyFill="1" applyBorder="1" applyAlignment="1" applyProtection="1">
      <alignment horizontal="left" vertical="center"/>
      <protection locked="0"/>
    </xf>
    <xf numFmtId="0" fontId="2" fillId="41" borderId="12" xfId="0" applyFont="1" applyFill="1" applyBorder="1" applyAlignment="1" applyProtection="1">
      <alignment vertical="center" wrapText="1"/>
      <protection locked="0"/>
    </xf>
    <xf numFmtId="3" fontId="20" fillId="41" borderId="14" xfId="0" applyNumberFormat="1" applyFont="1" applyFill="1" applyBorder="1" applyAlignment="1" applyProtection="1">
      <alignment horizontal="right" vertical="center"/>
      <protection locked="0"/>
    </xf>
    <xf numFmtId="0" fontId="88" fillId="41" borderId="54" xfId="0" applyFont="1" applyFill="1" applyBorder="1" applyAlignment="1" applyProtection="1">
      <alignment/>
      <protection locked="0"/>
    </xf>
    <xf numFmtId="0" fontId="2" fillId="41" borderId="58" xfId="0" applyFont="1" applyFill="1" applyBorder="1" applyAlignment="1" applyProtection="1">
      <alignment horizontal="center" vertical="center"/>
      <protection locked="0"/>
    </xf>
    <xf numFmtId="0" fontId="2" fillId="41" borderId="59" xfId="0" applyFont="1" applyFill="1" applyBorder="1" applyAlignment="1" applyProtection="1">
      <alignment horizontal="center" vertical="center"/>
      <protection locked="0"/>
    </xf>
    <xf numFmtId="0" fontId="2" fillId="41" borderId="59" xfId="0" applyFont="1" applyFill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/>
      <protection locked="0"/>
    </xf>
    <xf numFmtId="3" fontId="7" fillId="0" borderId="14" xfId="0" applyNumberFormat="1" applyFont="1" applyBorder="1" applyAlignment="1" applyProtection="1">
      <alignment horizontal="right" vertical="center"/>
      <protection locked="0"/>
    </xf>
    <xf numFmtId="3" fontId="3" fillId="0" borderId="12" xfId="0" applyNumberFormat="1" applyFont="1" applyBorder="1" applyAlignment="1" applyProtection="1">
      <alignment horizontal="right" vertical="center"/>
      <protection locked="0"/>
    </xf>
    <xf numFmtId="3" fontId="83" fillId="0" borderId="54" xfId="0" applyNumberFormat="1" applyFont="1" applyBorder="1" applyAlignment="1" applyProtection="1">
      <alignment horizontal="center" vertical="center"/>
      <protection locked="0"/>
    </xf>
    <xf numFmtId="0" fontId="0" fillId="41" borderId="15" xfId="0" applyNumberFormat="1" applyFill="1" applyBorder="1" applyAlignment="1" applyProtection="1">
      <alignment horizontal="center" vertical="center" wrapText="1"/>
      <protection locked="0"/>
    </xf>
    <xf numFmtId="0" fontId="0" fillId="41" borderId="12" xfId="0" applyFont="1" applyFill="1" applyBorder="1" applyAlignment="1" applyProtection="1">
      <alignment vertical="center"/>
      <protection locked="0"/>
    </xf>
    <xf numFmtId="0" fontId="0" fillId="41" borderId="12" xfId="0" applyFont="1" applyFill="1" applyBorder="1" applyAlignment="1" applyProtection="1">
      <alignment horizontal="left" vertical="center" wrapText="1"/>
      <protection locked="0"/>
    </xf>
    <xf numFmtId="3" fontId="20" fillId="41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41" borderId="13" xfId="0" applyFont="1" applyFill="1" applyBorder="1" applyAlignment="1" applyProtection="1">
      <alignment horizontal="center" wrapText="1"/>
      <protection locked="0"/>
    </xf>
    <xf numFmtId="0" fontId="18" fillId="41" borderId="12" xfId="0" applyFont="1" applyFill="1" applyBorder="1" applyAlignment="1" applyProtection="1">
      <alignment horizontal="left" vertical="center" wrapText="1"/>
      <protection locked="0"/>
    </xf>
    <xf numFmtId="3" fontId="20" fillId="41" borderId="14" xfId="0" applyNumberFormat="1" applyFont="1" applyFill="1" applyBorder="1" applyAlignment="1" applyProtection="1">
      <alignment horizontal="right" vertical="center" wrapText="1"/>
      <protection locked="0"/>
    </xf>
    <xf numFmtId="3" fontId="20" fillId="41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41" borderId="13" xfId="0" applyFont="1" applyFill="1" applyBorder="1" applyAlignment="1" applyProtection="1">
      <alignment horizontal="center"/>
      <protection locked="0"/>
    </xf>
    <xf numFmtId="0" fontId="0" fillId="41" borderId="12" xfId="0" applyFont="1" applyFill="1" applyBorder="1" applyAlignment="1" applyProtection="1">
      <alignment horizontal="left" vertical="top" wrapText="1"/>
      <protection locked="0"/>
    </xf>
    <xf numFmtId="3" fontId="19" fillId="41" borderId="14" xfId="0" applyNumberFormat="1" applyFont="1" applyFill="1" applyBorder="1" applyAlignment="1" applyProtection="1">
      <alignment horizontal="right" vertical="center" wrapText="1"/>
      <protection locked="0"/>
    </xf>
    <xf numFmtId="3" fontId="89" fillId="41" borderId="13" xfId="0" applyNumberFormat="1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23" borderId="13" xfId="0" applyNumberFormat="1" applyFont="1" applyFill="1" applyBorder="1" applyAlignment="1" applyProtection="1">
      <alignment horizontal="right" vertical="center" wrapText="1"/>
      <protection locked="0"/>
    </xf>
    <xf numFmtId="3" fontId="84" fillId="0" borderId="13" xfId="0" applyNumberFormat="1" applyFont="1" applyBorder="1" applyAlignment="1" applyProtection="1">
      <alignment horizontal="center" vertical="center"/>
      <protection locked="0"/>
    </xf>
    <xf numFmtId="0" fontId="8" fillId="41" borderId="15" xfId="0" applyNumberFormat="1" applyFont="1" applyFill="1" applyBorder="1" applyAlignment="1" applyProtection="1">
      <alignment horizontal="center" vertical="center"/>
      <protection locked="0"/>
    </xf>
    <xf numFmtId="3" fontId="20" fillId="41" borderId="13" xfId="0" applyNumberFormat="1" applyFont="1" applyFill="1" applyBorder="1" applyAlignment="1" applyProtection="1">
      <alignment vertical="center" wrapText="1"/>
      <protection locked="0"/>
    </xf>
    <xf numFmtId="0" fontId="0" fillId="42" borderId="54" xfId="0" applyFont="1" applyFill="1" applyBorder="1" applyAlignment="1" applyProtection="1">
      <alignment horizontal="center" vertical="center"/>
      <protection locked="0"/>
    </xf>
    <xf numFmtId="3" fontId="89" fillId="41" borderId="54" xfId="0" applyNumberFormat="1" applyFont="1" applyFill="1" applyBorder="1" applyAlignment="1" applyProtection="1">
      <alignment horizontal="left" vertical="center"/>
      <protection locked="0"/>
    </xf>
    <xf numFmtId="49" fontId="0" fillId="41" borderId="12" xfId="0" applyNumberFormat="1" applyFont="1" applyFill="1" applyBorder="1" applyAlignment="1" applyProtection="1">
      <alignment horizontal="left" vertical="center" wrapText="1"/>
      <protection locked="0"/>
    </xf>
    <xf numFmtId="3" fontId="20" fillId="41" borderId="12" xfId="0" applyNumberFormat="1" applyFont="1" applyFill="1" applyBorder="1" applyAlignment="1" applyProtection="1">
      <alignment vertical="center" wrapText="1"/>
      <protection locked="0"/>
    </xf>
    <xf numFmtId="3" fontId="19" fillId="41" borderId="14" xfId="0" applyNumberFormat="1" applyFont="1" applyFill="1" applyBorder="1" applyAlignment="1" applyProtection="1">
      <alignment vertical="center" wrapText="1"/>
      <protection locked="0"/>
    </xf>
    <xf numFmtId="49" fontId="0" fillId="41" borderId="12" xfId="0" applyNumberFormat="1" applyFont="1" applyFill="1" applyBorder="1" applyAlignment="1" applyProtection="1">
      <alignment vertical="center" wrapText="1"/>
      <protection locked="0"/>
    </xf>
    <xf numFmtId="49" fontId="9" fillId="41" borderId="15" xfId="0" applyNumberFormat="1" applyFont="1" applyFill="1" applyBorder="1" applyAlignment="1" applyProtection="1">
      <alignment horizontal="center" vertical="center"/>
      <protection locked="0"/>
    </xf>
    <xf numFmtId="49" fontId="8" fillId="41" borderId="12" xfId="0" applyNumberFormat="1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 applyProtection="1">
      <alignment vertical="top" wrapText="1"/>
      <protection locked="0"/>
    </xf>
    <xf numFmtId="3" fontId="7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35" borderId="14" xfId="0" applyNumberFormat="1" applyFont="1" applyFill="1" applyBorder="1" applyAlignment="1" applyProtection="1">
      <alignment horizontal="right" vertical="center" wrapText="1"/>
      <protection locked="0"/>
    </xf>
    <xf numFmtId="3" fontId="7" fillId="35" borderId="60" xfId="0" applyNumberFormat="1" applyFont="1" applyFill="1" applyBorder="1" applyAlignment="1" applyProtection="1">
      <alignment vertical="center" wrapText="1"/>
      <protection locked="0"/>
    </xf>
    <xf numFmtId="3" fontId="84" fillId="0" borderId="54" xfId="0" applyNumberFormat="1" applyFont="1" applyBorder="1" applyAlignment="1" applyProtection="1">
      <alignment horizontal="left" vertical="center"/>
      <protection locked="0"/>
    </xf>
    <xf numFmtId="3" fontId="0" fillId="0" borderId="21" xfId="0" applyNumberFormat="1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36" xfId="48" applyNumberFormat="1" applyFont="1" applyFill="1" applyBorder="1" applyAlignment="1">
      <alignment horizontal="center" vertical="center"/>
      <protection/>
    </xf>
    <xf numFmtId="0" fontId="0" fillId="0" borderId="26" xfId="48" applyFont="1" applyFill="1" applyBorder="1" applyAlignment="1">
      <alignment horizontal="left" vertical="center"/>
      <protection/>
    </xf>
    <xf numFmtId="0" fontId="0" fillId="0" borderId="61" xfId="0" applyFill="1" applyBorder="1" applyAlignment="1">
      <alignment horizontal="left" vertical="center"/>
    </xf>
    <xf numFmtId="0" fontId="90" fillId="0" borderId="29" xfId="0" applyFont="1" applyFill="1" applyBorder="1" applyAlignment="1">
      <alignment horizontal="left" vertical="center" wrapText="1"/>
    </xf>
    <xf numFmtId="0" fontId="90" fillId="0" borderId="30" xfId="0" applyFont="1" applyFill="1" applyBorder="1" applyAlignment="1">
      <alignment horizontal="left" vertical="center" wrapText="1"/>
    </xf>
    <xf numFmtId="3" fontId="91" fillId="23" borderId="21" xfId="0" applyNumberFormat="1" applyFont="1" applyFill="1" applyBorder="1" applyAlignment="1">
      <alignment horizontal="right" vertical="center" wrapText="1"/>
    </xf>
    <xf numFmtId="3" fontId="0" fillId="0" borderId="29" xfId="0" applyNumberFormat="1" applyBorder="1" applyAlignment="1">
      <alignment horizontal="left" vertical="center"/>
    </xf>
    <xf numFmtId="3" fontId="0" fillId="0" borderId="19" xfId="0" applyNumberForma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3" fontId="0" fillId="0" borderId="19" xfId="0" applyNumberFormat="1" applyBorder="1" applyAlignment="1">
      <alignment horizontal="left" vertical="center"/>
    </xf>
    <xf numFmtId="3" fontId="0" fillId="0" borderId="29" xfId="0" applyNumberFormat="1" applyFont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3" fontId="89" fillId="41" borderId="54" xfId="0" applyNumberFormat="1" applyFont="1" applyFill="1" applyBorder="1" applyAlignment="1" applyProtection="1">
      <alignment horizontal="center"/>
      <protection locked="0"/>
    </xf>
    <xf numFmtId="3" fontId="0" fillId="0" borderId="21" xfId="0" applyNumberFormat="1" applyBorder="1" applyAlignment="1">
      <alignment horizontal="left" vertical="center"/>
    </xf>
    <xf numFmtId="3" fontId="0" fillId="0" borderId="62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/>
    </xf>
    <xf numFmtId="3" fontId="0" fillId="0" borderId="21" xfId="0" applyNumberFormat="1" applyFont="1" applyBorder="1" applyAlignment="1">
      <alignment horizontal="left" vertical="center"/>
    </xf>
    <xf numFmtId="3" fontId="7" fillId="23" borderId="33" xfId="0" applyNumberFormat="1" applyFont="1" applyFill="1" applyBorder="1" applyAlignment="1">
      <alignment horizontal="right" vertical="center"/>
    </xf>
    <xf numFmtId="3" fontId="7" fillId="23" borderId="34" xfId="47" applyNumberFormat="1" applyFont="1" applyFill="1" applyBorder="1" applyAlignment="1">
      <alignment horizontal="right" vertical="center"/>
      <protection/>
    </xf>
    <xf numFmtId="0" fontId="2" fillId="0" borderId="30" xfId="47" applyFont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3" fontId="7" fillId="23" borderId="26" xfId="0" applyNumberFormat="1" applyFont="1" applyFill="1" applyBorder="1" applyAlignment="1">
      <alignment horizontal="right" vertical="center"/>
    </xf>
    <xf numFmtId="0" fontId="0" fillId="0" borderId="6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left" vertical="center" wrapText="1"/>
    </xf>
    <xf numFmtId="3" fontId="7" fillId="23" borderId="62" xfId="48" applyNumberFormat="1" applyFont="1" applyFill="1" applyBorder="1" applyAlignment="1">
      <alignment horizontal="right" vertical="center" wrapText="1"/>
      <protection/>
    </xf>
    <xf numFmtId="0" fontId="2" fillId="0" borderId="3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36" borderId="0" xfId="0" applyFont="1" applyFill="1" applyBorder="1" applyAlignment="1">
      <alignment vertical="center" wrapText="1"/>
    </xf>
    <xf numFmtId="0" fontId="8" fillId="37" borderId="0" xfId="0" applyFont="1" applyFill="1" applyBorder="1" applyAlignment="1">
      <alignment vertical="center" wrapText="1"/>
    </xf>
    <xf numFmtId="0" fontId="8" fillId="38" borderId="0" xfId="0" applyFont="1" applyFill="1" applyBorder="1" applyAlignment="1">
      <alignment vertical="center" wrapText="1"/>
    </xf>
    <xf numFmtId="0" fontId="8" fillId="39" borderId="0" xfId="0" applyFont="1" applyFill="1" applyBorder="1" applyAlignment="1">
      <alignment vertical="center" wrapText="1"/>
    </xf>
    <xf numFmtId="0" fontId="2" fillId="0" borderId="59" xfId="0" applyFont="1" applyFill="1" applyBorder="1" applyAlignment="1" applyProtection="1">
      <alignment vertical="center" wrapText="1"/>
      <protection locked="0"/>
    </xf>
    <xf numFmtId="3" fontId="7" fillId="0" borderId="59" xfId="0" applyNumberFormat="1" applyFont="1" applyBorder="1" applyAlignment="1" applyProtection="1">
      <alignment horizontal="right" vertical="center"/>
      <protection locked="0"/>
    </xf>
    <xf numFmtId="3" fontId="3" fillId="0" borderId="59" xfId="0" applyNumberFormat="1" applyFont="1" applyBorder="1" applyAlignment="1" applyProtection="1">
      <alignment horizontal="right" vertical="center"/>
      <protection locked="0"/>
    </xf>
    <xf numFmtId="49" fontId="0" fillId="0" borderId="33" xfId="48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 horizontal="left"/>
    </xf>
    <xf numFmtId="3" fontId="0" fillId="34" borderId="11" xfId="0" applyNumberFormat="1" applyFont="1" applyFill="1" applyBorder="1" applyAlignment="1" applyProtection="1">
      <alignment/>
      <protection locked="0"/>
    </xf>
    <xf numFmtId="3" fontId="30" fillId="0" borderId="0" xfId="0" applyNumberFormat="1" applyFont="1" applyAlignment="1">
      <alignment/>
    </xf>
    <xf numFmtId="3" fontId="0" fillId="34" borderId="0" xfId="0" applyNumberFormat="1" applyFont="1" applyFill="1" applyBorder="1" applyAlignment="1">
      <alignment horizontal="left"/>
    </xf>
    <xf numFmtId="3" fontId="18" fillId="34" borderId="43" xfId="0" applyNumberFormat="1" applyFont="1" applyFill="1" applyBorder="1" applyAlignment="1" applyProtection="1">
      <alignment/>
      <protection locked="0"/>
    </xf>
    <xf numFmtId="3" fontId="31" fillId="34" borderId="53" xfId="0" applyNumberFormat="1" applyFont="1" applyFill="1" applyBorder="1" applyAlignment="1" applyProtection="1">
      <alignment/>
      <protection locked="0"/>
    </xf>
    <xf numFmtId="3" fontId="32" fillId="34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2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 vertical="center"/>
    </xf>
    <xf numFmtId="0" fontId="61" fillId="0" borderId="29" xfId="0" applyFont="1" applyBorder="1" applyAlignment="1">
      <alignment vertical="center" wrapText="1"/>
    </xf>
    <xf numFmtId="3" fontId="30" fillId="0" borderId="30" xfId="47" applyNumberFormat="1" applyFont="1" applyBorder="1" applyAlignment="1">
      <alignment vertical="center"/>
      <protection/>
    </xf>
    <xf numFmtId="0" fontId="30" fillId="0" borderId="30" xfId="0" applyFont="1" applyBorder="1" applyAlignment="1">
      <alignment vertical="center"/>
    </xf>
    <xf numFmtId="3" fontId="33" fillId="41" borderId="12" xfId="0" applyNumberFormat="1" applyFont="1" applyFill="1" applyBorder="1" applyAlignment="1" applyProtection="1">
      <alignment horizontal="right" vertical="center"/>
      <protection locked="0"/>
    </xf>
    <xf numFmtId="3" fontId="30" fillId="0" borderId="29" xfId="47" applyNumberFormat="1" applyFont="1" applyBorder="1" applyAlignment="1">
      <alignment vertical="center"/>
      <protection/>
    </xf>
    <xf numFmtId="0" fontId="62" fillId="41" borderId="54" xfId="0" applyFont="1" applyFill="1" applyBorder="1" applyAlignment="1" applyProtection="1">
      <alignment/>
      <protection locked="0"/>
    </xf>
    <xf numFmtId="3" fontId="35" fillId="0" borderId="54" xfId="0" applyNumberFormat="1" applyFont="1" applyBorder="1" applyAlignment="1" applyProtection="1">
      <alignment horizontal="center" vertical="center"/>
      <protection locked="0"/>
    </xf>
    <xf numFmtId="3" fontId="32" fillId="0" borderId="54" xfId="0" applyNumberFormat="1" applyFont="1" applyBorder="1" applyAlignment="1" applyProtection="1">
      <alignment horizontal="center" vertical="center"/>
      <protection locked="0"/>
    </xf>
    <xf numFmtId="0" fontId="0" fillId="35" borderId="16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41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3" fontId="32" fillId="41" borderId="13" xfId="0" applyNumberFormat="1" applyFont="1" applyFill="1" applyBorder="1" applyAlignment="1" applyProtection="1">
      <alignment horizontal="center" wrapText="1"/>
      <protection locked="0"/>
    </xf>
    <xf numFmtId="3" fontId="36" fillId="41" borderId="13" xfId="0" applyNumberFormat="1" applyFont="1" applyFill="1" applyBorder="1" applyAlignment="1" applyProtection="1">
      <alignment horizontal="center"/>
      <protection locked="0"/>
    </xf>
    <xf numFmtId="3" fontId="30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19" xfId="0" applyNumberFormat="1" applyFont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/>
    </xf>
    <xf numFmtId="3" fontId="0" fillId="0" borderId="21" xfId="0" applyNumberFormat="1" applyFont="1" applyBorder="1" applyAlignment="1">
      <alignment horizontal="left" vertical="center"/>
    </xf>
    <xf numFmtId="3" fontId="0" fillId="0" borderId="29" xfId="0" applyNumberFormat="1" applyFont="1" applyBorder="1" applyAlignment="1">
      <alignment horizontal="left" vertical="center"/>
    </xf>
    <xf numFmtId="0" fontId="18" fillId="0" borderId="2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" fontId="32" fillId="0" borderId="2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25" xfId="0" applyFont="1" applyBorder="1" applyAlignment="1">
      <alignment horizontal="right" vertical="center" wrapText="1"/>
    </xf>
    <xf numFmtId="3" fontId="0" fillId="0" borderId="19" xfId="0" applyNumberFormat="1" applyFont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 wrapText="1"/>
    </xf>
    <xf numFmtId="3" fontId="32" fillId="0" borderId="3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left" vertical="center" wrapText="1"/>
    </xf>
    <xf numFmtId="3" fontId="0" fillId="0" borderId="25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/>
    </xf>
    <xf numFmtId="3" fontId="32" fillId="0" borderId="30" xfId="0" applyNumberFormat="1" applyFont="1" applyFill="1" applyBorder="1" applyAlignment="1">
      <alignment horizontal="left" vertical="center"/>
    </xf>
    <xf numFmtId="3" fontId="0" fillId="0" borderId="24" xfId="0" applyNumberFormat="1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left" vertical="center" wrapText="1"/>
    </xf>
    <xf numFmtId="3" fontId="36" fillId="41" borderId="54" xfId="0" applyNumberFormat="1" applyFont="1" applyFill="1" applyBorder="1" applyAlignment="1" applyProtection="1">
      <alignment horizontal="left" vertical="center"/>
      <protection locked="0"/>
    </xf>
    <xf numFmtId="3" fontId="0" fillId="0" borderId="25" xfId="0" applyNumberFormat="1" applyFont="1" applyBorder="1" applyAlignment="1">
      <alignment horizontal="right" vertical="center" wrapText="1"/>
    </xf>
    <xf numFmtId="3" fontId="0" fillId="0" borderId="25" xfId="0" applyNumberFormat="1" applyFont="1" applyBorder="1" applyAlignment="1">
      <alignment vertical="center" wrapText="1"/>
    </xf>
    <xf numFmtId="3" fontId="0" fillId="0" borderId="24" xfId="0" applyNumberFormat="1" applyFont="1" applyBorder="1" applyAlignment="1">
      <alignment vertical="center" wrapText="1"/>
    </xf>
    <xf numFmtId="0" fontId="0" fillId="0" borderId="49" xfId="0" applyFont="1" applyFill="1" applyBorder="1" applyAlignment="1">
      <alignment horizontal="left" vertical="center"/>
    </xf>
    <xf numFmtId="3" fontId="0" fillId="0" borderId="25" xfId="0" applyNumberFormat="1" applyFont="1" applyBorder="1" applyAlignment="1">
      <alignment vertical="center"/>
    </xf>
    <xf numFmtId="0" fontId="0" fillId="0" borderId="49" xfId="0" applyFont="1" applyFill="1" applyBorder="1" applyAlignment="1">
      <alignment horizontal="left" vertical="center"/>
    </xf>
    <xf numFmtId="0" fontId="0" fillId="0" borderId="25" xfId="0" applyFont="1" applyBorder="1" applyAlignment="1">
      <alignment vertical="center" wrapText="1"/>
    </xf>
    <xf numFmtId="0" fontId="0" fillId="0" borderId="21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left" vertical="center"/>
    </xf>
    <xf numFmtId="3" fontId="0" fillId="0" borderId="30" xfId="0" applyNumberFormat="1" applyFont="1" applyFill="1" applyBorder="1" applyAlignment="1">
      <alignment horizontal="left" vertical="center"/>
    </xf>
    <xf numFmtId="3" fontId="0" fillId="0" borderId="24" xfId="0" applyNumberFormat="1" applyFont="1" applyBorder="1" applyAlignment="1">
      <alignment horizontal="right" vertical="center" wrapText="1"/>
    </xf>
    <xf numFmtId="3" fontId="0" fillId="0" borderId="30" xfId="0" applyNumberFormat="1" applyFont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51" xfId="0" applyNumberFormat="1" applyFont="1" applyBorder="1" applyAlignment="1">
      <alignment horizontal="right" vertical="center" wrapText="1"/>
    </xf>
    <xf numFmtId="3" fontId="0" fillId="0" borderId="19" xfId="0" applyNumberFormat="1" applyFont="1" applyBorder="1" applyAlignment="1">
      <alignment horizontal="center" vertical="center"/>
    </xf>
    <xf numFmtId="3" fontId="30" fillId="0" borderId="54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0" fontId="1" fillId="0" borderId="59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1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63" xfId="0" applyFont="1" applyBorder="1" applyAlignment="1">
      <alignment/>
    </xf>
    <xf numFmtId="3" fontId="34" fillId="0" borderId="63" xfId="0" applyNumberFormat="1" applyFont="1" applyFill="1" applyBorder="1" applyAlignment="1">
      <alignment horizontal="right" vertical="center"/>
    </xf>
    <xf numFmtId="3" fontId="34" fillId="0" borderId="43" xfId="0" applyNumberFormat="1" applyFont="1" applyFill="1" applyBorder="1" applyAlignment="1">
      <alignment horizontal="right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320</xdr:row>
      <xdr:rowOff>0</xdr:rowOff>
    </xdr:from>
    <xdr:to>
      <xdr:col>7</xdr:col>
      <xdr:colOff>828675</xdr:colOff>
      <xdr:row>320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915400" y="185870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321</xdr:row>
      <xdr:rowOff>0</xdr:rowOff>
    </xdr:from>
    <xdr:to>
      <xdr:col>9</xdr:col>
      <xdr:colOff>0</xdr:colOff>
      <xdr:row>321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1325225" y="18671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270</xdr:row>
      <xdr:rowOff>0</xdr:rowOff>
    </xdr:from>
    <xdr:to>
      <xdr:col>9</xdr:col>
      <xdr:colOff>0</xdr:colOff>
      <xdr:row>270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11325225" y="15377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320</xdr:row>
      <xdr:rowOff>0</xdr:rowOff>
    </xdr:from>
    <xdr:to>
      <xdr:col>7</xdr:col>
      <xdr:colOff>828675</xdr:colOff>
      <xdr:row>320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8915400" y="185870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321</xdr:row>
      <xdr:rowOff>0</xdr:rowOff>
    </xdr:from>
    <xdr:to>
      <xdr:col>9</xdr:col>
      <xdr:colOff>0</xdr:colOff>
      <xdr:row>321</xdr:row>
      <xdr:rowOff>0</xdr:rowOff>
    </xdr:to>
    <xdr:sp>
      <xdr:nvSpPr>
        <xdr:cNvPr id="5" name="Line 9"/>
        <xdr:cNvSpPr>
          <a:spLocks/>
        </xdr:cNvSpPr>
      </xdr:nvSpPr>
      <xdr:spPr>
        <a:xfrm flipV="1">
          <a:off x="11325225" y="18671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270</xdr:row>
      <xdr:rowOff>0</xdr:rowOff>
    </xdr:from>
    <xdr:to>
      <xdr:col>9</xdr:col>
      <xdr:colOff>0</xdr:colOff>
      <xdr:row>270</xdr:row>
      <xdr:rowOff>0</xdr:rowOff>
    </xdr:to>
    <xdr:sp>
      <xdr:nvSpPr>
        <xdr:cNvPr id="6" name="Line 10"/>
        <xdr:cNvSpPr>
          <a:spLocks/>
        </xdr:cNvSpPr>
      </xdr:nvSpPr>
      <xdr:spPr>
        <a:xfrm flipV="1">
          <a:off x="11325225" y="15377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251</xdr:row>
      <xdr:rowOff>0</xdr:rowOff>
    </xdr:from>
    <xdr:to>
      <xdr:col>7</xdr:col>
      <xdr:colOff>828675</xdr:colOff>
      <xdr:row>251</xdr:row>
      <xdr:rowOff>0</xdr:rowOff>
    </xdr:to>
    <xdr:sp>
      <xdr:nvSpPr>
        <xdr:cNvPr id="7" name="Line 2"/>
        <xdr:cNvSpPr>
          <a:spLocks/>
        </xdr:cNvSpPr>
      </xdr:nvSpPr>
      <xdr:spPr>
        <a:xfrm flipV="1">
          <a:off x="8915400" y="1425035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251</xdr:row>
      <xdr:rowOff>0</xdr:rowOff>
    </xdr:from>
    <xdr:to>
      <xdr:col>7</xdr:col>
      <xdr:colOff>828675</xdr:colOff>
      <xdr:row>251</xdr:row>
      <xdr:rowOff>0</xdr:rowOff>
    </xdr:to>
    <xdr:sp>
      <xdr:nvSpPr>
        <xdr:cNvPr id="8" name="Line 6"/>
        <xdr:cNvSpPr>
          <a:spLocks/>
        </xdr:cNvSpPr>
      </xdr:nvSpPr>
      <xdr:spPr>
        <a:xfrm flipV="1">
          <a:off x="8915400" y="1425035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253</xdr:row>
      <xdr:rowOff>0</xdr:rowOff>
    </xdr:from>
    <xdr:to>
      <xdr:col>7</xdr:col>
      <xdr:colOff>828675</xdr:colOff>
      <xdr:row>253</xdr:row>
      <xdr:rowOff>0</xdr:rowOff>
    </xdr:to>
    <xdr:sp>
      <xdr:nvSpPr>
        <xdr:cNvPr id="9" name="Line 2"/>
        <xdr:cNvSpPr>
          <a:spLocks/>
        </xdr:cNvSpPr>
      </xdr:nvSpPr>
      <xdr:spPr>
        <a:xfrm flipV="1">
          <a:off x="8915400" y="1436084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253</xdr:row>
      <xdr:rowOff>0</xdr:rowOff>
    </xdr:from>
    <xdr:to>
      <xdr:col>7</xdr:col>
      <xdr:colOff>828675</xdr:colOff>
      <xdr:row>253</xdr:row>
      <xdr:rowOff>0</xdr:rowOff>
    </xdr:to>
    <xdr:sp>
      <xdr:nvSpPr>
        <xdr:cNvPr id="10" name="Line 6"/>
        <xdr:cNvSpPr>
          <a:spLocks/>
        </xdr:cNvSpPr>
      </xdr:nvSpPr>
      <xdr:spPr>
        <a:xfrm flipV="1">
          <a:off x="8915400" y="1436084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251</xdr:row>
      <xdr:rowOff>0</xdr:rowOff>
    </xdr:from>
    <xdr:to>
      <xdr:col>7</xdr:col>
      <xdr:colOff>828675</xdr:colOff>
      <xdr:row>251</xdr:row>
      <xdr:rowOff>0</xdr:rowOff>
    </xdr:to>
    <xdr:sp>
      <xdr:nvSpPr>
        <xdr:cNvPr id="11" name="Line 2"/>
        <xdr:cNvSpPr>
          <a:spLocks/>
        </xdr:cNvSpPr>
      </xdr:nvSpPr>
      <xdr:spPr>
        <a:xfrm flipV="1">
          <a:off x="8915400" y="1425035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251</xdr:row>
      <xdr:rowOff>0</xdr:rowOff>
    </xdr:from>
    <xdr:to>
      <xdr:col>7</xdr:col>
      <xdr:colOff>828675</xdr:colOff>
      <xdr:row>251</xdr:row>
      <xdr:rowOff>0</xdr:rowOff>
    </xdr:to>
    <xdr:sp>
      <xdr:nvSpPr>
        <xdr:cNvPr id="12" name="Line 6"/>
        <xdr:cNvSpPr>
          <a:spLocks/>
        </xdr:cNvSpPr>
      </xdr:nvSpPr>
      <xdr:spPr>
        <a:xfrm flipV="1">
          <a:off x="8915400" y="1425035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253</xdr:row>
      <xdr:rowOff>0</xdr:rowOff>
    </xdr:from>
    <xdr:to>
      <xdr:col>7</xdr:col>
      <xdr:colOff>828675</xdr:colOff>
      <xdr:row>253</xdr:row>
      <xdr:rowOff>0</xdr:rowOff>
    </xdr:to>
    <xdr:sp>
      <xdr:nvSpPr>
        <xdr:cNvPr id="13" name="Line 2"/>
        <xdr:cNvSpPr>
          <a:spLocks/>
        </xdr:cNvSpPr>
      </xdr:nvSpPr>
      <xdr:spPr>
        <a:xfrm flipV="1">
          <a:off x="8915400" y="1436084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253</xdr:row>
      <xdr:rowOff>0</xdr:rowOff>
    </xdr:from>
    <xdr:to>
      <xdr:col>7</xdr:col>
      <xdr:colOff>828675</xdr:colOff>
      <xdr:row>253</xdr:row>
      <xdr:rowOff>0</xdr:rowOff>
    </xdr:to>
    <xdr:sp>
      <xdr:nvSpPr>
        <xdr:cNvPr id="14" name="Line 6"/>
        <xdr:cNvSpPr>
          <a:spLocks/>
        </xdr:cNvSpPr>
      </xdr:nvSpPr>
      <xdr:spPr>
        <a:xfrm flipV="1">
          <a:off x="8915400" y="1436084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320</xdr:row>
      <xdr:rowOff>0</xdr:rowOff>
    </xdr:from>
    <xdr:to>
      <xdr:col>8</xdr:col>
      <xdr:colOff>828675</xdr:colOff>
      <xdr:row>320</xdr:row>
      <xdr:rowOff>0</xdr:rowOff>
    </xdr:to>
    <xdr:sp>
      <xdr:nvSpPr>
        <xdr:cNvPr id="15" name="Line 1"/>
        <xdr:cNvSpPr>
          <a:spLocks/>
        </xdr:cNvSpPr>
      </xdr:nvSpPr>
      <xdr:spPr>
        <a:xfrm flipV="1">
          <a:off x="10029825" y="185870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269</xdr:row>
      <xdr:rowOff>0</xdr:rowOff>
    </xdr:from>
    <xdr:to>
      <xdr:col>8</xdr:col>
      <xdr:colOff>828675</xdr:colOff>
      <xdr:row>269</xdr:row>
      <xdr:rowOff>0</xdr:rowOff>
    </xdr:to>
    <xdr:sp>
      <xdr:nvSpPr>
        <xdr:cNvPr id="16" name="Line 2"/>
        <xdr:cNvSpPr>
          <a:spLocks/>
        </xdr:cNvSpPr>
      </xdr:nvSpPr>
      <xdr:spPr>
        <a:xfrm flipV="1">
          <a:off x="10029825" y="153485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320</xdr:row>
      <xdr:rowOff>0</xdr:rowOff>
    </xdr:from>
    <xdr:to>
      <xdr:col>8</xdr:col>
      <xdr:colOff>828675</xdr:colOff>
      <xdr:row>320</xdr:row>
      <xdr:rowOff>0</xdr:rowOff>
    </xdr:to>
    <xdr:sp>
      <xdr:nvSpPr>
        <xdr:cNvPr id="17" name="Line 5"/>
        <xdr:cNvSpPr>
          <a:spLocks/>
        </xdr:cNvSpPr>
      </xdr:nvSpPr>
      <xdr:spPr>
        <a:xfrm flipV="1">
          <a:off x="10029825" y="185870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269</xdr:row>
      <xdr:rowOff>0</xdr:rowOff>
    </xdr:from>
    <xdr:to>
      <xdr:col>8</xdr:col>
      <xdr:colOff>828675</xdr:colOff>
      <xdr:row>269</xdr:row>
      <xdr:rowOff>0</xdr:rowOff>
    </xdr:to>
    <xdr:sp>
      <xdr:nvSpPr>
        <xdr:cNvPr id="18" name="Line 6"/>
        <xdr:cNvSpPr>
          <a:spLocks/>
        </xdr:cNvSpPr>
      </xdr:nvSpPr>
      <xdr:spPr>
        <a:xfrm flipV="1">
          <a:off x="10029825" y="153485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251</xdr:row>
      <xdr:rowOff>0</xdr:rowOff>
    </xdr:from>
    <xdr:to>
      <xdr:col>8</xdr:col>
      <xdr:colOff>828675</xdr:colOff>
      <xdr:row>251</xdr:row>
      <xdr:rowOff>0</xdr:rowOff>
    </xdr:to>
    <xdr:sp>
      <xdr:nvSpPr>
        <xdr:cNvPr id="19" name="Line 2"/>
        <xdr:cNvSpPr>
          <a:spLocks/>
        </xdr:cNvSpPr>
      </xdr:nvSpPr>
      <xdr:spPr>
        <a:xfrm flipV="1">
          <a:off x="10029825" y="1425035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251</xdr:row>
      <xdr:rowOff>0</xdr:rowOff>
    </xdr:from>
    <xdr:to>
      <xdr:col>8</xdr:col>
      <xdr:colOff>828675</xdr:colOff>
      <xdr:row>251</xdr:row>
      <xdr:rowOff>0</xdr:rowOff>
    </xdr:to>
    <xdr:sp>
      <xdr:nvSpPr>
        <xdr:cNvPr id="20" name="Line 6"/>
        <xdr:cNvSpPr>
          <a:spLocks/>
        </xdr:cNvSpPr>
      </xdr:nvSpPr>
      <xdr:spPr>
        <a:xfrm flipV="1">
          <a:off x="10029825" y="1425035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253</xdr:row>
      <xdr:rowOff>0</xdr:rowOff>
    </xdr:from>
    <xdr:to>
      <xdr:col>8</xdr:col>
      <xdr:colOff>828675</xdr:colOff>
      <xdr:row>253</xdr:row>
      <xdr:rowOff>0</xdr:rowOff>
    </xdr:to>
    <xdr:sp>
      <xdr:nvSpPr>
        <xdr:cNvPr id="21" name="Line 2"/>
        <xdr:cNvSpPr>
          <a:spLocks/>
        </xdr:cNvSpPr>
      </xdr:nvSpPr>
      <xdr:spPr>
        <a:xfrm flipV="1">
          <a:off x="10029825" y="1436084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253</xdr:row>
      <xdr:rowOff>0</xdr:rowOff>
    </xdr:from>
    <xdr:to>
      <xdr:col>8</xdr:col>
      <xdr:colOff>828675</xdr:colOff>
      <xdr:row>253</xdr:row>
      <xdr:rowOff>0</xdr:rowOff>
    </xdr:to>
    <xdr:sp>
      <xdr:nvSpPr>
        <xdr:cNvPr id="22" name="Line 6"/>
        <xdr:cNvSpPr>
          <a:spLocks/>
        </xdr:cNvSpPr>
      </xdr:nvSpPr>
      <xdr:spPr>
        <a:xfrm flipV="1">
          <a:off x="10029825" y="1436084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251</xdr:row>
      <xdr:rowOff>0</xdr:rowOff>
    </xdr:from>
    <xdr:to>
      <xdr:col>8</xdr:col>
      <xdr:colOff>828675</xdr:colOff>
      <xdr:row>251</xdr:row>
      <xdr:rowOff>0</xdr:rowOff>
    </xdr:to>
    <xdr:sp>
      <xdr:nvSpPr>
        <xdr:cNvPr id="23" name="Line 2"/>
        <xdr:cNvSpPr>
          <a:spLocks/>
        </xdr:cNvSpPr>
      </xdr:nvSpPr>
      <xdr:spPr>
        <a:xfrm flipV="1">
          <a:off x="10029825" y="1425035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251</xdr:row>
      <xdr:rowOff>0</xdr:rowOff>
    </xdr:from>
    <xdr:to>
      <xdr:col>8</xdr:col>
      <xdr:colOff>828675</xdr:colOff>
      <xdr:row>251</xdr:row>
      <xdr:rowOff>0</xdr:rowOff>
    </xdr:to>
    <xdr:sp>
      <xdr:nvSpPr>
        <xdr:cNvPr id="24" name="Line 6"/>
        <xdr:cNvSpPr>
          <a:spLocks/>
        </xdr:cNvSpPr>
      </xdr:nvSpPr>
      <xdr:spPr>
        <a:xfrm flipV="1">
          <a:off x="10029825" y="1425035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253</xdr:row>
      <xdr:rowOff>0</xdr:rowOff>
    </xdr:from>
    <xdr:to>
      <xdr:col>8</xdr:col>
      <xdr:colOff>828675</xdr:colOff>
      <xdr:row>253</xdr:row>
      <xdr:rowOff>0</xdr:rowOff>
    </xdr:to>
    <xdr:sp>
      <xdr:nvSpPr>
        <xdr:cNvPr id="25" name="Line 2"/>
        <xdr:cNvSpPr>
          <a:spLocks/>
        </xdr:cNvSpPr>
      </xdr:nvSpPr>
      <xdr:spPr>
        <a:xfrm flipV="1">
          <a:off x="10029825" y="1436084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253</xdr:row>
      <xdr:rowOff>0</xdr:rowOff>
    </xdr:from>
    <xdr:to>
      <xdr:col>8</xdr:col>
      <xdr:colOff>828675</xdr:colOff>
      <xdr:row>253</xdr:row>
      <xdr:rowOff>0</xdr:rowOff>
    </xdr:to>
    <xdr:sp>
      <xdr:nvSpPr>
        <xdr:cNvPr id="26" name="Line 6"/>
        <xdr:cNvSpPr>
          <a:spLocks/>
        </xdr:cNvSpPr>
      </xdr:nvSpPr>
      <xdr:spPr>
        <a:xfrm flipV="1">
          <a:off x="10029825" y="1436084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255</xdr:row>
      <xdr:rowOff>0</xdr:rowOff>
    </xdr:from>
    <xdr:to>
      <xdr:col>8</xdr:col>
      <xdr:colOff>828675</xdr:colOff>
      <xdr:row>255</xdr:row>
      <xdr:rowOff>0</xdr:rowOff>
    </xdr:to>
    <xdr:sp>
      <xdr:nvSpPr>
        <xdr:cNvPr id="27" name="Line 2"/>
        <xdr:cNvSpPr>
          <a:spLocks/>
        </xdr:cNvSpPr>
      </xdr:nvSpPr>
      <xdr:spPr>
        <a:xfrm flipV="1">
          <a:off x="10029825" y="1450943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255</xdr:row>
      <xdr:rowOff>0</xdr:rowOff>
    </xdr:from>
    <xdr:to>
      <xdr:col>8</xdr:col>
      <xdr:colOff>828675</xdr:colOff>
      <xdr:row>255</xdr:row>
      <xdr:rowOff>0</xdr:rowOff>
    </xdr:to>
    <xdr:sp>
      <xdr:nvSpPr>
        <xdr:cNvPr id="28" name="Line 6"/>
        <xdr:cNvSpPr>
          <a:spLocks/>
        </xdr:cNvSpPr>
      </xdr:nvSpPr>
      <xdr:spPr>
        <a:xfrm flipV="1">
          <a:off x="10029825" y="1450943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257</xdr:row>
      <xdr:rowOff>0</xdr:rowOff>
    </xdr:from>
    <xdr:to>
      <xdr:col>8</xdr:col>
      <xdr:colOff>828675</xdr:colOff>
      <xdr:row>257</xdr:row>
      <xdr:rowOff>0</xdr:rowOff>
    </xdr:to>
    <xdr:sp>
      <xdr:nvSpPr>
        <xdr:cNvPr id="29" name="Line 2"/>
        <xdr:cNvSpPr>
          <a:spLocks/>
        </xdr:cNvSpPr>
      </xdr:nvSpPr>
      <xdr:spPr>
        <a:xfrm flipV="1">
          <a:off x="10029825" y="1462659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257</xdr:row>
      <xdr:rowOff>0</xdr:rowOff>
    </xdr:from>
    <xdr:to>
      <xdr:col>8</xdr:col>
      <xdr:colOff>828675</xdr:colOff>
      <xdr:row>257</xdr:row>
      <xdr:rowOff>0</xdr:rowOff>
    </xdr:to>
    <xdr:sp>
      <xdr:nvSpPr>
        <xdr:cNvPr id="30" name="Line 6"/>
        <xdr:cNvSpPr>
          <a:spLocks/>
        </xdr:cNvSpPr>
      </xdr:nvSpPr>
      <xdr:spPr>
        <a:xfrm flipV="1">
          <a:off x="10029825" y="1462659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255</xdr:row>
      <xdr:rowOff>0</xdr:rowOff>
    </xdr:from>
    <xdr:to>
      <xdr:col>8</xdr:col>
      <xdr:colOff>828675</xdr:colOff>
      <xdr:row>255</xdr:row>
      <xdr:rowOff>0</xdr:rowOff>
    </xdr:to>
    <xdr:sp>
      <xdr:nvSpPr>
        <xdr:cNvPr id="31" name="Line 2"/>
        <xdr:cNvSpPr>
          <a:spLocks/>
        </xdr:cNvSpPr>
      </xdr:nvSpPr>
      <xdr:spPr>
        <a:xfrm flipV="1">
          <a:off x="10029825" y="1450943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255</xdr:row>
      <xdr:rowOff>0</xdr:rowOff>
    </xdr:from>
    <xdr:to>
      <xdr:col>8</xdr:col>
      <xdr:colOff>828675</xdr:colOff>
      <xdr:row>255</xdr:row>
      <xdr:rowOff>0</xdr:rowOff>
    </xdr:to>
    <xdr:sp>
      <xdr:nvSpPr>
        <xdr:cNvPr id="32" name="Line 6"/>
        <xdr:cNvSpPr>
          <a:spLocks/>
        </xdr:cNvSpPr>
      </xdr:nvSpPr>
      <xdr:spPr>
        <a:xfrm flipV="1">
          <a:off x="10029825" y="1450943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257</xdr:row>
      <xdr:rowOff>0</xdr:rowOff>
    </xdr:from>
    <xdr:to>
      <xdr:col>8</xdr:col>
      <xdr:colOff>828675</xdr:colOff>
      <xdr:row>257</xdr:row>
      <xdr:rowOff>0</xdr:rowOff>
    </xdr:to>
    <xdr:sp>
      <xdr:nvSpPr>
        <xdr:cNvPr id="33" name="Line 2"/>
        <xdr:cNvSpPr>
          <a:spLocks/>
        </xdr:cNvSpPr>
      </xdr:nvSpPr>
      <xdr:spPr>
        <a:xfrm flipV="1">
          <a:off x="10029825" y="1462659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257</xdr:row>
      <xdr:rowOff>0</xdr:rowOff>
    </xdr:from>
    <xdr:to>
      <xdr:col>8</xdr:col>
      <xdr:colOff>828675</xdr:colOff>
      <xdr:row>257</xdr:row>
      <xdr:rowOff>0</xdr:rowOff>
    </xdr:to>
    <xdr:sp>
      <xdr:nvSpPr>
        <xdr:cNvPr id="34" name="Line 6"/>
        <xdr:cNvSpPr>
          <a:spLocks/>
        </xdr:cNvSpPr>
      </xdr:nvSpPr>
      <xdr:spPr>
        <a:xfrm flipV="1">
          <a:off x="10029825" y="1462659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255</xdr:row>
      <xdr:rowOff>0</xdr:rowOff>
    </xdr:from>
    <xdr:to>
      <xdr:col>8</xdr:col>
      <xdr:colOff>828675</xdr:colOff>
      <xdr:row>255</xdr:row>
      <xdr:rowOff>0</xdr:rowOff>
    </xdr:to>
    <xdr:sp>
      <xdr:nvSpPr>
        <xdr:cNvPr id="35" name="Line 2"/>
        <xdr:cNvSpPr>
          <a:spLocks/>
        </xdr:cNvSpPr>
      </xdr:nvSpPr>
      <xdr:spPr>
        <a:xfrm flipV="1">
          <a:off x="10029825" y="1450943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255</xdr:row>
      <xdr:rowOff>0</xdr:rowOff>
    </xdr:from>
    <xdr:to>
      <xdr:col>8</xdr:col>
      <xdr:colOff>828675</xdr:colOff>
      <xdr:row>255</xdr:row>
      <xdr:rowOff>0</xdr:rowOff>
    </xdr:to>
    <xdr:sp>
      <xdr:nvSpPr>
        <xdr:cNvPr id="36" name="Line 6"/>
        <xdr:cNvSpPr>
          <a:spLocks/>
        </xdr:cNvSpPr>
      </xdr:nvSpPr>
      <xdr:spPr>
        <a:xfrm flipV="1">
          <a:off x="10029825" y="1450943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257</xdr:row>
      <xdr:rowOff>0</xdr:rowOff>
    </xdr:from>
    <xdr:to>
      <xdr:col>8</xdr:col>
      <xdr:colOff>828675</xdr:colOff>
      <xdr:row>257</xdr:row>
      <xdr:rowOff>0</xdr:rowOff>
    </xdr:to>
    <xdr:sp>
      <xdr:nvSpPr>
        <xdr:cNvPr id="37" name="Line 2"/>
        <xdr:cNvSpPr>
          <a:spLocks/>
        </xdr:cNvSpPr>
      </xdr:nvSpPr>
      <xdr:spPr>
        <a:xfrm flipV="1">
          <a:off x="10029825" y="1462659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257</xdr:row>
      <xdr:rowOff>0</xdr:rowOff>
    </xdr:from>
    <xdr:to>
      <xdr:col>8</xdr:col>
      <xdr:colOff>828675</xdr:colOff>
      <xdr:row>257</xdr:row>
      <xdr:rowOff>0</xdr:rowOff>
    </xdr:to>
    <xdr:sp>
      <xdr:nvSpPr>
        <xdr:cNvPr id="38" name="Line 6"/>
        <xdr:cNvSpPr>
          <a:spLocks/>
        </xdr:cNvSpPr>
      </xdr:nvSpPr>
      <xdr:spPr>
        <a:xfrm flipV="1">
          <a:off x="10029825" y="1462659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255</xdr:row>
      <xdr:rowOff>0</xdr:rowOff>
    </xdr:from>
    <xdr:to>
      <xdr:col>8</xdr:col>
      <xdr:colOff>828675</xdr:colOff>
      <xdr:row>255</xdr:row>
      <xdr:rowOff>0</xdr:rowOff>
    </xdr:to>
    <xdr:sp>
      <xdr:nvSpPr>
        <xdr:cNvPr id="39" name="Line 2"/>
        <xdr:cNvSpPr>
          <a:spLocks/>
        </xdr:cNvSpPr>
      </xdr:nvSpPr>
      <xdr:spPr>
        <a:xfrm flipV="1">
          <a:off x="10029825" y="1450943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255</xdr:row>
      <xdr:rowOff>0</xdr:rowOff>
    </xdr:from>
    <xdr:to>
      <xdr:col>8</xdr:col>
      <xdr:colOff>828675</xdr:colOff>
      <xdr:row>255</xdr:row>
      <xdr:rowOff>0</xdr:rowOff>
    </xdr:to>
    <xdr:sp>
      <xdr:nvSpPr>
        <xdr:cNvPr id="40" name="Line 6"/>
        <xdr:cNvSpPr>
          <a:spLocks/>
        </xdr:cNvSpPr>
      </xdr:nvSpPr>
      <xdr:spPr>
        <a:xfrm flipV="1">
          <a:off x="10029825" y="1450943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257</xdr:row>
      <xdr:rowOff>0</xdr:rowOff>
    </xdr:from>
    <xdr:to>
      <xdr:col>8</xdr:col>
      <xdr:colOff>828675</xdr:colOff>
      <xdr:row>257</xdr:row>
      <xdr:rowOff>0</xdr:rowOff>
    </xdr:to>
    <xdr:sp>
      <xdr:nvSpPr>
        <xdr:cNvPr id="41" name="Line 2"/>
        <xdr:cNvSpPr>
          <a:spLocks/>
        </xdr:cNvSpPr>
      </xdr:nvSpPr>
      <xdr:spPr>
        <a:xfrm flipV="1">
          <a:off x="10029825" y="1462659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257</xdr:row>
      <xdr:rowOff>0</xdr:rowOff>
    </xdr:from>
    <xdr:to>
      <xdr:col>8</xdr:col>
      <xdr:colOff>828675</xdr:colOff>
      <xdr:row>257</xdr:row>
      <xdr:rowOff>0</xdr:rowOff>
    </xdr:to>
    <xdr:sp>
      <xdr:nvSpPr>
        <xdr:cNvPr id="42" name="Line 6"/>
        <xdr:cNvSpPr>
          <a:spLocks/>
        </xdr:cNvSpPr>
      </xdr:nvSpPr>
      <xdr:spPr>
        <a:xfrm flipV="1">
          <a:off x="10029825" y="1462659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255</xdr:row>
      <xdr:rowOff>0</xdr:rowOff>
    </xdr:from>
    <xdr:to>
      <xdr:col>8</xdr:col>
      <xdr:colOff>828675</xdr:colOff>
      <xdr:row>255</xdr:row>
      <xdr:rowOff>0</xdr:rowOff>
    </xdr:to>
    <xdr:sp>
      <xdr:nvSpPr>
        <xdr:cNvPr id="43" name="Line 2"/>
        <xdr:cNvSpPr>
          <a:spLocks/>
        </xdr:cNvSpPr>
      </xdr:nvSpPr>
      <xdr:spPr>
        <a:xfrm flipV="1">
          <a:off x="10029825" y="1450943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255</xdr:row>
      <xdr:rowOff>0</xdr:rowOff>
    </xdr:from>
    <xdr:to>
      <xdr:col>8</xdr:col>
      <xdr:colOff>828675</xdr:colOff>
      <xdr:row>255</xdr:row>
      <xdr:rowOff>0</xdr:rowOff>
    </xdr:to>
    <xdr:sp>
      <xdr:nvSpPr>
        <xdr:cNvPr id="44" name="Line 6"/>
        <xdr:cNvSpPr>
          <a:spLocks/>
        </xdr:cNvSpPr>
      </xdr:nvSpPr>
      <xdr:spPr>
        <a:xfrm flipV="1">
          <a:off x="10029825" y="1450943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257</xdr:row>
      <xdr:rowOff>0</xdr:rowOff>
    </xdr:from>
    <xdr:to>
      <xdr:col>8</xdr:col>
      <xdr:colOff>828675</xdr:colOff>
      <xdr:row>257</xdr:row>
      <xdr:rowOff>0</xdr:rowOff>
    </xdr:to>
    <xdr:sp>
      <xdr:nvSpPr>
        <xdr:cNvPr id="45" name="Line 2"/>
        <xdr:cNvSpPr>
          <a:spLocks/>
        </xdr:cNvSpPr>
      </xdr:nvSpPr>
      <xdr:spPr>
        <a:xfrm flipV="1">
          <a:off x="10029825" y="1462659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257</xdr:row>
      <xdr:rowOff>0</xdr:rowOff>
    </xdr:from>
    <xdr:to>
      <xdr:col>8</xdr:col>
      <xdr:colOff>828675</xdr:colOff>
      <xdr:row>257</xdr:row>
      <xdr:rowOff>0</xdr:rowOff>
    </xdr:to>
    <xdr:sp>
      <xdr:nvSpPr>
        <xdr:cNvPr id="46" name="Line 6"/>
        <xdr:cNvSpPr>
          <a:spLocks/>
        </xdr:cNvSpPr>
      </xdr:nvSpPr>
      <xdr:spPr>
        <a:xfrm flipV="1">
          <a:off x="10029825" y="1462659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255</xdr:row>
      <xdr:rowOff>0</xdr:rowOff>
    </xdr:from>
    <xdr:to>
      <xdr:col>8</xdr:col>
      <xdr:colOff>828675</xdr:colOff>
      <xdr:row>255</xdr:row>
      <xdr:rowOff>0</xdr:rowOff>
    </xdr:to>
    <xdr:sp>
      <xdr:nvSpPr>
        <xdr:cNvPr id="47" name="Line 2"/>
        <xdr:cNvSpPr>
          <a:spLocks/>
        </xdr:cNvSpPr>
      </xdr:nvSpPr>
      <xdr:spPr>
        <a:xfrm flipV="1">
          <a:off x="10029825" y="1450943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255</xdr:row>
      <xdr:rowOff>0</xdr:rowOff>
    </xdr:from>
    <xdr:to>
      <xdr:col>8</xdr:col>
      <xdr:colOff>828675</xdr:colOff>
      <xdr:row>255</xdr:row>
      <xdr:rowOff>0</xdr:rowOff>
    </xdr:to>
    <xdr:sp>
      <xdr:nvSpPr>
        <xdr:cNvPr id="48" name="Line 6"/>
        <xdr:cNvSpPr>
          <a:spLocks/>
        </xdr:cNvSpPr>
      </xdr:nvSpPr>
      <xdr:spPr>
        <a:xfrm flipV="1">
          <a:off x="10029825" y="1450943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257</xdr:row>
      <xdr:rowOff>0</xdr:rowOff>
    </xdr:from>
    <xdr:to>
      <xdr:col>8</xdr:col>
      <xdr:colOff>828675</xdr:colOff>
      <xdr:row>257</xdr:row>
      <xdr:rowOff>0</xdr:rowOff>
    </xdr:to>
    <xdr:sp>
      <xdr:nvSpPr>
        <xdr:cNvPr id="49" name="Line 2"/>
        <xdr:cNvSpPr>
          <a:spLocks/>
        </xdr:cNvSpPr>
      </xdr:nvSpPr>
      <xdr:spPr>
        <a:xfrm flipV="1">
          <a:off x="10029825" y="1462659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257</xdr:row>
      <xdr:rowOff>0</xdr:rowOff>
    </xdr:from>
    <xdr:to>
      <xdr:col>8</xdr:col>
      <xdr:colOff>828675</xdr:colOff>
      <xdr:row>257</xdr:row>
      <xdr:rowOff>0</xdr:rowOff>
    </xdr:to>
    <xdr:sp>
      <xdr:nvSpPr>
        <xdr:cNvPr id="50" name="Line 6"/>
        <xdr:cNvSpPr>
          <a:spLocks/>
        </xdr:cNvSpPr>
      </xdr:nvSpPr>
      <xdr:spPr>
        <a:xfrm flipV="1">
          <a:off x="10029825" y="1462659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1"/>
  <sheetViews>
    <sheetView tabSelected="1" zoomScale="80" zoomScaleNormal="80" zoomScalePageLayoutView="90" workbookViewId="0" topLeftCell="A1">
      <pane ySplit="15" topLeftCell="A70" activePane="bottomLeft" state="frozen"/>
      <selection pane="topLeft" activeCell="A1" sqref="A1"/>
      <selection pane="bottomLeft" activeCell="I75" sqref="I75"/>
    </sheetView>
  </sheetViews>
  <sheetFormatPr defaultColWidth="9.140625" defaultRowHeight="12.75" outlineLevelRow="1"/>
  <cols>
    <col min="1" max="1" width="6.00390625" style="1" customWidth="1"/>
    <col min="2" max="2" width="12.421875" style="356" customWidth="1"/>
    <col min="3" max="3" width="34.28125" style="356" customWidth="1"/>
    <col min="4" max="4" width="35.7109375" style="356" customWidth="1"/>
    <col min="5" max="5" width="14.421875" style="356" customWidth="1"/>
    <col min="6" max="6" width="14.8515625" style="356" customWidth="1"/>
    <col min="7" max="7" width="15.140625" style="356" customWidth="1"/>
    <col min="8" max="8" width="16.7109375" style="356" customWidth="1"/>
    <col min="9" max="9" width="20.28125" style="357" customWidth="1"/>
    <col min="10" max="10" width="11.57421875" style="358" customWidth="1"/>
    <col min="11" max="16384" width="9.140625" style="356" customWidth="1"/>
  </cols>
  <sheetData>
    <row r="1" spans="2:3" ht="21.75" customHeight="1">
      <c r="B1" s="443" t="s">
        <v>853</v>
      </c>
      <c r="C1" s="443"/>
    </row>
    <row r="2" spans="2:7" ht="21.75" customHeight="1">
      <c r="B2" s="444" t="s">
        <v>46</v>
      </c>
      <c r="C2" s="444"/>
      <c r="D2" s="444"/>
      <c r="E2" s="444"/>
      <c r="F2" s="444"/>
      <c r="G2" s="444"/>
    </row>
    <row r="3" ht="6.75" customHeight="1" thickBot="1">
      <c r="B3" s="17"/>
    </row>
    <row r="4" spans="1:9" ht="13.5" thickBot="1">
      <c r="A4" s="10"/>
      <c r="B4" s="359"/>
      <c r="C4" s="359"/>
      <c r="D4" s="360"/>
      <c r="E4" s="13" t="s">
        <v>39</v>
      </c>
      <c r="F4" s="217" t="s">
        <v>787</v>
      </c>
      <c r="G4" s="218" t="s">
        <v>786</v>
      </c>
      <c r="H4" s="219" t="s">
        <v>785</v>
      </c>
      <c r="I4" s="13" t="s">
        <v>24</v>
      </c>
    </row>
    <row r="5" spans="1:10" ht="15.75">
      <c r="A5" s="10"/>
      <c r="B5" s="31" t="s">
        <v>39</v>
      </c>
      <c r="C5" s="361"/>
      <c r="D5" s="74"/>
      <c r="E5" s="362" t="s">
        <v>2</v>
      </c>
      <c r="F5" s="224">
        <f>H27</f>
        <v>1595000</v>
      </c>
      <c r="G5" s="363">
        <f>H95</f>
        <v>99086</v>
      </c>
      <c r="H5" s="226">
        <f>H180</f>
        <v>355000</v>
      </c>
      <c r="I5" s="227">
        <f aca="true" t="shared" si="0" ref="I5:I10">SUM(F5:H5)</f>
        <v>2049086</v>
      </c>
      <c r="J5" s="364"/>
    </row>
    <row r="6" spans="1:9" ht="15.75">
      <c r="A6" s="10"/>
      <c r="B6" s="34" t="s">
        <v>12</v>
      </c>
      <c r="C6" s="238">
        <v>25400000</v>
      </c>
      <c r="D6" s="76"/>
      <c r="E6" s="35" t="s">
        <v>4</v>
      </c>
      <c r="F6" s="228">
        <f>H54</f>
        <v>1960637</v>
      </c>
      <c r="G6" s="229">
        <f>H115</f>
        <v>463912</v>
      </c>
      <c r="H6" s="230">
        <f>H270</f>
        <v>3865000</v>
      </c>
      <c r="I6" s="227">
        <f t="shared" si="0"/>
        <v>6289549</v>
      </c>
    </row>
    <row r="7" spans="1:10" ht="12.75">
      <c r="A7" s="10"/>
      <c r="B7" s="36" t="s">
        <v>25</v>
      </c>
      <c r="C7" s="239">
        <v>6050000</v>
      </c>
      <c r="D7" s="365"/>
      <c r="E7" s="35" t="s">
        <v>14</v>
      </c>
      <c r="F7" s="228">
        <f>H66</f>
        <v>1739000</v>
      </c>
      <c r="G7" s="229">
        <f>H133</f>
        <v>478700</v>
      </c>
      <c r="H7" s="230">
        <f>H300</f>
        <v>1050000</v>
      </c>
      <c r="I7" s="227">
        <f t="shared" si="0"/>
        <v>3267700</v>
      </c>
      <c r="J7" s="364"/>
    </row>
    <row r="8" spans="1:9" ht="15">
      <c r="A8" s="10"/>
      <c r="B8" s="34" t="s">
        <v>11</v>
      </c>
      <c r="C8" s="240">
        <v>19350000</v>
      </c>
      <c r="D8" s="365"/>
      <c r="E8" s="35" t="s">
        <v>1</v>
      </c>
      <c r="F8" s="228">
        <f>H76</f>
        <v>1572000</v>
      </c>
      <c r="G8" s="229">
        <f>H146</f>
        <v>340300</v>
      </c>
      <c r="H8" s="230">
        <f>H340</f>
        <v>1289000</v>
      </c>
      <c r="I8" s="227">
        <f t="shared" si="0"/>
        <v>3201300</v>
      </c>
    </row>
    <row r="9" spans="1:9" ht="14.25" customHeight="1">
      <c r="A9" s="10"/>
      <c r="B9" s="34" t="s">
        <v>17</v>
      </c>
      <c r="C9" s="241">
        <f>I11</f>
        <v>19350000</v>
      </c>
      <c r="D9" s="75"/>
      <c r="E9" s="35" t="s">
        <v>21</v>
      </c>
      <c r="F9" s="228">
        <f>H89</f>
        <v>2202460</v>
      </c>
      <c r="G9" s="229">
        <f>H162</f>
        <v>479905</v>
      </c>
      <c r="H9" s="230">
        <f>H385</f>
        <v>1240000</v>
      </c>
      <c r="I9" s="227">
        <f t="shared" si="0"/>
        <v>3922365</v>
      </c>
    </row>
    <row r="10" spans="1:9" ht="16.5" thickBot="1">
      <c r="A10" s="10"/>
      <c r="B10" s="36" t="s">
        <v>18</v>
      </c>
      <c r="C10" s="366"/>
      <c r="D10" s="76"/>
      <c r="E10" s="40" t="s">
        <v>15</v>
      </c>
      <c r="F10" s="231">
        <v>0</v>
      </c>
      <c r="G10" s="232">
        <v>0</v>
      </c>
      <c r="H10" s="233">
        <f>H404</f>
        <v>620000</v>
      </c>
      <c r="I10" s="227">
        <f t="shared" si="0"/>
        <v>620000</v>
      </c>
    </row>
    <row r="11" spans="1:9" ht="25.5" customHeight="1" thickBot="1">
      <c r="A11" s="10"/>
      <c r="B11" s="41" t="s">
        <v>19</v>
      </c>
      <c r="C11" s="367">
        <f>C8-C9-C10</f>
        <v>0</v>
      </c>
      <c r="D11" s="368"/>
      <c r="E11" s="43" t="s">
        <v>23</v>
      </c>
      <c r="F11" s="234">
        <f>SUM(F5:F10)</f>
        <v>9069097</v>
      </c>
      <c r="G11" s="235">
        <f>SUM(G5:G10)</f>
        <v>1861903</v>
      </c>
      <c r="H11" s="236">
        <f>SUM(H5:H10)</f>
        <v>8419000</v>
      </c>
      <c r="I11" s="237">
        <f>SUM(I5:I10)</f>
        <v>19350000</v>
      </c>
    </row>
    <row r="12" spans="4:9" ht="12.75">
      <c r="D12" s="369"/>
      <c r="E12" s="370"/>
      <c r="F12" s="364"/>
      <c r="G12" s="364"/>
      <c r="H12" s="78"/>
      <c r="I12" s="46"/>
    </row>
    <row r="13" spans="4:9" ht="12.75">
      <c r="D13" s="369"/>
      <c r="E13" s="371"/>
      <c r="F13" s="364"/>
      <c r="G13" s="364"/>
      <c r="H13" s="78"/>
      <c r="I13" s="46"/>
    </row>
    <row r="14" spans="5:9" ht="13.5" thickBot="1">
      <c r="E14" s="372"/>
      <c r="H14" s="38"/>
      <c r="I14" s="46"/>
    </row>
    <row r="15" spans="1:9" ht="54.75" customHeight="1" outlineLevel="1" thickBot="1">
      <c r="A15" s="16" t="s">
        <v>5</v>
      </c>
      <c r="B15" s="5" t="s">
        <v>6</v>
      </c>
      <c r="C15" s="5" t="s">
        <v>7</v>
      </c>
      <c r="D15" s="5" t="s">
        <v>8</v>
      </c>
      <c r="E15" s="6" t="s">
        <v>40</v>
      </c>
      <c r="F15" s="6" t="s">
        <v>41</v>
      </c>
      <c r="G15" s="8" t="s">
        <v>42</v>
      </c>
      <c r="H15" s="47" t="s">
        <v>43</v>
      </c>
      <c r="I15" s="373" t="s">
        <v>9</v>
      </c>
    </row>
    <row r="16" spans="1:9" ht="33.75" customHeight="1" outlineLevel="1" thickBot="1">
      <c r="A16" s="441" t="s">
        <v>37</v>
      </c>
      <c r="B16" s="442"/>
      <c r="C16" s="438" t="s">
        <v>800</v>
      </c>
      <c r="D16" s="438"/>
      <c r="E16" s="438"/>
      <c r="F16" s="438"/>
      <c r="G16" s="438"/>
      <c r="H16" s="438"/>
      <c r="I16" s="440"/>
    </row>
    <row r="17" spans="1:9" ht="54.75" customHeight="1" outlineLevel="1">
      <c r="A17" s="18">
        <v>1</v>
      </c>
      <c r="B17" s="28" t="s">
        <v>2</v>
      </c>
      <c r="C17" s="80" t="s">
        <v>85</v>
      </c>
      <c r="D17" s="80" t="s">
        <v>86</v>
      </c>
      <c r="E17" s="81">
        <v>956794</v>
      </c>
      <c r="F17" s="82">
        <v>395000</v>
      </c>
      <c r="G17" s="117"/>
      <c r="H17" s="330">
        <v>395000</v>
      </c>
      <c r="I17" s="181"/>
    </row>
    <row r="18" spans="1:9" ht="54.75" customHeight="1" outlineLevel="1">
      <c r="A18" s="18">
        <v>2</v>
      </c>
      <c r="B18" s="28" t="s">
        <v>2</v>
      </c>
      <c r="C18" s="80" t="s">
        <v>840</v>
      </c>
      <c r="D18" s="80" t="s">
        <v>87</v>
      </c>
      <c r="E18" s="81">
        <v>1072865</v>
      </c>
      <c r="F18" s="82">
        <v>500000</v>
      </c>
      <c r="G18" s="144" t="s">
        <v>88</v>
      </c>
      <c r="H18" s="212">
        <v>0</v>
      </c>
      <c r="I18" s="182"/>
    </row>
    <row r="19" spans="1:9" ht="54.75" customHeight="1" outlineLevel="1">
      <c r="A19" s="18">
        <v>3</v>
      </c>
      <c r="B19" s="28" t="s">
        <v>2</v>
      </c>
      <c r="C19" s="80" t="s">
        <v>756</v>
      </c>
      <c r="D19" s="80" t="s">
        <v>89</v>
      </c>
      <c r="E19" s="81">
        <v>704070</v>
      </c>
      <c r="F19" s="82">
        <v>500000</v>
      </c>
      <c r="G19" s="83">
        <v>300000</v>
      </c>
      <c r="H19" s="213">
        <v>0</v>
      </c>
      <c r="I19" s="183"/>
    </row>
    <row r="20" spans="1:9" ht="50.25" customHeight="1" outlineLevel="1">
      <c r="A20" s="18">
        <v>4</v>
      </c>
      <c r="B20" s="28" t="s">
        <v>2</v>
      </c>
      <c r="C20" s="80" t="s">
        <v>757</v>
      </c>
      <c r="D20" s="80" t="s">
        <v>90</v>
      </c>
      <c r="E20" s="81">
        <v>405363</v>
      </c>
      <c r="F20" s="82">
        <v>200000</v>
      </c>
      <c r="G20" s="82"/>
      <c r="H20" s="213">
        <v>0</v>
      </c>
      <c r="I20" s="183"/>
    </row>
    <row r="21" spans="1:9" ht="48" customHeight="1" outlineLevel="1">
      <c r="A21" s="18">
        <v>5</v>
      </c>
      <c r="B21" s="28" t="s">
        <v>2</v>
      </c>
      <c r="C21" s="80" t="s">
        <v>758</v>
      </c>
      <c r="D21" s="80" t="s">
        <v>91</v>
      </c>
      <c r="E21" s="81">
        <v>981670</v>
      </c>
      <c r="F21" s="82">
        <v>450000</v>
      </c>
      <c r="G21" s="83"/>
      <c r="H21" s="213">
        <v>400000</v>
      </c>
      <c r="I21" s="183"/>
    </row>
    <row r="22" spans="1:9" ht="54.75" customHeight="1" outlineLevel="1">
      <c r="A22" s="18">
        <v>6</v>
      </c>
      <c r="B22" s="28" t="s">
        <v>2</v>
      </c>
      <c r="C22" s="80" t="s">
        <v>759</v>
      </c>
      <c r="D22" s="80" t="s">
        <v>92</v>
      </c>
      <c r="E22" s="81">
        <v>791052</v>
      </c>
      <c r="F22" s="82">
        <v>395526</v>
      </c>
      <c r="G22" s="83"/>
      <c r="H22" s="213">
        <v>300000</v>
      </c>
      <c r="I22" s="183"/>
    </row>
    <row r="23" spans="1:9" ht="54.75" customHeight="1" outlineLevel="1">
      <c r="A23" s="18">
        <v>7</v>
      </c>
      <c r="B23" s="28" t="s">
        <v>2</v>
      </c>
      <c r="C23" s="80" t="s">
        <v>838</v>
      </c>
      <c r="D23" s="80" t="s">
        <v>93</v>
      </c>
      <c r="E23" s="81">
        <v>618171</v>
      </c>
      <c r="F23" s="82">
        <v>309000</v>
      </c>
      <c r="G23" s="83"/>
      <c r="H23" s="212">
        <v>0</v>
      </c>
      <c r="I23" s="184"/>
    </row>
    <row r="24" spans="1:9" ht="54.75" customHeight="1" outlineLevel="1">
      <c r="A24" s="18">
        <v>8</v>
      </c>
      <c r="B24" s="28" t="s">
        <v>2</v>
      </c>
      <c r="C24" s="80" t="s">
        <v>839</v>
      </c>
      <c r="D24" s="80" t="s">
        <v>94</v>
      </c>
      <c r="E24" s="81">
        <v>656606</v>
      </c>
      <c r="F24" s="82">
        <v>397246</v>
      </c>
      <c r="G24" s="83"/>
      <c r="H24" s="212">
        <v>0</v>
      </c>
      <c r="I24" s="184"/>
    </row>
    <row r="25" spans="1:9" ht="54.75" customHeight="1" outlineLevel="1">
      <c r="A25" s="18">
        <v>9</v>
      </c>
      <c r="B25" s="119" t="s">
        <v>2</v>
      </c>
      <c r="C25" s="80" t="s">
        <v>837</v>
      </c>
      <c r="D25" s="80" t="s">
        <v>95</v>
      </c>
      <c r="E25" s="81">
        <v>1613656</v>
      </c>
      <c r="F25" s="82">
        <v>500000</v>
      </c>
      <c r="G25" s="82"/>
      <c r="H25" s="213">
        <v>500000</v>
      </c>
      <c r="I25" s="183"/>
    </row>
    <row r="26" spans="1:9" ht="42" customHeight="1" outlineLevel="1" thickBot="1">
      <c r="A26" s="18">
        <v>10</v>
      </c>
      <c r="B26" s="28" t="s">
        <v>2</v>
      </c>
      <c r="C26" s="80" t="s">
        <v>760</v>
      </c>
      <c r="D26" s="80" t="s">
        <v>96</v>
      </c>
      <c r="E26" s="81">
        <v>198950</v>
      </c>
      <c r="F26" s="82">
        <v>99475</v>
      </c>
      <c r="G26" s="83"/>
      <c r="H26" s="212">
        <v>0</v>
      </c>
      <c r="I26" s="374"/>
    </row>
    <row r="27" spans="1:9" ht="33" customHeight="1" outlineLevel="1" thickBot="1">
      <c r="A27" s="244"/>
      <c r="B27" s="245"/>
      <c r="C27" s="246"/>
      <c r="D27" s="247" t="s">
        <v>3</v>
      </c>
      <c r="E27" s="248">
        <f>SUM(E17:E26)</f>
        <v>7999197</v>
      </c>
      <c r="F27" s="248">
        <f>SUM(F17:F26)</f>
        <v>3746247</v>
      </c>
      <c r="G27" s="249"/>
      <c r="H27" s="248">
        <f>SUM(H17:H26)</f>
        <v>1595000</v>
      </c>
      <c r="I27" s="250"/>
    </row>
    <row r="28" spans="1:9" ht="54.75" customHeight="1" outlineLevel="1">
      <c r="A28" s="18">
        <v>11</v>
      </c>
      <c r="B28" s="28" t="s">
        <v>4</v>
      </c>
      <c r="C28" s="80" t="s">
        <v>97</v>
      </c>
      <c r="D28" s="80" t="s">
        <v>98</v>
      </c>
      <c r="E28" s="81">
        <v>1052739</v>
      </c>
      <c r="F28" s="82">
        <v>500000</v>
      </c>
      <c r="G28" s="83"/>
      <c r="H28" s="213">
        <v>0</v>
      </c>
      <c r="I28" s="186"/>
    </row>
    <row r="29" spans="1:9" ht="54.75" customHeight="1" outlineLevel="1">
      <c r="A29" s="18">
        <v>12</v>
      </c>
      <c r="B29" s="28" t="s">
        <v>4</v>
      </c>
      <c r="C29" s="80" t="s">
        <v>836</v>
      </c>
      <c r="D29" s="80" t="s">
        <v>99</v>
      </c>
      <c r="E29" s="81">
        <v>954900</v>
      </c>
      <c r="F29" s="82">
        <v>477450</v>
      </c>
      <c r="G29" s="83">
        <v>150000</v>
      </c>
      <c r="H29" s="213">
        <v>477450</v>
      </c>
      <c r="I29" s="183"/>
    </row>
    <row r="30" spans="1:9" ht="38.25" customHeight="1" outlineLevel="1">
      <c r="A30" s="18">
        <v>13</v>
      </c>
      <c r="B30" s="28" t="s">
        <v>4</v>
      </c>
      <c r="C30" s="80" t="s">
        <v>761</v>
      </c>
      <c r="D30" s="80" t="s">
        <v>100</v>
      </c>
      <c r="E30" s="81">
        <v>910140</v>
      </c>
      <c r="F30" s="82">
        <v>455000</v>
      </c>
      <c r="G30" s="83">
        <v>500000</v>
      </c>
      <c r="H30" s="213">
        <v>0</v>
      </c>
      <c r="I30" s="183"/>
    </row>
    <row r="31" spans="1:9" ht="54.75" customHeight="1" outlineLevel="1">
      <c r="A31" s="18">
        <v>14</v>
      </c>
      <c r="B31" s="28" t="s">
        <v>4</v>
      </c>
      <c r="C31" s="80" t="s">
        <v>101</v>
      </c>
      <c r="D31" s="80" t="s">
        <v>102</v>
      </c>
      <c r="E31" s="81">
        <v>1001205</v>
      </c>
      <c r="F31" s="82">
        <v>500000</v>
      </c>
      <c r="G31" s="83">
        <v>300000</v>
      </c>
      <c r="H31" s="214">
        <v>300000</v>
      </c>
      <c r="I31" s="375"/>
    </row>
    <row r="32" spans="1:9" ht="54.75" customHeight="1" outlineLevel="1">
      <c r="A32" s="18">
        <v>15</v>
      </c>
      <c r="B32" s="28" t="s">
        <v>4</v>
      </c>
      <c r="C32" s="80" t="s">
        <v>808</v>
      </c>
      <c r="D32" s="80" t="s">
        <v>103</v>
      </c>
      <c r="E32" s="81">
        <v>500000</v>
      </c>
      <c r="F32" s="82">
        <v>250000</v>
      </c>
      <c r="G32" s="83">
        <v>200000</v>
      </c>
      <c r="H32" s="213">
        <v>0</v>
      </c>
      <c r="I32" s="183"/>
    </row>
    <row r="33" spans="1:9" ht="54.75" customHeight="1" outlineLevel="1">
      <c r="A33" s="18">
        <v>16</v>
      </c>
      <c r="B33" s="28" t="s">
        <v>4</v>
      </c>
      <c r="C33" s="80" t="s">
        <v>835</v>
      </c>
      <c r="D33" s="80" t="s">
        <v>104</v>
      </c>
      <c r="E33" s="81">
        <v>256220</v>
      </c>
      <c r="F33" s="82">
        <v>128000</v>
      </c>
      <c r="G33" s="83"/>
      <c r="H33" s="214">
        <v>0</v>
      </c>
      <c r="I33" s="375"/>
    </row>
    <row r="34" spans="1:9" ht="54.75" customHeight="1" outlineLevel="1">
      <c r="A34" s="18">
        <v>17</v>
      </c>
      <c r="B34" s="119" t="s">
        <v>4</v>
      </c>
      <c r="C34" s="80" t="s">
        <v>105</v>
      </c>
      <c r="D34" s="80" t="s">
        <v>772</v>
      </c>
      <c r="E34" s="81">
        <v>396750</v>
      </c>
      <c r="F34" s="82">
        <v>198000</v>
      </c>
      <c r="G34" s="82"/>
      <c r="H34" s="213">
        <v>0</v>
      </c>
      <c r="I34" s="183"/>
    </row>
    <row r="35" spans="1:9" ht="46.5" customHeight="1" outlineLevel="1">
      <c r="A35" s="18">
        <v>18</v>
      </c>
      <c r="B35" s="119" t="s">
        <v>4</v>
      </c>
      <c r="C35" s="80" t="s">
        <v>106</v>
      </c>
      <c r="D35" s="80" t="s">
        <v>354</v>
      </c>
      <c r="E35" s="81">
        <v>509469</v>
      </c>
      <c r="F35" s="82">
        <v>254000</v>
      </c>
      <c r="G35" s="82"/>
      <c r="H35" s="213">
        <v>0</v>
      </c>
      <c r="I35" s="183"/>
    </row>
    <row r="36" spans="1:9" ht="54.75" customHeight="1" outlineLevel="1">
      <c r="A36" s="18">
        <v>19</v>
      </c>
      <c r="B36" s="28" t="s">
        <v>4</v>
      </c>
      <c r="C36" s="80" t="s">
        <v>762</v>
      </c>
      <c r="D36" s="80" t="s">
        <v>107</v>
      </c>
      <c r="E36" s="81">
        <v>437850</v>
      </c>
      <c r="F36" s="82">
        <v>216925</v>
      </c>
      <c r="G36" s="83"/>
      <c r="H36" s="213">
        <v>0</v>
      </c>
      <c r="I36" s="183"/>
    </row>
    <row r="37" spans="1:9" ht="54.75" customHeight="1" outlineLevel="1">
      <c r="A37" s="18">
        <v>20</v>
      </c>
      <c r="B37" s="28" t="s">
        <v>4</v>
      </c>
      <c r="C37" s="80" t="s">
        <v>108</v>
      </c>
      <c r="D37" s="80" t="s">
        <v>109</v>
      </c>
      <c r="E37" s="81">
        <v>178000</v>
      </c>
      <c r="F37" s="82">
        <v>89000</v>
      </c>
      <c r="G37" s="83"/>
      <c r="H37" s="213">
        <v>89000</v>
      </c>
      <c r="I37" s="183"/>
    </row>
    <row r="38" spans="1:9" ht="42.75" customHeight="1" outlineLevel="1">
      <c r="A38" s="18">
        <v>21</v>
      </c>
      <c r="B38" s="28" t="s">
        <v>4</v>
      </c>
      <c r="C38" s="80" t="s">
        <v>110</v>
      </c>
      <c r="D38" s="80" t="s">
        <v>111</v>
      </c>
      <c r="E38" s="81">
        <v>105800</v>
      </c>
      <c r="F38" s="82">
        <v>52900</v>
      </c>
      <c r="G38" s="83"/>
      <c r="H38" s="214">
        <v>0</v>
      </c>
      <c r="I38" s="375"/>
    </row>
    <row r="39" spans="1:9" ht="54.75" customHeight="1" outlineLevel="1">
      <c r="A39" s="18">
        <v>22</v>
      </c>
      <c r="B39" s="28" t="s">
        <v>4</v>
      </c>
      <c r="C39" s="80" t="s">
        <v>841</v>
      </c>
      <c r="D39" s="80" t="s">
        <v>352</v>
      </c>
      <c r="E39" s="81">
        <v>572462</v>
      </c>
      <c r="F39" s="82">
        <v>200000</v>
      </c>
      <c r="G39" s="83"/>
      <c r="H39" s="213">
        <v>0</v>
      </c>
      <c r="I39" s="183"/>
    </row>
    <row r="40" spans="1:9" ht="54.75" customHeight="1" outlineLevel="1">
      <c r="A40" s="18">
        <v>23</v>
      </c>
      <c r="B40" s="28" t="s">
        <v>4</v>
      </c>
      <c r="C40" s="84" t="s">
        <v>809</v>
      </c>
      <c r="D40" s="80" t="s">
        <v>113</v>
      </c>
      <c r="E40" s="81">
        <v>163300</v>
      </c>
      <c r="F40" s="82">
        <v>81650</v>
      </c>
      <c r="G40" s="83"/>
      <c r="H40" s="214">
        <v>0</v>
      </c>
      <c r="I40" s="188"/>
    </row>
    <row r="41" spans="1:9" ht="54.75" customHeight="1" outlineLevel="1">
      <c r="A41" s="18">
        <v>24</v>
      </c>
      <c r="B41" s="28" t="s">
        <v>4</v>
      </c>
      <c r="C41" s="80" t="s">
        <v>842</v>
      </c>
      <c r="D41" s="80" t="s">
        <v>114</v>
      </c>
      <c r="E41" s="81">
        <v>483500</v>
      </c>
      <c r="F41" s="82">
        <v>241000</v>
      </c>
      <c r="G41" s="83"/>
      <c r="H41" s="213">
        <v>241000</v>
      </c>
      <c r="I41" s="183"/>
    </row>
    <row r="42" spans="1:9" ht="42.75" customHeight="1" outlineLevel="1">
      <c r="A42" s="18">
        <v>25</v>
      </c>
      <c r="B42" s="28" t="s">
        <v>4</v>
      </c>
      <c r="C42" s="84" t="s">
        <v>811</v>
      </c>
      <c r="D42" s="80" t="s">
        <v>115</v>
      </c>
      <c r="E42" s="81">
        <v>580000</v>
      </c>
      <c r="F42" s="82">
        <v>290000</v>
      </c>
      <c r="G42" s="83"/>
      <c r="H42" s="214">
        <v>0</v>
      </c>
      <c r="I42" s="188"/>
    </row>
    <row r="43" spans="1:9" ht="48.75" customHeight="1" outlineLevel="1">
      <c r="A43" s="18">
        <v>26</v>
      </c>
      <c r="B43" s="28" t="s">
        <v>4</v>
      </c>
      <c r="C43" s="80" t="s">
        <v>116</v>
      </c>
      <c r="D43" s="80" t="s">
        <v>117</v>
      </c>
      <c r="E43" s="81">
        <v>650000</v>
      </c>
      <c r="F43" s="82">
        <v>300000</v>
      </c>
      <c r="G43" s="83" t="s">
        <v>118</v>
      </c>
      <c r="H43" s="213">
        <v>300000</v>
      </c>
      <c r="I43" s="189"/>
    </row>
    <row r="44" spans="1:9" ht="50.25" customHeight="1" outlineLevel="1">
      <c r="A44" s="18">
        <v>27</v>
      </c>
      <c r="B44" s="119" t="s">
        <v>4</v>
      </c>
      <c r="C44" s="80" t="s">
        <v>119</v>
      </c>
      <c r="D44" s="80" t="s">
        <v>120</v>
      </c>
      <c r="E44" s="81">
        <v>680690</v>
      </c>
      <c r="F44" s="82">
        <v>340690</v>
      </c>
      <c r="G44" s="82"/>
      <c r="H44" s="213">
        <v>0</v>
      </c>
      <c r="I44" s="183"/>
    </row>
    <row r="45" spans="1:9" ht="54.75" customHeight="1" outlineLevel="1">
      <c r="A45" s="18">
        <v>28</v>
      </c>
      <c r="B45" s="119" t="s">
        <v>4</v>
      </c>
      <c r="C45" s="80" t="s">
        <v>834</v>
      </c>
      <c r="D45" s="80" t="s">
        <v>121</v>
      </c>
      <c r="E45" s="81">
        <v>455764</v>
      </c>
      <c r="F45" s="82">
        <v>225000</v>
      </c>
      <c r="G45" s="82"/>
      <c r="H45" s="213">
        <v>0</v>
      </c>
      <c r="I45" s="183"/>
    </row>
    <row r="46" spans="1:9" ht="54.75" customHeight="1" outlineLevel="1">
      <c r="A46" s="18">
        <v>29</v>
      </c>
      <c r="B46" s="28" t="s">
        <v>4</v>
      </c>
      <c r="C46" s="80" t="s">
        <v>833</v>
      </c>
      <c r="D46" s="80" t="s">
        <v>121</v>
      </c>
      <c r="E46" s="81">
        <v>436320</v>
      </c>
      <c r="F46" s="82">
        <v>218160</v>
      </c>
      <c r="G46" s="83"/>
      <c r="H46" s="213">
        <v>0</v>
      </c>
      <c r="I46" s="183"/>
    </row>
    <row r="47" spans="1:9" ht="47.25" customHeight="1" outlineLevel="1">
      <c r="A47" s="18">
        <v>30</v>
      </c>
      <c r="B47" s="28" t="s">
        <v>4</v>
      </c>
      <c r="C47" s="80" t="s">
        <v>122</v>
      </c>
      <c r="D47" s="80" t="s">
        <v>123</v>
      </c>
      <c r="E47" s="81">
        <v>250000</v>
      </c>
      <c r="F47" s="82">
        <v>125000</v>
      </c>
      <c r="G47" s="83"/>
      <c r="H47" s="213">
        <v>0</v>
      </c>
      <c r="I47" s="183"/>
    </row>
    <row r="48" spans="1:9" ht="54.75" customHeight="1" outlineLevel="1">
      <c r="A48" s="18">
        <v>31</v>
      </c>
      <c r="B48" s="28" t="s">
        <v>4</v>
      </c>
      <c r="C48" s="80" t="s">
        <v>124</v>
      </c>
      <c r="D48" s="80" t="s">
        <v>125</v>
      </c>
      <c r="E48" s="81">
        <v>170000</v>
      </c>
      <c r="F48" s="82">
        <v>85000</v>
      </c>
      <c r="G48" s="83"/>
      <c r="H48" s="213">
        <v>0</v>
      </c>
      <c r="I48" s="183"/>
    </row>
    <row r="49" spans="1:9" ht="54.75" customHeight="1" outlineLevel="1">
      <c r="A49" s="18">
        <v>32</v>
      </c>
      <c r="B49" s="28" t="s">
        <v>4</v>
      </c>
      <c r="C49" s="84" t="s">
        <v>126</v>
      </c>
      <c r="D49" s="80" t="s">
        <v>127</v>
      </c>
      <c r="E49" s="81">
        <v>900000</v>
      </c>
      <c r="F49" s="82">
        <v>300000</v>
      </c>
      <c r="G49" s="83"/>
      <c r="H49" s="214">
        <v>300000</v>
      </c>
      <c r="I49" s="188"/>
    </row>
    <row r="50" spans="1:9" ht="54.75" customHeight="1" outlineLevel="1">
      <c r="A50" s="18">
        <v>33</v>
      </c>
      <c r="B50" s="28" t="s">
        <v>4</v>
      </c>
      <c r="C50" s="80" t="s">
        <v>128</v>
      </c>
      <c r="D50" s="80" t="s">
        <v>129</v>
      </c>
      <c r="E50" s="81">
        <v>652986</v>
      </c>
      <c r="F50" s="82">
        <v>326000</v>
      </c>
      <c r="G50" s="83">
        <v>300000</v>
      </c>
      <c r="H50" s="213">
        <v>0</v>
      </c>
      <c r="I50" s="183"/>
    </row>
    <row r="51" spans="1:9" ht="57.75" customHeight="1" outlineLevel="1">
      <c r="A51" s="18">
        <v>34</v>
      </c>
      <c r="B51" s="28" t="s">
        <v>4</v>
      </c>
      <c r="C51" s="80" t="s">
        <v>755</v>
      </c>
      <c r="D51" s="80" t="s">
        <v>130</v>
      </c>
      <c r="E51" s="81">
        <v>763843</v>
      </c>
      <c r="F51" s="82">
        <v>380000</v>
      </c>
      <c r="G51" s="83"/>
      <c r="H51" s="213">
        <v>200000</v>
      </c>
      <c r="I51" s="183"/>
    </row>
    <row r="52" spans="1:9" ht="54.75" customHeight="1" outlineLevel="1">
      <c r="A52" s="18">
        <v>35</v>
      </c>
      <c r="B52" s="28" t="s">
        <v>4</v>
      </c>
      <c r="C52" s="80" t="s">
        <v>131</v>
      </c>
      <c r="D52" s="80" t="s">
        <v>132</v>
      </c>
      <c r="E52" s="81">
        <v>106375</v>
      </c>
      <c r="F52" s="82">
        <v>53187</v>
      </c>
      <c r="G52" s="83"/>
      <c r="H52" s="213">
        <v>53187</v>
      </c>
      <c r="I52" s="183"/>
    </row>
    <row r="53" spans="1:9" ht="54.75" customHeight="1" outlineLevel="1" thickBot="1">
      <c r="A53" s="120">
        <v>36</v>
      </c>
      <c r="B53" s="121" t="s">
        <v>4</v>
      </c>
      <c r="C53" s="122" t="s">
        <v>133</v>
      </c>
      <c r="D53" s="122" t="s">
        <v>134</v>
      </c>
      <c r="E53" s="123">
        <v>144000</v>
      </c>
      <c r="F53" s="124">
        <v>72000</v>
      </c>
      <c r="G53" s="124"/>
      <c r="H53" s="331">
        <v>0</v>
      </c>
      <c r="I53" s="190"/>
    </row>
    <row r="54" spans="1:9" ht="27" customHeight="1" outlineLevel="1">
      <c r="A54" s="251"/>
      <c r="B54" s="252"/>
      <c r="C54" s="253"/>
      <c r="D54" s="254" t="s">
        <v>13</v>
      </c>
      <c r="E54" s="255">
        <f>SUM(E28:E53)</f>
        <v>13312313</v>
      </c>
      <c r="F54" s="255">
        <f>SUM(F28:F53)</f>
        <v>6358962</v>
      </c>
      <c r="G54" s="256"/>
      <c r="H54" s="255">
        <f>SUM(H28:H53)</f>
        <v>1960637</v>
      </c>
      <c r="I54" s="257"/>
    </row>
    <row r="55" spans="1:10" s="38" customFormat="1" ht="54.75" customHeight="1" outlineLevel="1">
      <c r="A55" s="118">
        <v>37</v>
      </c>
      <c r="B55" s="119" t="s">
        <v>14</v>
      </c>
      <c r="C55" s="80" t="s">
        <v>353</v>
      </c>
      <c r="D55" s="80" t="s">
        <v>135</v>
      </c>
      <c r="E55" s="81">
        <v>217350</v>
      </c>
      <c r="F55" s="82">
        <v>108675</v>
      </c>
      <c r="G55" s="82"/>
      <c r="H55" s="214">
        <v>0</v>
      </c>
      <c r="I55" s="375"/>
      <c r="J55" s="358"/>
    </row>
    <row r="56" spans="1:9" ht="54.75" customHeight="1" outlineLevel="1">
      <c r="A56" s="18">
        <v>38</v>
      </c>
      <c r="B56" s="28" t="s">
        <v>14</v>
      </c>
      <c r="C56" s="80" t="s">
        <v>136</v>
      </c>
      <c r="D56" s="80" t="s">
        <v>137</v>
      </c>
      <c r="E56" s="81">
        <v>301508</v>
      </c>
      <c r="F56" s="82">
        <v>150754</v>
      </c>
      <c r="G56" s="83"/>
      <c r="H56" s="213">
        <v>100000</v>
      </c>
      <c r="I56" s="183"/>
    </row>
    <row r="57" spans="1:9" ht="54.75" customHeight="1" outlineLevel="1">
      <c r="A57" s="118">
        <v>39</v>
      </c>
      <c r="B57" s="28" t="s">
        <v>14</v>
      </c>
      <c r="C57" s="84" t="s">
        <v>832</v>
      </c>
      <c r="D57" s="80" t="s">
        <v>355</v>
      </c>
      <c r="E57" s="81">
        <v>619211</v>
      </c>
      <c r="F57" s="82">
        <v>250000</v>
      </c>
      <c r="G57" s="83">
        <v>200000</v>
      </c>
      <c r="H57" s="215">
        <v>200000</v>
      </c>
      <c r="I57" s="191"/>
    </row>
    <row r="58" spans="1:9" ht="54.75" customHeight="1" outlineLevel="1">
      <c r="A58" s="18">
        <v>40</v>
      </c>
      <c r="B58" s="28" t="s">
        <v>14</v>
      </c>
      <c r="C58" s="80" t="s">
        <v>138</v>
      </c>
      <c r="D58" s="80" t="s">
        <v>356</v>
      </c>
      <c r="E58" s="81">
        <v>983850</v>
      </c>
      <c r="F58" s="82">
        <v>480000</v>
      </c>
      <c r="G58" s="83">
        <v>357807</v>
      </c>
      <c r="H58" s="213">
        <v>480000</v>
      </c>
      <c r="I58" s="376"/>
    </row>
    <row r="59" spans="1:10" ht="45.75" customHeight="1" outlineLevel="1">
      <c r="A59" s="118">
        <v>41</v>
      </c>
      <c r="B59" s="28" t="s">
        <v>14</v>
      </c>
      <c r="C59" s="80" t="s">
        <v>139</v>
      </c>
      <c r="D59" s="80" t="s">
        <v>140</v>
      </c>
      <c r="E59" s="81">
        <v>1096663</v>
      </c>
      <c r="F59" s="82">
        <v>500000</v>
      </c>
      <c r="G59" s="83"/>
      <c r="H59" s="213">
        <v>500000</v>
      </c>
      <c r="I59" s="183"/>
      <c r="J59" s="364"/>
    </row>
    <row r="60" spans="1:9" ht="51.75" customHeight="1" outlineLevel="1">
      <c r="A60" s="18">
        <v>42</v>
      </c>
      <c r="B60" s="28" t="s">
        <v>14</v>
      </c>
      <c r="C60" s="80" t="s">
        <v>141</v>
      </c>
      <c r="D60" s="80" t="s">
        <v>142</v>
      </c>
      <c r="E60" s="81">
        <v>710000</v>
      </c>
      <c r="F60" s="82">
        <v>300000</v>
      </c>
      <c r="G60" s="83"/>
      <c r="H60" s="213">
        <v>0</v>
      </c>
      <c r="I60" s="183"/>
    </row>
    <row r="61" spans="1:9" ht="48.75" customHeight="1" outlineLevel="1">
      <c r="A61" s="118">
        <v>43</v>
      </c>
      <c r="B61" s="28" t="s">
        <v>14</v>
      </c>
      <c r="C61" s="80" t="s">
        <v>143</v>
      </c>
      <c r="D61" s="80" t="s">
        <v>144</v>
      </c>
      <c r="E61" s="81">
        <v>119600</v>
      </c>
      <c r="F61" s="82">
        <v>59800</v>
      </c>
      <c r="G61" s="83"/>
      <c r="H61" s="213">
        <v>59000</v>
      </c>
      <c r="I61" s="183"/>
    </row>
    <row r="62" spans="1:9" ht="54.75" customHeight="1" outlineLevel="1">
      <c r="A62" s="118">
        <v>44</v>
      </c>
      <c r="B62" s="119" t="s">
        <v>14</v>
      </c>
      <c r="C62" s="84" t="s">
        <v>145</v>
      </c>
      <c r="D62" s="80" t="s">
        <v>773</v>
      </c>
      <c r="E62" s="81">
        <v>999839</v>
      </c>
      <c r="F62" s="82">
        <v>499900</v>
      </c>
      <c r="G62" s="82"/>
      <c r="H62" s="214">
        <v>0</v>
      </c>
      <c r="I62" s="188"/>
    </row>
    <row r="63" spans="1:9" ht="54.75" customHeight="1" outlineLevel="1">
      <c r="A63" s="118">
        <v>45</v>
      </c>
      <c r="B63" s="119" t="s">
        <v>14</v>
      </c>
      <c r="C63" s="84" t="s">
        <v>146</v>
      </c>
      <c r="D63" s="80" t="s">
        <v>147</v>
      </c>
      <c r="E63" s="81">
        <v>851592</v>
      </c>
      <c r="F63" s="82">
        <v>425000</v>
      </c>
      <c r="G63" s="82"/>
      <c r="H63" s="214">
        <v>0</v>
      </c>
      <c r="I63" s="332" t="s">
        <v>802</v>
      </c>
    </row>
    <row r="64" spans="1:9" ht="59.25" customHeight="1" outlineLevel="1">
      <c r="A64" s="118">
        <v>46</v>
      </c>
      <c r="B64" s="119" t="s">
        <v>14</v>
      </c>
      <c r="C64" s="80" t="s">
        <v>148</v>
      </c>
      <c r="D64" s="80" t="s">
        <v>149</v>
      </c>
      <c r="E64" s="81">
        <v>1000000</v>
      </c>
      <c r="F64" s="82">
        <v>500000</v>
      </c>
      <c r="G64" s="82"/>
      <c r="H64" s="213">
        <v>200000</v>
      </c>
      <c r="I64" s="333"/>
    </row>
    <row r="65" spans="1:9" ht="54.75" customHeight="1" outlineLevel="1" thickBot="1">
      <c r="A65" s="125">
        <v>47</v>
      </c>
      <c r="B65" s="126" t="s">
        <v>14</v>
      </c>
      <c r="C65" s="127" t="s">
        <v>150</v>
      </c>
      <c r="D65" s="127" t="s">
        <v>151</v>
      </c>
      <c r="E65" s="128">
        <v>691150</v>
      </c>
      <c r="F65" s="129">
        <v>345575</v>
      </c>
      <c r="G65" s="129"/>
      <c r="H65" s="334">
        <v>200000</v>
      </c>
      <c r="I65" s="335"/>
    </row>
    <row r="66" spans="1:9" ht="49.5" customHeight="1" outlineLevel="1" thickBot="1">
      <c r="A66" s="258"/>
      <c r="B66" s="259"/>
      <c r="C66" s="260"/>
      <c r="D66" s="247" t="s">
        <v>0</v>
      </c>
      <c r="E66" s="248">
        <f>SUM(E55:E65)</f>
        <v>7590763</v>
      </c>
      <c r="F66" s="248">
        <f>SUM(F55:F65)</f>
        <v>3619704</v>
      </c>
      <c r="G66" s="261"/>
      <c r="H66" s="248">
        <f>SUM(H55:H65)</f>
        <v>1739000</v>
      </c>
      <c r="I66" s="377"/>
    </row>
    <row r="67" spans="1:9" ht="54.75" customHeight="1" outlineLevel="1">
      <c r="A67" s="18">
        <v>48</v>
      </c>
      <c r="B67" s="28" t="s">
        <v>1</v>
      </c>
      <c r="C67" s="80" t="s">
        <v>831</v>
      </c>
      <c r="D67" s="80" t="s">
        <v>152</v>
      </c>
      <c r="E67" s="81">
        <v>1244491</v>
      </c>
      <c r="F67" s="82">
        <v>500000</v>
      </c>
      <c r="G67" s="83">
        <v>500000</v>
      </c>
      <c r="H67" s="213">
        <v>400000</v>
      </c>
      <c r="I67" s="333"/>
    </row>
    <row r="68" spans="1:9" ht="44.25" customHeight="1" outlineLevel="1">
      <c r="A68" s="18">
        <v>49</v>
      </c>
      <c r="B68" s="28" t="s">
        <v>1</v>
      </c>
      <c r="C68" s="80" t="s">
        <v>153</v>
      </c>
      <c r="D68" s="80" t="s">
        <v>154</v>
      </c>
      <c r="E68" s="81">
        <v>994153</v>
      </c>
      <c r="F68" s="82">
        <v>497153</v>
      </c>
      <c r="G68" s="83"/>
      <c r="H68" s="213">
        <v>0</v>
      </c>
      <c r="I68" s="336" t="s">
        <v>801</v>
      </c>
    </row>
    <row r="69" spans="1:9" ht="54.75" customHeight="1" outlineLevel="1">
      <c r="A69" s="18">
        <v>50</v>
      </c>
      <c r="B69" s="28" t="s">
        <v>1</v>
      </c>
      <c r="C69" s="84" t="s">
        <v>155</v>
      </c>
      <c r="D69" s="80" t="s">
        <v>156</v>
      </c>
      <c r="E69" s="81">
        <v>124000</v>
      </c>
      <c r="F69" s="82">
        <v>62000</v>
      </c>
      <c r="G69" s="83"/>
      <c r="H69" s="215">
        <v>62000</v>
      </c>
      <c r="I69" s="191"/>
    </row>
    <row r="70" spans="1:9" ht="54.75" customHeight="1" outlineLevel="1">
      <c r="A70" s="18">
        <v>51</v>
      </c>
      <c r="B70" s="28" t="s">
        <v>1</v>
      </c>
      <c r="C70" s="84" t="s">
        <v>157</v>
      </c>
      <c r="D70" s="80" t="s">
        <v>158</v>
      </c>
      <c r="E70" s="81">
        <v>114287</v>
      </c>
      <c r="F70" s="82">
        <v>50000</v>
      </c>
      <c r="G70" s="83"/>
      <c r="H70" s="215">
        <v>50000</v>
      </c>
      <c r="I70" s="191"/>
    </row>
    <row r="71" spans="1:9" ht="41.25" customHeight="1" outlineLevel="1">
      <c r="A71" s="18">
        <v>52</v>
      </c>
      <c r="B71" s="28" t="s">
        <v>1</v>
      </c>
      <c r="C71" s="80" t="s">
        <v>159</v>
      </c>
      <c r="D71" s="80" t="s">
        <v>160</v>
      </c>
      <c r="E71" s="81">
        <v>1319820</v>
      </c>
      <c r="F71" s="82">
        <v>500000</v>
      </c>
      <c r="G71" s="83"/>
      <c r="H71" s="213">
        <v>500000</v>
      </c>
      <c r="I71" s="183"/>
    </row>
    <row r="72" spans="1:9" ht="42.75" customHeight="1" outlineLevel="1">
      <c r="A72" s="18">
        <v>53</v>
      </c>
      <c r="B72" s="119" t="s">
        <v>1</v>
      </c>
      <c r="C72" s="80" t="s">
        <v>161</v>
      </c>
      <c r="D72" s="80" t="s">
        <v>162</v>
      </c>
      <c r="E72" s="81">
        <v>172500</v>
      </c>
      <c r="F72" s="82">
        <v>86000</v>
      </c>
      <c r="G72" s="82"/>
      <c r="H72" s="213">
        <v>0</v>
      </c>
      <c r="I72" s="183"/>
    </row>
    <row r="73" spans="1:9" ht="54.75" customHeight="1" outlineLevel="1">
      <c r="A73" s="18">
        <v>54</v>
      </c>
      <c r="B73" s="28" t="s">
        <v>1</v>
      </c>
      <c r="C73" s="80" t="s">
        <v>163</v>
      </c>
      <c r="D73" s="80" t="s">
        <v>164</v>
      </c>
      <c r="E73" s="81">
        <v>538791</v>
      </c>
      <c r="F73" s="82">
        <v>260000</v>
      </c>
      <c r="G73" s="83">
        <v>250000</v>
      </c>
      <c r="H73" s="213">
        <v>260000</v>
      </c>
      <c r="I73" s="449"/>
    </row>
    <row r="74" spans="1:9" ht="54.75" customHeight="1" outlineLevel="1">
      <c r="A74" s="18">
        <v>55</v>
      </c>
      <c r="B74" s="119" t="s">
        <v>1</v>
      </c>
      <c r="C74" s="84" t="s">
        <v>165</v>
      </c>
      <c r="D74" s="80" t="s">
        <v>357</v>
      </c>
      <c r="E74" s="81">
        <v>730662</v>
      </c>
      <c r="F74" s="82">
        <v>365331</v>
      </c>
      <c r="G74" s="82"/>
      <c r="H74" s="214">
        <v>300000</v>
      </c>
      <c r="I74" s="188"/>
    </row>
    <row r="75" spans="1:9" ht="54.75" customHeight="1" outlineLevel="1" thickBot="1">
      <c r="A75" s="18">
        <v>56</v>
      </c>
      <c r="B75" s="121" t="s">
        <v>1</v>
      </c>
      <c r="C75" s="122" t="s">
        <v>166</v>
      </c>
      <c r="D75" s="122" t="s">
        <v>167</v>
      </c>
      <c r="E75" s="123">
        <v>710483</v>
      </c>
      <c r="F75" s="124">
        <v>355000</v>
      </c>
      <c r="G75" s="124"/>
      <c r="H75" s="216">
        <v>0</v>
      </c>
      <c r="I75" s="192"/>
    </row>
    <row r="76" spans="1:9" ht="24.75" customHeight="1" outlineLevel="1" thickBot="1">
      <c r="A76" s="258"/>
      <c r="B76" s="259"/>
      <c r="C76" s="260"/>
      <c r="D76" s="247" t="s">
        <v>20</v>
      </c>
      <c r="E76" s="248">
        <f>SUM(E67:E75)</f>
        <v>5949187</v>
      </c>
      <c r="F76" s="248">
        <f>SUM(F67:F75)</f>
        <v>2675484</v>
      </c>
      <c r="G76" s="261"/>
      <c r="H76" s="248">
        <f>SUM(H67:H75)</f>
        <v>1572000</v>
      </c>
      <c r="I76" s="377"/>
    </row>
    <row r="77" spans="1:9" ht="47.25" customHeight="1" outlineLevel="1">
      <c r="A77" s="18">
        <v>57</v>
      </c>
      <c r="B77" s="28" t="s">
        <v>21</v>
      </c>
      <c r="C77" s="84" t="s">
        <v>168</v>
      </c>
      <c r="D77" s="80" t="s">
        <v>169</v>
      </c>
      <c r="E77" s="81">
        <v>737684</v>
      </c>
      <c r="F77" s="82">
        <v>368000</v>
      </c>
      <c r="G77" s="83"/>
      <c r="H77" s="215">
        <v>0</v>
      </c>
      <c r="I77" s="191"/>
    </row>
    <row r="78" spans="1:9" ht="45.75" customHeight="1" outlineLevel="1">
      <c r="A78" s="18">
        <v>58</v>
      </c>
      <c r="B78" s="28" t="s">
        <v>21</v>
      </c>
      <c r="C78" s="80" t="s">
        <v>170</v>
      </c>
      <c r="D78" s="80" t="s">
        <v>171</v>
      </c>
      <c r="E78" s="81">
        <v>748920</v>
      </c>
      <c r="F78" s="82">
        <v>374460</v>
      </c>
      <c r="G78" s="83"/>
      <c r="H78" s="215">
        <v>374460</v>
      </c>
      <c r="I78" s="378"/>
    </row>
    <row r="79" spans="1:9" ht="45" customHeight="1" outlineLevel="1">
      <c r="A79" s="18">
        <v>59</v>
      </c>
      <c r="B79" s="28" t="s">
        <v>21</v>
      </c>
      <c r="C79" s="80" t="s">
        <v>172</v>
      </c>
      <c r="D79" s="80" t="s">
        <v>173</v>
      </c>
      <c r="E79" s="81">
        <v>420000</v>
      </c>
      <c r="F79" s="82">
        <v>200000</v>
      </c>
      <c r="G79" s="83"/>
      <c r="H79" s="215">
        <v>200000</v>
      </c>
      <c r="I79" s="378"/>
    </row>
    <row r="80" spans="1:9" ht="42.75" customHeight="1" outlineLevel="1">
      <c r="A80" s="18">
        <v>60</v>
      </c>
      <c r="B80" s="28" t="s">
        <v>21</v>
      </c>
      <c r="C80" s="84" t="s">
        <v>830</v>
      </c>
      <c r="D80" s="80" t="s">
        <v>174</v>
      </c>
      <c r="E80" s="81">
        <v>434588</v>
      </c>
      <c r="F80" s="82">
        <v>205000</v>
      </c>
      <c r="G80" s="83">
        <v>215000</v>
      </c>
      <c r="H80" s="215">
        <v>0</v>
      </c>
      <c r="I80" s="191"/>
    </row>
    <row r="81" spans="1:9" ht="52.5" customHeight="1" outlineLevel="1">
      <c r="A81" s="18">
        <v>61</v>
      </c>
      <c r="B81" s="28" t="s">
        <v>21</v>
      </c>
      <c r="C81" s="80" t="s">
        <v>175</v>
      </c>
      <c r="D81" s="80" t="s">
        <v>176</v>
      </c>
      <c r="E81" s="81">
        <v>854553</v>
      </c>
      <c r="F81" s="82">
        <v>400000</v>
      </c>
      <c r="G81" s="83"/>
      <c r="H81" s="213">
        <v>400000</v>
      </c>
      <c r="I81" s="183"/>
    </row>
    <row r="82" spans="1:9" ht="54.75" customHeight="1" outlineLevel="1">
      <c r="A82" s="18">
        <v>62</v>
      </c>
      <c r="B82" s="28" t="s">
        <v>21</v>
      </c>
      <c r="C82" s="80" t="s">
        <v>177</v>
      </c>
      <c r="D82" s="80" t="s">
        <v>178</v>
      </c>
      <c r="E82" s="81">
        <v>966859</v>
      </c>
      <c r="F82" s="82">
        <v>483000</v>
      </c>
      <c r="G82" s="83"/>
      <c r="H82" s="213">
        <v>0</v>
      </c>
      <c r="I82" s="183"/>
    </row>
    <row r="83" spans="1:9" ht="54.75" customHeight="1" outlineLevel="1">
      <c r="A83" s="18">
        <v>63</v>
      </c>
      <c r="B83" s="119" t="s">
        <v>21</v>
      </c>
      <c r="C83" s="80" t="s">
        <v>179</v>
      </c>
      <c r="D83" s="80" t="s">
        <v>180</v>
      </c>
      <c r="E83" s="81">
        <v>341600</v>
      </c>
      <c r="F83" s="82">
        <v>170000</v>
      </c>
      <c r="G83" s="82">
        <v>229000</v>
      </c>
      <c r="H83" s="213">
        <v>170000</v>
      </c>
      <c r="I83" s="183"/>
    </row>
    <row r="84" spans="1:9" ht="54.75" customHeight="1" outlineLevel="1">
      <c r="A84" s="18">
        <v>64</v>
      </c>
      <c r="B84" s="28" t="s">
        <v>21</v>
      </c>
      <c r="C84" s="80" t="s">
        <v>181</v>
      </c>
      <c r="D84" s="80" t="s">
        <v>182</v>
      </c>
      <c r="E84" s="81">
        <v>800000</v>
      </c>
      <c r="F84" s="82">
        <v>400000</v>
      </c>
      <c r="G84" s="83"/>
      <c r="H84" s="213">
        <v>300000</v>
      </c>
      <c r="I84" s="183"/>
    </row>
    <row r="85" spans="1:10" ht="48" customHeight="1" outlineLevel="1">
      <c r="A85" s="18">
        <v>65</v>
      </c>
      <c r="B85" s="119" t="s">
        <v>21</v>
      </c>
      <c r="C85" s="80" t="s">
        <v>183</v>
      </c>
      <c r="D85" s="80" t="s">
        <v>184</v>
      </c>
      <c r="E85" s="81">
        <v>205850</v>
      </c>
      <c r="F85" s="82">
        <v>102850</v>
      </c>
      <c r="G85" s="82"/>
      <c r="H85" s="213">
        <v>0</v>
      </c>
      <c r="I85" s="183"/>
      <c r="J85" s="364"/>
    </row>
    <row r="86" spans="1:9" ht="48" customHeight="1" outlineLevel="1">
      <c r="A86" s="18">
        <v>66</v>
      </c>
      <c r="B86" s="119" t="s">
        <v>21</v>
      </c>
      <c r="C86" s="80" t="s">
        <v>185</v>
      </c>
      <c r="D86" s="80" t="s">
        <v>186</v>
      </c>
      <c r="E86" s="81">
        <v>517500</v>
      </c>
      <c r="F86" s="82">
        <v>258000</v>
      </c>
      <c r="G86" s="82"/>
      <c r="H86" s="213">
        <v>258000</v>
      </c>
      <c r="I86" s="183"/>
    </row>
    <row r="87" spans="1:9" ht="54.75" customHeight="1" outlineLevel="1">
      <c r="A87" s="18">
        <v>67</v>
      </c>
      <c r="B87" s="28" t="s">
        <v>21</v>
      </c>
      <c r="C87" s="84" t="s">
        <v>187</v>
      </c>
      <c r="D87" s="80" t="s">
        <v>188</v>
      </c>
      <c r="E87" s="81">
        <v>1162417</v>
      </c>
      <c r="F87" s="82">
        <v>500000</v>
      </c>
      <c r="G87" s="83">
        <v>500000</v>
      </c>
      <c r="H87" s="215">
        <v>500000</v>
      </c>
      <c r="I87" s="191"/>
    </row>
    <row r="88" spans="1:9" ht="54.75" customHeight="1" outlineLevel="1" thickBot="1">
      <c r="A88" s="18">
        <v>68</v>
      </c>
      <c r="B88" s="28" t="s">
        <v>21</v>
      </c>
      <c r="C88" s="80" t="s">
        <v>829</v>
      </c>
      <c r="D88" s="80" t="s">
        <v>189</v>
      </c>
      <c r="E88" s="81">
        <v>1244999</v>
      </c>
      <c r="F88" s="82">
        <v>500000</v>
      </c>
      <c r="G88" s="83"/>
      <c r="H88" s="213">
        <v>0</v>
      </c>
      <c r="I88" s="183"/>
    </row>
    <row r="89" spans="1:9" ht="24.75" customHeight="1" outlineLevel="1" thickBot="1">
      <c r="A89" s="263"/>
      <c r="B89" s="264"/>
      <c r="C89" s="265"/>
      <c r="D89" s="247" t="s">
        <v>16</v>
      </c>
      <c r="E89" s="248">
        <f>SUM(E77:E88)</f>
        <v>8434970</v>
      </c>
      <c r="F89" s="248">
        <f>SUM(F77:F88)</f>
        <v>3961310</v>
      </c>
      <c r="G89" s="261"/>
      <c r="H89" s="248">
        <f>SUM(H77:H88)</f>
        <v>2202460</v>
      </c>
      <c r="I89" s="379"/>
    </row>
    <row r="90" spans="1:9" ht="27.75" customHeight="1" outlineLevel="1" thickBot="1">
      <c r="A90" s="266"/>
      <c r="B90" s="267"/>
      <c r="C90" s="267"/>
      <c r="D90" s="268" t="s">
        <v>23</v>
      </c>
      <c r="E90" s="269">
        <f>SUM(E27+E54+E66+E76+E89)</f>
        <v>43286430</v>
      </c>
      <c r="F90" s="269">
        <f>SUM(F27+F54+F66+F76+F89)</f>
        <v>20361707</v>
      </c>
      <c r="G90" s="270"/>
      <c r="H90" s="271">
        <f>SUM(H27+H54+H66+H76+H89)</f>
        <v>9069097</v>
      </c>
      <c r="I90" s="380"/>
    </row>
    <row r="91" spans="1:9" ht="38.25" customHeight="1" thickBot="1">
      <c r="A91" s="266"/>
      <c r="B91" s="267"/>
      <c r="C91" s="267"/>
      <c r="D91" s="352"/>
      <c r="E91" s="353"/>
      <c r="F91" s="353"/>
      <c r="G91" s="353"/>
      <c r="H91" s="354"/>
      <c r="I91" s="381"/>
    </row>
    <row r="92" spans="1:9" ht="49.5" customHeight="1" outlineLevel="1" thickBot="1">
      <c r="A92" s="441" t="s">
        <v>38</v>
      </c>
      <c r="B92" s="442"/>
      <c r="C92" s="438" t="s">
        <v>44</v>
      </c>
      <c r="D92" s="438"/>
      <c r="E92" s="438"/>
      <c r="F92" s="438"/>
      <c r="G92" s="438"/>
      <c r="H92" s="438"/>
      <c r="I92" s="440"/>
    </row>
    <row r="93" spans="1:9" ht="38.25" outlineLevel="1">
      <c r="A93" s="382" t="s">
        <v>190</v>
      </c>
      <c r="B93" s="4" t="s">
        <v>2</v>
      </c>
      <c r="C93" s="4" t="s">
        <v>191</v>
      </c>
      <c r="D93" s="4" t="s">
        <v>192</v>
      </c>
      <c r="E93" s="15">
        <v>71152</v>
      </c>
      <c r="F93" s="15">
        <v>50000</v>
      </c>
      <c r="G93" s="49">
        <v>49893</v>
      </c>
      <c r="H93" s="50">
        <v>50000</v>
      </c>
      <c r="I93" s="383"/>
    </row>
    <row r="94" spans="1:9" ht="36.75" customHeight="1" outlineLevel="1" thickBot="1">
      <c r="A94" s="18" t="s">
        <v>193</v>
      </c>
      <c r="B94" s="28" t="s">
        <v>2</v>
      </c>
      <c r="C94" s="80" t="s">
        <v>194</v>
      </c>
      <c r="D94" s="80" t="s">
        <v>195</v>
      </c>
      <c r="E94" s="81">
        <v>49086</v>
      </c>
      <c r="F94" s="82">
        <v>49086</v>
      </c>
      <c r="G94" s="83">
        <v>0</v>
      </c>
      <c r="H94" s="85">
        <v>49086</v>
      </c>
      <c r="I94" s="86"/>
    </row>
    <row r="95" spans="1:9" ht="18" customHeight="1" outlineLevel="1" thickBot="1">
      <c r="A95" s="384"/>
      <c r="B95" s="274"/>
      <c r="C95" s="275"/>
      <c r="D95" s="247" t="s">
        <v>3</v>
      </c>
      <c r="E95" s="276">
        <f>SUM(E93:E94)</f>
        <v>120238</v>
      </c>
      <c r="F95" s="276">
        <f>SUM(F93:F94)</f>
        <v>99086</v>
      </c>
      <c r="G95" s="276">
        <f>SUM(G93:G94)</f>
        <v>49893</v>
      </c>
      <c r="H95" s="276">
        <f>SUM(H93:H94)</f>
        <v>99086</v>
      </c>
      <c r="I95" s="277"/>
    </row>
    <row r="96" spans="1:9" ht="30.75" customHeight="1" outlineLevel="1">
      <c r="A96" s="382" t="s">
        <v>196</v>
      </c>
      <c r="B96" s="4" t="s">
        <v>4</v>
      </c>
      <c r="C96" s="4" t="s">
        <v>197</v>
      </c>
      <c r="D96" s="4" t="s">
        <v>198</v>
      </c>
      <c r="E96" s="15">
        <v>209300</v>
      </c>
      <c r="F96" s="15">
        <v>50000</v>
      </c>
      <c r="G96" s="49">
        <v>50000</v>
      </c>
      <c r="H96" s="50">
        <v>50000</v>
      </c>
      <c r="I96" s="87"/>
    </row>
    <row r="97" spans="1:9" ht="42" customHeight="1" outlineLevel="1">
      <c r="A97" s="382" t="s">
        <v>199</v>
      </c>
      <c r="B97" s="4" t="s">
        <v>4</v>
      </c>
      <c r="C97" s="4" t="s">
        <v>843</v>
      </c>
      <c r="D97" s="4" t="s">
        <v>358</v>
      </c>
      <c r="E97" s="15">
        <v>27346</v>
      </c>
      <c r="F97" s="15">
        <v>27346</v>
      </c>
      <c r="G97" s="49">
        <v>50000</v>
      </c>
      <c r="H97" s="50">
        <v>0</v>
      </c>
      <c r="I97" s="385"/>
    </row>
    <row r="98" spans="1:9" ht="36.75" customHeight="1" outlineLevel="1">
      <c r="A98" s="382" t="s">
        <v>763</v>
      </c>
      <c r="B98" s="4" t="s">
        <v>4</v>
      </c>
      <c r="C98" s="4" t="s">
        <v>201</v>
      </c>
      <c r="D98" s="4" t="s">
        <v>202</v>
      </c>
      <c r="E98" s="15">
        <v>68000</v>
      </c>
      <c r="F98" s="49">
        <v>50000</v>
      </c>
      <c r="G98" s="49">
        <v>0</v>
      </c>
      <c r="H98" s="50">
        <v>0</v>
      </c>
      <c r="I98" s="385"/>
    </row>
    <row r="99" spans="1:9" ht="42" customHeight="1" outlineLevel="1">
      <c r="A99" s="382" t="s">
        <v>764</v>
      </c>
      <c r="B99" s="4" t="s">
        <v>4</v>
      </c>
      <c r="C99" s="4" t="s">
        <v>203</v>
      </c>
      <c r="D99" s="4" t="s">
        <v>204</v>
      </c>
      <c r="E99" s="15">
        <v>77679</v>
      </c>
      <c r="F99" s="49">
        <v>50000</v>
      </c>
      <c r="G99" s="49">
        <v>0</v>
      </c>
      <c r="H99" s="50">
        <v>50000</v>
      </c>
      <c r="I99" s="52"/>
    </row>
    <row r="100" spans="1:9" ht="40.5" customHeight="1" outlineLevel="1">
      <c r="A100" s="382" t="s">
        <v>765</v>
      </c>
      <c r="B100" s="4" t="s">
        <v>4</v>
      </c>
      <c r="C100" s="4" t="s">
        <v>205</v>
      </c>
      <c r="D100" s="4" t="s">
        <v>359</v>
      </c>
      <c r="E100" s="15">
        <v>118000</v>
      </c>
      <c r="F100" s="15">
        <v>50000</v>
      </c>
      <c r="G100" s="49">
        <v>50000</v>
      </c>
      <c r="H100" s="50">
        <v>50000</v>
      </c>
      <c r="I100" s="52"/>
    </row>
    <row r="101" spans="1:11" ht="42" customHeight="1" outlineLevel="1">
      <c r="A101" s="382" t="s">
        <v>766</v>
      </c>
      <c r="B101" s="28" t="s">
        <v>4</v>
      </c>
      <c r="C101" s="80" t="s">
        <v>206</v>
      </c>
      <c r="D101" s="80" t="s">
        <v>360</v>
      </c>
      <c r="E101" s="81">
        <v>97350</v>
      </c>
      <c r="F101" s="82">
        <v>50000</v>
      </c>
      <c r="G101" s="83">
        <v>0</v>
      </c>
      <c r="H101" s="85">
        <v>48937</v>
      </c>
      <c r="I101" s="337"/>
      <c r="J101" s="448"/>
      <c r="K101" s="436"/>
    </row>
    <row r="102" spans="1:10" ht="36.75" customHeight="1" outlineLevel="1">
      <c r="A102" s="382" t="s">
        <v>767</v>
      </c>
      <c r="B102" s="4" t="s">
        <v>4</v>
      </c>
      <c r="C102" s="4" t="s">
        <v>207</v>
      </c>
      <c r="D102" s="4" t="s">
        <v>361</v>
      </c>
      <c r="E102" s="15">
        <v>52700</v>
      </c>
      <c r="F102" s="15">
        <v>40000</v>
      </c>
      <c r="G102" s="49">
        <v>0</v>
      </c>
      <c r="H102" s="50">
        <v>0</v>
      </c>
      <c r="I102" s="52"/>
      <c r="J102" s="447"/>
    </row>
    <row r="103" spans="1:10" ht="35.25" customHeight="1" outlineLevel="1">
      <c r="A103" s="382" t="s">
        <v>768</v>
      </c>
      <c r="B103" s="4" t="s">
        <v>4</v>
      </c>
      <c r="C103" s="4" t="s">
        <v>208</v>
      </c>
      <c r="D103" s="4" t="s">
        <v>209</v>
      </c>
      <c r="E103" s="15">
        <v>94000</v>
      </c>
      <c r="F103" s="15">
        <v>50000</v>
      </c>
      <c r="G103" s="49">
        <v>50000</v>
      </c>
      <c r="H103" s="50">
        <v>0</v>
      </c>
      <c r="I103" s="52"/>
      <c r="J103" s="447"/>
    </row>
    <row r="104" spans="1:9" ht="42" customHeight="1" outlineLevel="1">
      <c r="A104" s="382" t="s">
        <v>769</v>
      </c>
      <c r="B104" s="4" t="s">
        <v>4</v>
      </c>
      <c r="C104" s="4" t="s">
        <v>210</v>
      </c>
      <c r="D104" s="4" t="s">
        <v>211</v>
      </c>
      <c r="E104" s="15">
        <v>48461</v>
      </c>
      <c r="F104" s="15">
        <v>43000</v>
      </c>
      <c r="G104" s="49">
        <v>50000</v>
      </c>
      <c r="H104" s="50">
        <v>30000</v>
      </c>
      <c r="I104" s="386"/>
    </row>
    <row r="105" spans="1:9" ht="45" customHeight="1" outlineLevel="1">
      <c r="A105" s="382" t="s">
        <v>770</v>
      </c>
      <c r="B105" s="4" t="s">
        <v>4</v>
      </c>
      <c r="C105" s="4" t="s">
        <v>212</v>
      </c>
      <c r="D105" s="4" t="s">
        <v>213</v>
      </c>
      <c r="E105" s="15">
        <v>67000</v>
      </c>
      <c r="F105" s="15">
        <v>50000</v>
      </c>
      <c r="G105" s="49">
        <v>0</v>
      </c>
      <c r="H105" s="50">
        <v>50000</v>
      </c>
      <c r="I105" s="52"/>
    </row>
    <row r="106" spans="1:9" ht="30.75" customHeight="1" outlineLevel="1">
      <c r="A106" s="382">
        <v>13</v>
      </c>
      <c r="B106" s="4" t="s">
        <v>4</v>
      </c>
      <c r="C106" s="4" t="s">
        <v>214</v>
      </c>
      <c r="D106" s="4" t="s">
        <v>215</v>
      </c>
      <c r="E106" s="15">
        <v>120879</v>
      </c>
      <c r="F106" s="15">
        <v>50000</v>
      </c>
      <c r="G106" s="49">
        <v>0</v>
      </c>
      <c r="H106" s="50">
        <v>0</v>
      </c>
      <c r="I106" s="309"/>
    </row>
    <row r="107" spans="1:9" ht="36" customHeight="1" outlineLevel="1">
      <c r="A107" s="382">
        <v>14</v>
      </c>
      <c r="B107" s="4" t="s">
        <v>4</v>
      </c>
      <c r="C107" s="4" t="s">
        <v>216</v>
      </c>
      <c r="D107" s="4" t="s">
        <v>217</v>
      </c>
      <c r="E107" s="15">
        <v>65450</v>
      </c>
      <c r="F107" s="15">
        <v>49900</v>
      </c>
      <c r="G107" s="49">
        <v>49900</v>
      </c>
      <c r="H107" s="50">
        <v>0</v>
      </c>
      <c r="I107" s="52"/>
    </row>
    <row r="108" spans="1:9" ht="39" customHeight="1" outlineLevel="1">
      <c r="A108" s="382">
        <v>15</v>
      </c>
      <c r="B108" s="4" t="s">
        <v>4</v>
      </c>
      <c r="C108" s="4" t="s">
        <v>218</v>
      </c>
      <c r="D108" s="4" t="s">
        <v>219</v>
      </c>
      <c r="E108" s="15">
        <v>96600</v>
      </c>
      <c r="F108" s="15">
        <v>50000</v>
      </c>
      <c r="G108" s="49">
        <v>0</v>
      </c>
      <c r="H108" s="50">
        <v>0</v>
      </c>
      <c r="I108" s="52"/>
    </row>
    <row r="109" spans="1:9" ht="42" customHeight="1" outlineLevel="1">
      <c r="A109" s="382">
        <v>16</v>
      </c>
      <c r="B109" s="28" t="s">
        <v>4</v>
      </c>
      <c r="C109" s="80" t="s">
        <v>220</v>
      </c>
      <c r="D109" s="80" t="s">
        <v>221</v>
      </c>
      <c r="E109" s="81">
        <v>86636</v>
      </c>
      <c r="F109" s="82">
        <v>50000</v>
      </c>
      <c r="G109" s="83">
        <v>50000</v>
      </c>
      <c r="H109" s="85">
        <v>40000</v>
      </c>
      <c r="I109" s="88"/>
    </row>
    <row r="110" spans="1:9" ht="30.75" customHeight="1" outlineLevel="1">
      <c r="A110" s="382">
        <v>17</v>
      </c>
      <c r="B110" s="4" t="s">
        <v>4</v>
      </c>
      <c r="C110" s="4" t="s">
        <v>222</v>
      </c>
      <c r="D110" s="4" t="s">
        <v>774</v>
      </c>
      <c r="E110" s="15">
        <v>134666</v>
      </c>
      <c r="F110" s="15">
        <v>50000</v>
      </c>
      <c r="G110" s="49">
        <v>0</v>
      </c>
      <c r="H110" s="50">
        <v>0</v>
      </c>
      <c r="I110" s="52"/>
    </row>
    <row r="111" spans="1:9" ht="42" customHeight="1" outlineLevel="1">
      <c r="A111" s="382">
        <v>18</v>
      </c>
      <c r="B111" s="28" t="s">
        <v>4</v>
      </c>
      <c r="C111" s="80" t="s">
        <v>223</v>
      </c>
      <c r="D111" s="80" t="s">
        <v>224</v>
      </c>
      <c r="E111" s="81">
        <v>304303</v>
      </c>
      <c r="F111" s="82">
        <v>50000</v>
      </c>
      <c r="G111" s="83">
        <v>0</v>
      </c>
      <c r="H111" s="85">
        <v>50000</v>
      </c>
      <c r="I111" s="88"/>
    </row>
    <row r="112" spans="1:9" ht="43.5" customHeight="1" outlineLevel="1">
      <c r="A112" s="382">
        <v>19</v>
      </c>
      <c r="B112" s="28" t="s">
        <v>4</v>
      </c>
      <c r="C112" s="130" t="s">
        <v>225</v>
      </c>
      <c r="D112" s="130" t="s">
        <v>226</v>
      </c>
      <c r="E112" s="131">
        <v>75000</v>
      </c>
      <c r="F112" s="83">
        <v>50000</v>
      </c>
      <c r="G112" s="83">
        <v>0</v>
      </c>
      <c r="H112" s="48">
        <v>0</v>
      </c>
      <c r="I112" s="52"/>
    </row>
    <row r="113" spans="1:9" ht="56.25" customHeight="1" outlineLevel="1">
      <c r="A113" s="382">
        <v>20</v>
      </c>
      <c r="B113" s="28" t="s">
        <v>4</v>
      </c>
      <c r="C113" s="80" t="s">
        <v>227</v>
      </c>
      <c r="D113" s="80" t="s">
        <v>228</v>
      </c>
      <c r="E113" s="81">
        <v>54982</v>
      </c>
      <c r="F113" s="82">
        <v>45000</v>
      </c>
      <c r="G113" s="83">
        <v>50000</v>
      </c>
      <c r="H113" s="85">
        <v>45000</v>
      </c>
      <c r="I113" s="88"/>
    </row>
    <row r="114" spans="1:9" ht="54" customHeight="1" outlineLevel="1" thickBot="1">
      <c r="A114" s="382">
        <v>21</v>
      </c>
      <c r="B114" s="28" t="s">
        <v>4</v>
      </c>
      <c r="C114" s="130" t="s">
        <v>844</v>
      </c>
      <c r="D114" s="130" t="s">
        <v>229</v>
      </c>
      <c r="E114" s="131">
        <v>49975</v>
      </c>
      <c r="F114" s="83">
        <v>49975</v>
      </c>
      <c r="G114" s="83">
        <v>0</v>
      </c>
      <c r="H114" s="48">
        <v>49975</v>
      </c>
      <c r="I114" s="88"/>
    </row>
    <row r="115" spans="1:10" s="38" customFormat="1" ht="25.5" customHeight="1" outlineLevel="1" thickBot="1">
      <c r="A115" s="384"/>
      <c r="B115" s="274"/>
      <c r="C115" s="275"/>
      <c r="D115" s="278" t="s">
        <v>13</v>
      </c>
      <c r="E115" s="276">
        <f>SUM(E96:E114)</f>
        <v>1848327</v>
      </c>
      <c r="F115" s="276">
        <f>SUM(F96:F114)</f>
        <v>905221</v>
      </c>
      <c r="G115" s="276"/>
      <c r="H115" s="276">
        <f>SUM(H96:H114)</f>
        <v>463912</v>
      </c>
      <c r="I115" s="387"/>
      <c r="J115" s="358"/>
    </row>
    <row r="116" spans="1:9" ht="39.75" customHeight="1" outlineLevel="1">
      <c r="A116" s="18" t="s">
        <v>230</v>
      </c>
      <c r="B116" s="28" t="s">
        <v>14</v>
      </c>
      <c r="C116" s="80" t="s">
        <v>231</v>
      </c>
      <c r="D116" s="80" t="s">
        <v>232</v>
      </c>
      <c r="E116" s="81">
        <v>56991</v>
      </c>
      <c r="F116" s="82">
        <v>50000</v>
      </c>
      <c r="G116" s="83">
        <v>50000</v>
      </c>
      <c r="H116" s="85">
        <v>25000</v>
      </c>
      <c r="I116" s="86"/>
    </row>
    <row r="117" spans="1:9" ht="61.5" customHeight="1" outlineLevel="1">
      <c r="A117" s="132" t="s">
        <v>233</v>
      </c>
      <c r="B117" s="4" t="s">
        <v>14</v>
      </c>
      <c r="C117" s="4" t="s">
        <v>234</v>
      </c>
      <c r="D117" s="4" t="s">
        <v>235</v>
      </c>
      <c r="E117" s="15">
        <v>107248</v>
      </c>
      <c r="F117" s="15">
        <v>50000</v>
      </c>
      <c r="G117" s="49">
        <v>50000</v>
      </c>
      <c r="H117" s="50">
        <v>50000</v>
      </c>
      <c r="I117" s="52"/>
    </row>
    <row r="118" spans="1:9" ht="45.75" customHeight="1" outlineLevel="1">
      <c r="A118" s="132" t="s">
        <v>236</v>
      </c>
      <c r="B118" s="4" t="s">
        <v>14</v>
      </c>
      <c r="C118" s="4" t="s">
        <v>237</v>
      </c>
      <c r="D118" s="4" t="s">
        <v>238</v>
      </c>
      <c r="E118" s="15">
        <v>98000</v>
      </c>
      <c r="F118" s="15">
        <v>50000</v>
      </c>
      <c r="G118" s="49">
        <v>0</v>
      </c>
      <c r="H118" s="50">
        <v>50000</v>
      </c>
      <c r="I118" s="52"/>
    </row>
    <row r="119" spans="1:9" ht="42" customHeight="1" outlineLevel="1">
      <c r="A119" s="132" t="s">
        <v>239</v>
      </c>
      <c r="B119" s="4" t="s">
        <v>14</v>
      </c>
      <c r="C119" s="4" t="s">
        <v>240</v>
      </c>
      <c r="D119" s="4" t="s">
        <v>241</v>
      </c>
      <c r="E119" s="15">
        <v>79799</v>
      </c>
      <c r="F119" s="15">
        <v>50000</v>
      </c>
      <c r="G119" s="49">
        <v>40000</v>
      </c>
      <c r="H119" s="50">
        <v>0</v>
      </c>
      <c r="I119" s="309"/>
    </row>
    <row r="120" spans="1:9" ht="42" customHeight="1" outlineLevel="1">
      <c r="A120" s="132" t="s">
        <v>242</v>
      </c>
      <c r="B120" s="4" t="s">
        <v>14</v>
      </c>
      <c r="C120" s="4" t="s">
        <v>243</v>
      </c>
      <c r="D120" s="4" t="s">
        <v>244</v>
      </c>
      <c r="E120" s="15">
        <v>53263</v>
      </c>
      <c r="F120" s="15">
        <v>50000</v>
      </c>
      <c r="G120" s="49">
        <v>50000</v>
      </c>
      <c r="H120" s="50">
        <v>30000</v>
      </c>
      <c r="I120" s="52"/>
    </row>
    <row r="121" spans="1:9" ht="39" customHeight="1" outlineLevel="1">
      <c r="A121" s="132" t="s">
        <v>245</v>
      </c>
      <c r="B121" s="4" t="s">
        <v>14</v>
      </c>
      <c r="C121" s="4" t="s">
        <v>246</v>
      </c>
      <c r="D121" s="4" t="s">
        <v>247</v>
      </c>
      <c r="E121" s="15">
        <v>184308</v>
      </c>
      <c r="F121" s="15">
        <v>50000</v>
      </c>
      <c r="G121" s="49">
        <v>30000</v>
      </c>
      <c r="H121" s="50">
        <v>50000</v>
      </c>
      <c r="I121" s="52"/>
    </row>
    <row r="122" spans="1:9" ht="42.75" customHeight="1" outlineLevel="1">
      <c r="A122" s="132" t="s">
        <v>248</v>
      </c>
      <c r="B122" s="4" t="s">
        <v>14</v>
      </c>
      <c r="C122" s="4" t="s">
        <v>249</v>
      </c>
      <c r="D122" s="4" t="s">
        <v>250</v>
      </c>
      <c r="E122" s="15">
        <v>120251</v>
      </c>
      <c r="F122" s="15">
        <v>50000</v>
      </c>
      <c r="G122" s="49">
        <v>50000</v>
      </c>
      <c r="H122" s="50">
        <v>50000</v>
      </c>
      <c r="I122" s="52"/>
    </row>
    <row r="123" spans="1:9" ht="42" customHeight="1" outlineLevel="1">
      <c r="A123" s="132" t="s">
        <v>251</v>
      </c>
      <c r="B123" s="28" t="s">
        <v>14</v>
      </c>
      <c r="C123" s="80" t="s">
        <v>252</v>
      </c>
      <c r="D123" s="80" t="s">
        <v>362</v>
      </c>
      <c r="E123" s="81">
        <v>78200</v>
      </c>
      <c r="F123" s="82">
        <v>50000</v>
      </c>
      <c r="G123" s="83">
        <v>0</v>
      </c>
      <c r="H123" s="85">
        <v>50000</v>
      </c>
      <c r="I123" s="52"/>
    </row>
    <row r="124" spans="1:9" ht="42" customHeight="1" outlineLevel="1">
      <c r="A124" s="132" t="s">
        <v>253</v>
      </c>
      <c r="B124" s="4" t="s">
        <v>14</v>
      </c>
      <c r="C124" s="4" t="s">
        <v>254</v>
      </c>
      <c r="D124" s="4" t="s">
        <v>255</v>
      </c>
      <c r="E124" s="15">
        <v>98900</v>
      </c>
      <c r="F124" s="15">
        <v>50000</v>
      </c>
      <c r="G124" s="49">
        <v>0</v>
      </c>
      <c r="H124" s="50">
        <v>50000</v>
      </c>
      <c r="I124" s="52"/>
    </row>
    <row r="125" spans="1:9" ht="46.5" customHeight="1" outlineLevel="1">
      <c r="A125" s="132" t="s">
        <v>256</v>
      </c>
      <c r="B125" s="4" t="s">
        <v>14</v>
      </c>
      <c r="C125" s="4" t="s">
        <v>257</v>
      </c>
      <c r="D125" s="4" t="s">
        <v>258</v>
      </c>
      <c r="E125" s="15">
        <v>49910</v>
      </c>
      <c r="F125" s="15">
        <v>49910</v>
      </c>
      <c r="G125" s="49">
        <v>0</v>
      </c>
      <c r="H125" s="50">
        <v>30000</v>
      </c>
      <c r="I125" s="52"/>
    </row>
    <row r="126" spans="1:9" ht="40.5" customHeight="1" outlineLevel="1">
      <c r="A126" s="132" t="s">
        <v>259</v>
      </c>
      <c r="B126" s="4" t="s">
        <v>14</v>
      </c>
      <c r="C126" s="4" t="s">
        <v>260</v>
      </c>
      <c r="D126" s="4" t="s">
        <v>261</v>
      </c>
      <c r="E126" s="15">
        <v>70310</v>
      </c>
      <c r="F126" s="15">
        <v>50000</v>
      </c>
      <c r="G126" s="49">
        <v>0</v>
      </c>
      <c r="H126" s="50">
        <v>0</v>
      </c>
      <c r="I126" s="52"/>
    </row>
    <row r="127" spans="1:9" ht="39.75" customHeight="1" outlineLevel="1">
      <c r="A127" s="132" t="s">
        <v>262</v>
      </c>
      <c r="B127" s="4" t="s">
        <v>14</v>
      </c>
      <c r="C127" s="4" t="s">
        <v>847</v>
      </c>
      <c r="D127" s="4" t="s">
        <v>264</v>
      </c>
      <c r="E127" s="15">
        <v>69938</v>
      </c>
      <c r="F127" s="15">
        <v>50000</v>
      </c>
      <c r="G127" s="49">
        <v>0</v>
      </c>
      <c r="H127" s="50">
        <v>0</v>
      </c>
      <c r="I127" s="52"/>
    </row>
    <row r="128" spans="1:9" ht="42" customHeight="1" outlineLevel="1">
      <c r="A128" s="132" t="s">
        <v>265</v>
      </c>
      <c r="B128" s="4" t="s">
        <v>14</v>
      </c>
      <c r="C128" s="4" t="s">
        <v>266</v>
      </c>
      <c r="D128" s="4" t="s">
        <v>267</v>
      </c>
      <c r="E128" s="15">
        <v>25000</v>
      </c>
      <c r="F128" s="15">
        <v>25000</v>
      </c>
      <c r="G128" s="49">
        <v>0</v>
      </c>
      <c r="H128" s="50">
        <v>25000</v>
      </c>
      <c r="I128" s="52"/>
    </row>
    <row r="129" spans="1:9" ht="42" customHeight="1" outlineLevel="1">
      <c r="A129" s="132" t="s">
        <v>268</v>
      </c>
      <c r="B129" s="4" t="s">
        <v>14</v>
      </c>
      <c r="C129" s="4" t="s">
        <v>269</v>
      </c>
      <c r="D129" s="4" t="s">
        <v>270</v>
      </c>
      <c r="E129" s="15">
        <v>82200</v>
      </c>
      <c r="F129" s="15">
        <v>50000</v>
      </c>
      <c r="G129" s="49">
        <v>0</v>
      </c>
      <c r="H129" s="50">
        <v>0</v>
      </c>
      <c r="I129" s="52"/>
    </row>
    <row r="130" spans="1:9" ht="42" customHeight="1" outlineLevel="1">
      <c r="A130" s="132" t="s">
        <v>271</v>
      </c>
      <c r="B130" s="4" t="s">
        <v>14</v>
      </c>
      <c r="C130" s="4" t="s">
        <v>272</v>
      </c>
      <c r="D130" s="4" t="s">
        <v>273</v>
      </c>
      <c r="E130" s="15">
        <v>50585</v>
      </c>
      <c r="F130" s="15">
        <v>50000</v>
      </c>
      <c r="G130" s="49">
        <v>0</v>
      </c>
      <c r="H130" s="50">
        <v>0</v>
      </c>
      <c r="I130" s="52"/>
    </row>
    <row r="131" spans="1:9" ht="42" customHeight="1" outlineLevel="1">
      <c r="A131" s="132" t="s">
        <v>274</v>
      </c>
      <c r="B131" s="4" t="s">
        <v>14</v>
      </c>
      <c r="C131" s="4" t="s">
        <v>275</v>
      </c>
      <c r="D131" s="4" t="s">
        <v>276</v>
      </c>
      <c r="E131" s="15">
        <v>45375</v>
      </c>
      <c r="F131" s="15">
        <v>40000</v>
      </c>
      <c r="G131" s="49">
        <v>40000</v>
      </c>
      <c r="H131" s="50">
        <v>30000</v>
      </c>
      <c r="I131" s="52"/>
    </row>
    <row r="132" spans="1:9" ht="57.75" customHeight="1" outlineLevel="1" thickBot="1">
      <c r="A132" s="132" t="s">
        <v>277</v>
      </c>
      <c r="B132" s="4" t="s">
        <v>14</v>
      </c>
      <c r="C132" s="4" t="s">
        <v>278</v>
      </c>
      <c r="D132" s="4" t="s">
        <v>279</v>
      </c>
      <c r="E132" s="15">
        <v>43043</v>
      </c>
      <c r="F132" s="15">
        <v>38700</v>
      </c>
      <c r="G132" s="49">
        <v>0</v>
      </c>
      <c r="H132" s="50">
        <v>38700</v>
      </c>
      <c r="I132" s="52"/>
    </row>
    <row r="133" spans="1:9" ht="21.75" customHeight="1" outlineLevel="1" thickBot="1">
      <c r="A133" s="384"/>
      <c r="B133" s="274"/>
      <c r="C133" s="275"/>
      <c r="D133" s="247" t="s">
        <v>0</v>
      </c>
      <c r="E133" s="276">
        <f>SUM(E116:E132)</f>
        <v>1313321</v>
      </c>
      <c r="F133" s="276">
        <f>SUM(F116:F132)</f>
        <v>803610</v>
      </c>
      <c r="G133" s="279"/>
      <c r="H133" s="280">
        <f>SUM(H116:H132)</f>
        <v>478700</v>
      </c>
      <c r="I133" s="281"/>
    </row>
    <row r="134" spans="1:9" ht="35.25" customHeight="1" outlineLevel="1">
      <c r="A134" s="382" t="s">
        <v>280</v>
      </c>
      <c r="B134" s="4" t="s">
        <v>1</v>
      </c>
      <c r="C134" s="4" t="s">
        <v>281</v>
      </c>
      <c r="D134" s="4" t="s">
        <v>282</v>
      </c>
      <c r="E134" s="15">
        <v>80000</v>
      </c>
      <c r="F134" s="15">
        <v>40000</v>
      </c>
      <c r="G134" s="49">
        <v>0</v>
      </c>
      <c r="H134" s="50">
        <v>0</v>
      </c>
      <c r="I134" s="52"/>
    </row>
    <row r="135" spans="1:9" ht="33" customHeight="1" outlineLevel="1">
      <c r="A135" s="382" t="s">
        <v>283</v>
      </c>
      <c r="B135" s="4" t="s">
        <v>1</v>
      </c>
      <c r="C135" s="4" t="s">
        <v>284</v>
      </c>
      <c r="D135" s="4" t="s">
        <v>285</v>
      </c>
      <c r="E135" s="15">
        <v>58000</v>
      </c>
      <c r="F135" s="15">
        <v>50000</v>
      </c>
      <c r="G135" s="49">
        <v>40000</v>
      </c>
      <c r="H135" s="50">
        <v>0</v>
      </c>
      <c r="I135" s="52"/>
    </row>
    <row r="136" spans="1:9" ht="33.75" customHeight="1" outlineLevel="1">
      <c r="A136" s="382" t="s">
        <v>286</v>
      </c>
      <c r="B136" s="4" t="s">
        <v>1</v>
      </c>
      <c r="C136" s="4" t="s">
        <v>287</v>
      </c>
      <c r="D136" s="4" t="s">
        <v>288</v>
      </c>
      <c r="E136" s="15">
        <v>69200</v>
      </c>
      <c r="F136" s="15">
        <v>50000</v>
      </c>
      <c r="G136" s="49">
        <v>50000</v>
      </c>
      <c r="H136" s="50">
        <v>0</v>
      </c>
      <c r="I136" s="52"/>
    </row>
    <row r="137" spans="1:9" ht="42" customHeight="1" outlineLevel="1">
      <c r="A137" s="382" t="s">
        <v>289</v>
      </c>
      <c r="B137" s="28" t="s">
        <v>1</v>
      </c>
      <c r="C137" s="80" t="s">
        <v>363</v>
      </c>
      <c r="D137" s="80" t="s">
        <v>290</v>
      </c>
      <c r="E137" s="81">
        <v>76500</v>
      </c>
      <c r="F137" s="82">
        <v>50000</v>
      </c>
      <c r="G137" s="83">
        <v>50000</v>
      </c>
      <c r="H137" s="85">
        <v>50000</v>
      </c>
      <c r="I137" s="88"/>
    </row>
    <row r="138" spans="1:9" ht="40.5" customHeight="1" outlineLevel="1">
      <c r="A138" s="382" t="s">
        <v>291</v>
      </c>
      <c r="B138" s="4" t="s">
        <v>1</v>
      </c>
      <c r="C138" s="4" t="s">
        <v>292</v>
      </c>
      <c r="D138" s="4" t="s">
        <v>293</v>
      </c>
      <c r="E138" s="15">
        <v>107800</v>
      </c>
      <c r="F138" s="15">
        <v>50000</v>
      </c>
      <c r="G138" s="49">
        <v>0</v>
      </c>
      <c r="H138" s="50">
        <v>50000</v>
      </c>
      <c r="I138" s="52"/>
    </row>
    <row r="139" spans="1:9" ht="42" customHeight="1" outlineLevel="1">
      <c r="A139" s="382" t="s">
        <v>294</v>
      </c>
      <c r="B139" s="4" t="s">
        <v>1</v>
      </c>
      <c r="C139" s="4" t="s">
        <v>848</v>
      </c>
      <c r="D139" s="4" t="s">
        <v>798</v>
      </c>
      <c r="E139" s="15">
        <v>30613</v>
      </c>
      <c r="F139" s="15">
        <v>25300</v>
      </c>
      <c r="G139" s="49">
        <v>0</v>
      </c>
      <c r="H139" s="50">
        <v>25300</v>
      </c>
      <c r="I139" s="52"/>
    </row>
    <row r="140" spans="1:9" ht="42.75" customHeight="1" outlineLevel="1">
      <c r="A140" s="382" t="s">
        <v>295</v>
      </c>
      <c r="B140" s="4" t="s">
        <v>1</v>
      </c>
      <c r="C140" s="4" t="s">
        <v>296</v>
      </c>
      <c r="D140" s="4" t="s">
        <v>297</v>
      </c>
      <c r="E140" s="15">
        <v>59472</v>
      </c>
      <c r="F140" s="15">
        <v>50000</v>
      </c>
      <c r="G140" s="49">
        <v>0</v>
      </c>
      <c r="H140" s="50">
        <v>50000</v>
      </c>
      <c r="I140" s="310"/>
    </row>
    <row r="141" spans="1:9" ht="42" customHeight="1" outlineLevel="1">
      <c r="A141" s="382" t="s">
        <v>298</v>
      </c>
      <c r="B141" s="4" t="s">
        <v>1</v>
      </c>
      <c r="C141" s="4" t="s">
        <v>299</v>
      </c>
      <c r="D141" s="4" t="s">
        <v>300</v>
      </c>
      <c r="E141" s="15">
        <v>48000</v>
      </c>
      <c r="F141" s="15">
        <v>40000</v>
      </c>
      <c r="G141" s="49">
        <v>0</v>
      </c>
      <c r="H141" s="50">
        <v>40000</v>
      </c>
      <c r="I141" s="52"/>
    </row>
    <row r="142" spans="1:9" ht="42" customHeight="1" outlineLevel="1">
      <c r="A142" s="382" t="s">
        <v>301</v>
      </c>
      <c r="B142" s="4" t="s">
        <v>1</v>
      </c>
      <c r="C142" s="4" t="s">
        <v>302</v>
      </c>
      <c r="D142" s="4" t="s">
        <v>303</v>
      </c>
      <c r="E142" s="15">
        <v>60351</v>
      </c>
      <c r="F142" s="15">
        <v>50000</v>
      </c>
      <c r="G142" s="49">
        <v>50000</v>
      </c>
      <c r="H142" s="50">
        <v>0</v>
      </c>
      <c r="I142" s="52"/>
    </row>
    <row r="143" spans="1:9" ht="42" customHeight="1" outlineLevel="1">
      <c r="A143" s="382" t="s">
        <v>304</v>
      </c>
      <c r="B143" s="4" t="s">
        <v>1</v>
      </c>
      <c r="C143" s="4" t="s">
        <v>305</v>
      </c>
      <c r="D143" s="4" t="s">
        <v>849</v>
      </c>
      <c r="E143" s="15">
        <v>113740</v>
      </c>
      <c r="F143" s="15">
        <v>50000</v>
      </c>
      <c r="G143" s="49">
        <v>0</v>
      </c>
      <c r="H143" s="50">
        <v>50000</v>
      </c>
      <c r="I143" s="52"/>
    </row>
    <row r="144" spans="1:9" ht="56.25" customHeight="1" outlineLevel="1">
      <c r="A144" s="382" t="s">
        <v>306</v>
      </c>
      <c r="B144" s="3" t="s">
        <v>1</v>
      </c>
      <c r="C144" s="26" t="s">
        <v>307</v>
      </c>
      <c r="D144" s="2" t="s">
        <v>308</v>
      </c>
      <c r="E144" s="14">
        <v>82220</v>
      </c>
      <c r="F144" s="14">
        <v>50000</v>
      </c>
      <c r="G144" s="54">
        <v>50000</v>
      </c>
      <c r="H144" s="55">
        <v>50000</v>
      </c>
      <c r="I144" s="52"/>
    </row>
    <row r="145" spans="1:9" ht="39" customHeight="1" outlineLevel="1" thickBot="1">
      <c r="A145" s="18" t="s">
        <v>309</v>
      </c>
      <c r="B145" s="28" t="s">
        <v>1</v>
      </c>
      <c r="C145" s="80" t="s">
        <v>851</v>
      </c>
      <c r="D145" s="80" t="s">
        <v>311</v>
      </c>
      <c r="E145" s="81">
        <v>58000</v>
      </c>
      <c r="F145" s="82">
        <v>25000</v>
      </c>
      <c r="G145" s="83">
        <v>0</v>
      </c>
      <c r="H145" s="85">
        <v>25000</v>
      </c>
      <c r="I145" s="52"/>
    </row>
    <row r="146" spans="1:9" ht="25.5" customHeight="1" outlineLevel="1" thickBot="1">
      <c r="A146" s="384"/>
      <c r="B146" s="274"/>
      <c r="C146" s="275"/>
      <c r="D146" s="247" t="s">
        <v>20</v>
      </c>
      <c r="E146" s="276">
        <f>SUM(E134:E145)</f>
        <v>843896</v>
      </c>
      <c r="F146" s="276">
        <f>SUM(F134:F145)</f>
        <v>530300</v>
      </c>
      <c r="G146" s="279"/>
      <c r="H146" s="280">
        <f>SUM(H134:H145)</f>
        <v>340300</v>
      </c>
      <c r="I146" s="281"/>
    </row>
    <row r="147" spans="1:9" ht="51" customHeight="1" outlineLevel="1">
      <c r="A147" s="382" t="s">
        <v>312</v>
      </c>
      <c r="B147" s="4" t="s">
        <v>21</v>
      </c>
      <c r="C147" s="4" t="s">
        <v>313</v>
      </c>
      <c r="D147" s="4" t="s">
        <v>314</v>
      </c>
      <c r="E147" s="15">
        <v>84900</v>
      </c>
      <c r="F147" s="15">
        <v>50000</v>
      </c>
      <c r="G147" s="49">
        <v>0</v>
      </c>
      <c r="H147" s="50">
        <v>50000</v>
      </c>
      <c r="I147" s="52"/>
    </row>
    <row r="148" spans="1:9" ht="42.75" customHeight="1" outlineLevel="1">
      <c r="A148" s="382" t="s">
        <v>315</v>
      </c>
      <c r="B148" s="4" t="s">
        <v>21</v>
      </c>
      <c r="C148" s="4" t="s">
        <v>316</v>
      </c>
      <c r="D148" s="4" t="s">
        <v>364</v>
      </c>
      <c r="E148" s="15">
        <v>128000</v>
      </c>
      <c r="F148" s="15">
        <v>50000</v>
      </c>
      <c r="G148" s="49">
        <v>0</v>
      </c>
      <c r="H148" s="50">
        <v>50000</v>
      </c>
      <c r="I148" s="52"/>
    </row>
    <row r="149" spans="1:9" ht="37.5" customHeight="1" outlineLevel="1">
      <c r="A149" s="382" t="s">
        <v>317</v>
      </c>
      <c r="B149" s="4" t="s">
        <v>21</v>
      </c>
      <c r="C149" s="4" t="s">
        <v>318</v>
      </c>
      <c r="D149" s="4" t="s">
        <v>365</v>
      </c>
      <c r="E149" s="15">
        <v>94750</v>
      </c>
      <c r="F149" s="15">
        <v>50000</v>
      </c>
      <c r="G149" s="49">
        <v>0</v>
      </c>
      <c r="H149" s="50">
        <v>20000</v>
      </c>
      <c r="I149" s="52"/>
    </row>
    <row r="150" spans="1:9" ht="39" customHeight="1" outlineLevel="1">
      <c r="A150" s="382" t="s">
        <v>319</v>
      </c>
      <c r="B150" s="4" t="s">
        <v>21</v>
      </c>
      <c r="C150" s="4" t="s">
        <v>320</v>
      </c>
      <c r="D150" s="4" t="s">
        <v>321</v>
      </c>
      <c r="E150" s="15">
        <v>72105</v>
      </c>
      <c r="F150" s="15">
        <v>50000</v>
      </c>
      <c r="G150" s="49">
        <v>0</v>
      </c>
      <c r="H150" s="50">
        <v>50000</v>
      </c>
      <c r="I150" s="209"/>
    </row>
    <row r="151" spans="1:9" ht="42" customHeight="1" outlineLevel="1">
      <c r="A151" s="382" t="s">
        <v>322</v>
      </c>
      <c r="B151" s="4" t="s">
        <v>21</v>
      </c>
      <c r="C151" s="4" t="s">
        <v>850</v>
      </c>
      <c r="D151" s="4" t="s">
        <v>780</v>
      </c>
      <c r="E151" s="15">
        <v>87000</v>
      </c>
      <c r="F151" s="15">
        <v>50000</v>
      </c>
      <c r="G151" s="49">
        <v>0</v>
      </c>
      <c r="H151" s="50">
        <v>0</v>
      </c>
      <c r="I151" s="338" t="s">
        <v>801</v>
      </c>
    </row>
    <row r="152" spans="1:9" ht="42" customHeight="1" outlineLevel="1">
      <c r="A152" s="382" t="s">
        <v>324</v>
      </c>
      <c r="B152" s="4" t="s">
        <v>21</v>
      </c>
      <c r="C152" s="4" t="s">
        <v>325</v>
      </c>
      <c r="D152" s="4" t="s">
        <v>775</v>
      </c>
      <c r="E152" s="15">
        <v>81420</v>
      </c>
      <c r="F152" s="15">
        <v>50000</v>
      </c>
      <c r="G152" s="49">
        <v>0</v>
      </c>
      <c r="H152" s="50">
        <v>50000</v>
      </c>
      <c r="I152" s="52"/>
    </row>
    <row r="153" spans="1:9" ht="37.5" customHeight="1" outlineLevel="1">
      <c r="A153" s="382" t="s">
        <v>326</v>
      </c>
      <c r="B153" s="4" t="s">
        <v>21</v>
      </c>
      <c r="C153" s="4" t="s">
        <v>327</v>
      </c>
      <c r="D153" s="4" t="s">
        <v>328</v>
      </c>
      <c r="E153" s="15">
        <v>161600</v>
      </c>
      <c r="F153" s="15">
        <v>50000</v>
      </c>
      <c r="G153" s="49">
        <v>50000</v>
      </c>
      <c r="H153" s="50">
        <v>20000</v>
      </c>
      <c r="I153" s="52"/>
    </row>
    <row r="154" spans="1:9" ht="41.25" customHeight="1" outlineLevel="1">
      <c r="A154" s="382" t="s">
        <v>329</v>
      </c>
      <c r="B154" s="4" t="s">
        <v>21</v>
      </c>
      <c r="C154" s="4" t="s">
        <v>330</v>
      </c>
      <c r="D154" s="4" t="s">
        <v>331</v>
      </c>
      <c r="E154" s="15">
        <v>72237</v>
      </c>
      <c r="F154" s="15">
        <v>50000</v>
      </c>
      <c r="G154" s="49">
        <v>0</v>
      </c>
      <c r="H154" s="50">
        <v>0</v>
      </c>
      <c r="I154" s="52"/>
    </row>
    <row r="155" spans="1:9" ht="31.5" customHeight="1" outlineLevel="1">
      <c r="A155" s="382" t="s">
        <v>332</v>
      </c>
      <c r="B155" s="4" t="s">
        <v>21</v>
      </c>
      <c r="C155" s="4" t="s">
        <v>333</v>
      </c>
      <c r="D155" s="4" t="s">
        <v>334</v>
      </c>
      <c r="E155" s="15">
        <v>101492</v>
      </c>
      <c r="F155" s="15">
        <v>50000</v>
      </c>
      <c r="G155" s="49">
        <v>0</v>
      </c>
      <c r="H155" s="50">
        <v>0</v>
      </c>
      <c r="I155" s="52"/>
    </row>
    <row r="156" spans="1:9" ht="42" customHeight="1" outlineLevel="1">
      <c r="A156" s="382" t="s">
        <v>335</v>
      </c>
      <c r="B156" s="4" t="s">
        <v>21</v>
      </c>
      <c r="C156" s="4" t="s">
        <v>336</v>
      </c>
      <c r="D156" s="4" t="s">
        <v>337</v>
      </c>
      <c r="E156" s="15">
        <v>124753</v>
      </c>
      <c r="F156" s="15">
        <v>50000</v>
      </c>
      <c r="G156" s="49">
        <v>0</v>
      </c>
      <c r="H156" s="50">
        <v>50000</v>
      </c>
      <c r="I156" s="52"/>
    </row>
    <row r="157" spans="1:9" ht="39.75" customHeight="1" outlineLevel="1">
      <c r="A157" s="382" t="s">
        <v>338</v>
      </c>
      <c r="B157" s="4" t="s">
        <v>21</v>
      </c>
      <c r="C157" s="4" t="s">
        <v>339</v>
      </c>
      <c r="D157" s="4" t="s">
        <v>340</v>
      </c>
      <c r="E157" s="15">
        <v>111600</v>
      </c>
      <c r="F157" s="15">
        <v>50000</v>
      </c>
      <c r="G157" s="49">
        <v>0</v>
      </c>
      <c r="H157" s="50">
        <v>50000</v>
      </c>
      <c r="I157" s="52"/>
    </row>
    <row r="158" spans="1:9" ht="43.5" customHeight="1" outlineLevel="1">
      <c r="A158" s="382" t="s">
        <v>341</v>
      </c>
      <c r="B158" s="4" t="s">
        <v>21</v>
      </c>
      <c r="C158" s="4" t="s">
        <v>342</v>
      </c>
      <c r="D158" s="4" t="s">
        <v>343</v>
      </c>
      <c r="E158" s="15">
        <v>194580</v>
      </c>
      <c r="F158" s="15">
        <v>50000</v>
      </c>
      <c r="G158" s="49">
        <v>0</v>
      </c>
      <c r="H158" s="50">
        <v>50000</v>
      </c>
      <c r="I158" s="52"/>
    </row>
    <row r="159" spans="1:9" ht="42" customHeight="1" outlineLevel="1">
      <c r="A159" s="382" t="s">
        <v>344</v>
      </c>
      <c r="B159" s="4" t="s">
        <v>21</v>
      </c>
      <c r="C159" s="4" t="s">
        <v>852</v>
      </c>
      <c r="D159" s="4" t="s">
        <v>346</v>
      </c>
      <c r="E159" s="15">
        <v>113200</v>
      </c>
      <c r="F159" s="15">
        <v>50000</v>
      </c>
      <c r="G159" s="49">
        <v>0</v>
      </c>
      <c r="H159" s="50">
        <v>0</v>
      </c>
      <c r="I159" s="209"/>
    </row>
    <row r="160" spans="1:9" ht="42" customHeight="1" outlineLevel="1">
      <c r="A160" s="382" t="s">
        <v>347</v>
      </c>
      <c r="B160" s="4" t="s">
        <v>21</v>
      </c>
      <c r="C160" s="4" t="s">
        <v>348</v>
      </c>
      <c r="D160" s="4" t="s">
        <v>349</v>
      </c>
      <c r="E160" s="15">
        <v>39905</v>
      </c>
      <c r="F160" s="15">
        <v>39905</v>
      </c>
      <c r="G160" s="49">
        <v>0</v>
      </c>
      <c r="H160" s="50">
        <v>39905</v>
      </c>
      <c r="I160" s="52"/>
    </row>
    <row r="161" spans="1:9" ht="39.75" customHeight="1" outlineLevel="1" thickBot="1">
      <c r="A161" s="382" t="s">
        <v>350</v>
      </c>
      <c r="B161" s="4" t="s">
        <v>21</v>
      </c>
      <c r="C161" s="4" t="s">
        <v>845</v>
      </c>
      <c r="D161" s="4" t="s">
        <v>846</v>
      </c>
      <c r="E161" s="15">
        <v>72600</v>
      </c>
      <c r="F161" s="49">
        <v>50000</v>
      </c>
      <c r="G161" s="49">
        <v>0</v>
      </c>
      <c r="H161" s="50">
        <v>50000</v>
      </c>
      <c r="I161" s="52"/>
    </row>
    <row r="162" spans="1:9" ht="21" customHeight="1" outlineLevel="1" thickBot="1">
      <c r="A162" s="384"/>
      <c r="B162" s="274"/>
      <c r="C162" s="282"/>
      <c r="D162" s="247" t="s">
        <v>16</v>
      </c>
      <c r="E162" s="276">
        <f>SUM(E147:E161)</f>
        <v>1540142</v>
      </c>
      <c r="F162" s="276">
        <f>SUM(F147:F161)</f>
        <v>739905</v>
      </c>
      <c r="G162" s="283"/>
      <c r="H162" s="280">
        <f>SUM(H147:H161)</f>
        <v>479905</v>
      </c>
      <c r="I162" s="388"/>
    </row>
    <row r="163" spans="1:9" ht="15" customHeight="1" outlineLevel="1" thickBot="1">
      <c r="A163" s="285"/>
      <c r="B163" s="286"/>
      <c r="C163" s="287"/>
      <c r="D163" s="268" t="s">
        <v>23</v>
      </c>
      <c r="E163" s="288">
        <f>SUM(E95+E115+E133+E146+E162)</f>
        <v>5665924</v>
      </c>
      <c r="F163" s="288">
        <f>SUM(F95+F115+F133+F146+F162)</f>
        <v>3078122</v>
      </c>
      <c r="G163" s="289"/>
      <c r="H163" s="290">
        <f>SUM(H95+H115+H133+H146+H162)</f>
        <v>1861903</v>
      </c>
      <c r="I163" s="389"/>
    </row>
    <row r="164" spans="1:9" ht="30.75" customHeight="1">
      <c r="A164" s="20"/>
      <c r="B164" s="21"/>
      <c r="C164" s="22"/>
      <c r="D164" s="390"/>
      <c r="E164" s="391"/>
      <c r="F164" s="391"/>
      <c r="G164" s="392"/>
      <c r="H164" s="392"/>
      <c r="I164" s="393"/>
    </row>
    <row r="165" spans="6:8" ht="14.25" customHeight="1" outlineLevel="1" thickBot="1">
      <c r="F165" s="394"/>
      <c r="H165" s="394"/>
    </row>
    <row r="166" spans="1:9" ht="18.75" outlineLevel="1" thickBot="1">
      <c r="A166" s="441" t="s">
        <v>36</v>
      </c>
      <c r="B166" s="442"/>
      <c r="C166" s="438" t="s">
        <v>45</v>
      </c>
      <c r="D166" s="438"/>
      <c r="E166" s="438"/>
      <c r="F166" s="438"/>
      <c r="G166" s="438"/>
      <c r="H166" s="439"/>
      <c r="I166" s="440"/>
    </row>
    <row r="167" spans="1:10" s="396" customFormat="1" ht="27" customHeight="1" outlineLevel="1">
      <c r="A167" s="114" t="s">
        <v>10</v>
      </c>
      <c r="B167" s="115" t="s">
        <v>2</v>
      </c>
      <c r="C167" s="133" t="s">
        <v>366</v>
      </c>
      <c r="D167" s="133" t="s">
        <v>367</v>
      </c>
      <c r="E167" s="146">
        <v>116000</v>
      </c>
      <c r="F167" s="146">
        <v>71000</v>
      </c>
      <c r="G167" s="147">
        <v>30000</v>
      </c>
      <c r="H167" s="340">
        <v>20000</v>
      </c>
      <c r="I167" s="194"/>
      <c r="J167" s="395"/>
    </row>
    <row r="168" spans="1:10" ht="30" customHeight="1" outlineLevel="1">
      <c r="A168" s="92">
        <v>2</v>
      </c>
      <c r="B168" s="93" t="s">
        <v>2</v>
      </c>
      <c r="C168" s="134" t="s">
        <v>717</v>
      </c>
      <c r="D168" s="134" t="s">
        <v>47</v>
      </c>
      <c r="E168" s="148">
        <v>137000</v>
      </c>
      <c r="F168" s="149">
        <v>50000</v>
      </c>
      <c r="G168" s="54">
        <v>0</v>
      </c>
      <c r="H168" s="55">
        <v>50000</v>
      </c>
      <c r="I168" s="308"/>
      <c r="J168" s="94"/>
    </row>
    <row r="169" spans="1:9" ht="61.5" customHeight="1" outlineLevel="1">
      <c r="A169" s="91">
        <v>3</v>
      </c>
      <c r="B169" s="93" t="s">
        <v>2</v>
      </c>
      <c r="C169" s="134" t="s">
        <v>717</v>
      </c>
      <c r="D169" s="135" t="s">
        <v>48</v>
      </c>
      <c r="E169" s="148">
        <v>352500</v>
      </c>
      <c r="F169" s="149">
        <v>100000</v>
      </c>
      <c r="G169" s="54">
        <v>0</v>
      </c>
      <c r="H169" s="55">
        <v>50000</v>
      </c>
      <c r="I169" s="339"/>
    </row>
    <row r="170" spans="1:9" ht="72" customHeight="1" outlineLevel="1">
      <c r="A170" s="92">
        <v>4</v>
      </c>
      <c r="B170" s="93" t="s">
        <v>2</v>
      </c>
      <c r="C170" s="134" t="s">
        <v>717</v>
      </c>
      <c r="D170" s="135" t="s">
        <v>49</v>
      </c>
      <c r="E170" s="148">
        <v>600000</v>
      </c>
      <c r="F170" s="150">
        <v>150000</v>
      </c>
      <c r="G170" s="54">
        <v>50000</v>
      </c>
      <c r="H170" s="55">
        <v>50000</v>
      </c>
      <c r="I170" s="397"/>
    </row>
    <row r="171" spans="1:9" ht="63.75" customHeight="1" outlineLevel="1">
      <c r="A171" s="92">
        <v>5</v>
      </c>
      <c r="B171" s="93" t="s">
        <v>2</v>
      </c>
      <c r="C171" s="135" t="s">
        <v>718</v>
      </c>
      <c r="D171" s="135" t="s">
        <v>368</v>
      </c>
      <c r="E171" s="151">
        <v>202000</v>
      </c>
      <c r="F171" s="151">
        <v>110000</v>
      </c>
      <c r="G171" s="152">
        <v>70000</v>
      </c>
      <c r="H171" s="55">
        <v>50000</v>
      </c>
      <c r="I171" s="398"/>
    </row>
    <row r="172" spans="1:9" ht="60.75" customHeight="1" outlineLevel="1">
      <c r="A172" s="91">
        <v>6</v>
      </c>
      <c r="B172" s="93" t="s">
        <v>2</v>
      </c>
      <c r="C172" s="136" t="s">
        <v>719</v>
      </c>
      <c r="D172" s="136" t="s">
        <v>369</v>
      </c>
      <c r="E172" s="148">
        <v>140000</v>
      </c>
      <c r="F172" s="148">
        <v>110000</v>
      </c>
      <c r="G172" s="152">
        <v>0</v>
      </c>
      <c r="H172" s="55">
        <v>0</v>
      </c>
      <c r="I172" s="398"/>
    </row>
    <row r="173" spans="1:9" ht="42.75" customHeight="1" outlineLevel="1">
      <c r="A173" s="92">
        <v>7</v>
      </c>
      <c r="B173" s="93" t="s">
        <v>2</v>
      </c>
      <c r="C173" s="136" t="s">
        <v>720</v>
      </c>
      <c r="D173" s="137" t="s">
        <v>370</v>
      </c>
      <c r="E173" s="148">
        <v>260000</v>
      </c>
      <c r="F173" s="152">
        <v>120000</v>
      </c>
      <c r="G173" s="54">
        <v>30000</v>
      </c>
      <c r="H173" s="55">
        <v>40000</v>
      </c>
      <c r="I173" s="308"/>
    </row>
    <row r="174" spans="1:9" ht="37.5" customHeight="1" outlineLevel="1">
      <c r="A174" s="91">
        <v>8</v>
      </c>
      <c r="B174" s="93" t="s">
        <v>2</v>
      </c>
      <c r="C174" s="136" t="s">
        <v>720</v>
      </c>
      <c r="D174" s="134" t="s">
        <v>50</v>
      </c>
      <c r="E174" s="148">
        <v>140000</v>
      </c>
      <c r="F174" s="152">
        <v>60000</v>
      </c>
      <c r="G174" s="54">
        <v>0</v>
      </c>
      <c r="H174" s="55">
        <v>0</v>
      </c>
      <c r="I174" s="399"/>
    </row>
    <row r="175" spans="1:9" ht="44.25" customHeight="1" outlineLevel="1">
      <c r="A175" s="92">
        <v>9</v>
      </c>
      <c r="B175" s="93" t="s">
        <v>2</v>
      </c>
      <c r="C175" s="136" t="s">
        <v>720</v>
      </c>
      <c r="D175" s="136" t="s">
        <v>371</v>
      </c>
      <c r="E175" s="148">
        <v>80000</v>
      </c>
      <c r="F175" s="152">
        <v>40000</v>
      </c>
      <c r="G175" s="54">
        <v>0</v>
      </c>
      <c r="H175" s="55">
        <v>0</v>
      </c>
      <c r="I175" s="399"/>
    </row>
    <row r="176" spans="1:9" ht="37.5" customHeight="1" outlineLevel="1">
      <c r="A176" s="91">
        <v>10</v>
      </c>
      <c r="B176" s="93" t="s">
        <v>2</v>
      </c>
      <c r="C176" s="136" t="s">
        <v>720</v>
      </c>
      <c r="D176" s="136" t="s">
        <v>372</v>
      </c>
      <c r="E176" s="148">
        <v>200000</v>
      </c>
      <c r="F176" s="152">
        <v>100000</v>
      </c>
      <c r="G176" s="54">
        <v>40000</v>
      </c>
      <c r="H176" s="55">
        <v>50000</v>
      </c>
      <c r="I176" s="399"/>
    </row>
    <row r="177" spans="1:9" ht="40.5" customHeight="1" outlineLevel="1">
      <c r="A177" s="92">
        <v>11</v>
      </c>
      <c r="B177" s="93" t="s">
        <v>2</v>
      </c>
      <c r="C177" s="136" t="s">
        <v>720</v>
      </c>
      <c r="D177" s="134" t="s">
        <v>373</v>
      </c>
      <c r="E177" s="148">
        <v>60000</v>
      </c>
      <c r="F177" s="152">
        <v>30000</v>
      </c>
      <c r="G177" s="54">
        <v>20000</v>
      </c>
      <c r="H177" s="55">
        <v>0</v>
      </c>
      <c r="I177" s="400">
        <v>0</v>
      </c>
    </row>
    <row r="178" spans="1:9" ht="75.75" customHeight="1" outlineLevel="1">
      <c r="A178" s="92">
        <v>12</v>
      </c>
      <c r="B178" s="93" t="s">
        <v>2</v>
      </c>
      <c r="C178" s="135" t="s">
        <v>721</v>
      </c>
      <c r="D178" s="134" t="s">
        <v>374</v>
      </c>
      <c r="E178" s="148">
        <v>104000</v>
      </c>
      <c r="F178" s="148">
        <v>25000</v>
      </c>
      <c r="G178" s="152">
        <v>0</v>
      </c>
      <c r="H178" s="55">
        <v>25000</v>
      </c>
      <c r="I178" s="401"/>
    </row>
    <row r="179" spans="1:9" ht="70.5" customHeight="1" outlineLevel="1" thickBot="1">
      <c r="A179" s="91">
        <v>13</v>
      </c>
      <c r="B179" s="93" t="s">
        <v>2</v>
      </c>
      <c r="C179" s="135" t="s">
        <v>722</v>
      </c>
      <c r="D179" s="134" t="s">
        <v>375</v>
      </c>
      <c r="E179" s="148">
        <v>250000</v>
      </c>
      <c r="F179" s="148">
        <v>130000</v>
      </c>
      <c r="G179" s="152">
        <v>30000</v>
      </c>
      <c r="H179" s="95">
        <v>20000</v>
      </c>
      <c r="I179" s="402"/>
    </row>
    <row r="180" spans="1:9" ht="18" customHeight="1" outlineLevel="1" thickBot="1">
      <c r="A180" s="292"/>
      <c r="B180" s="245"/>
      <c r="C180" s="275"/>
      <c r="D180" s="247" t="s">
        <v>3</v>
      </c>
      <c r="E180" s="276">
        <f>SUM(E167:E179)</f>
        <v>2641500</v>
      </c>
      <c r="F180" s="276">
        <f>SUM(F167:F179)</f>
        <v>1096000</v>
      </c>
      <c r="G180" s="283"/>
      <c r="H180" s="293">
        <f>SUM(H167:H179)</f>
        <v>355000</v>
      </c>
      <c r="I180" s="294"/>
    </row>
    <row r="181" spans="1:9" ht="57.75" customHeight="1" outlineLevel="1">
      <c r="A181" s="91">
        <v>14</v>
      </c>
      <c r="B181" s="96" t="s">
        <v>4</v>
      </c>
      <c r="C181" s="137" t="s">
        <v>723</v>
      </c>
      <c r="D181" s="137" t="s">
        <v>376</v>
      </c>
      <c r="E181" s="151">
        <v>35000</v>
      </c>
      <c r="F181" s="153">
        <v>30000</v>
      </c>
      <c r="G181" s="153">
        <v>0</v>
      </c>
      <c r="H181" s="50">
        <v>0</v>
      </c>
      <c r="I181" s="398"/>
    </row>
    <row r="182" spans="1:9" ht="37.5" customHeight="1" outlineLevel="1">
      <c r="A182" s="92">
        <v>15</v>
      </c>
      <c r="B182" s="93" t="s">
        <v>4</v>
      </c>
      <c r="C182" s="137" t="s">
        <v>724</v>
      </c>
      <c r="D182" s="137" t="s">
        <v>51</v>
      </c>
      <c r="E182" s="148">
        <v>450000</v>
      </c>
      <c r="F182" s="152">
        <v>200000</v>
      </c>
      <c r="G182" s="152">
        <v>80000</v>
      </c>
      <c r="H182" s="55">
        <v>50000</v>
      </c>
      <c r="I182" s="398"/>
    </row>
    <row r="183" spans="1:9" ht="47.25" customHeight="1" outlineLevel="1">
      <c r="A183" s="92">
        <v>16</v>
      </c>
      <c r="B183" s="93" t="s">
        <v>4</v>
      </c>
      <c r="C183" s="137" t="s">
        <v>725</v>
      </c>
      <c r="D183" s="134" t="s">
        <v>377</v>
      </c>
      <c r="E183" s="148">
        <v>70000</v>
      </c>
      <c r="F183" s="152">
        <v>35000</v>
      </c>
      <c r="G183" s="152">
        <v>20000</v>
      </c>
      <c r="H183" s="55">
        <v>20000</v>
      </c>
      <c r="I183" s="398"/>
    </row>
    <row r="184" spans="1:9" ht="45" customHeight="1" outlineLevel="1">
      <c r="A184" s="92">
        <v>17</v>
      </c>
      <c r="B184" s="93" t="s">
        <v>4</v>
      </c>
      <c r="C184" s="135" t="s">
        <v>436</v>
      </c>
      <c r="D184" s="135" t="s">
        <v>378</v>
      </c>
      <c r="E184" s="148">
        <v>70000</v>
      </c>
      <c r="F184" s="152">
        <v>60000</v>
      </c>
      <c r="G184" s="152">
        <v>0</v>
      </c>
      <c r="H184" s="55">
        <v>40000</v>
      </c>
      <c r="I184" s="398"/>
    </row>
    <row r="185" spans="1:9" ht="48" customHeight="1" outlineLevel="1">
      <c r="A185" s="92">
        <v>18</v>
      </c>
      <c r="B185" s="93" t="s">
        <v>4</v>
      </c>
      <c r="C185" s="136" t="s">
        <v>379</v>
      </c>
      <c r="D185" s="136" t="s">
        <v>781</v>
      </c>
      <c r="E185" s="151">
        <v>40000</v>
      </c>
      <c r="F185" s="153">
        <v>35000</v>
      </c>
      <c r="G185" s="152">
        <v>20000</v>
      </c>
      <c r="H185" s="55">
        <v>20000</v>
      </c>
      <c r="I185" s="398"/>
    </row>
    <row r="186" spans="1:9" ht="42" customHeight="1" outlineLevel="1">
      <c r="A186" s="92">
        <v>19</v>
      </c>
      <c r="B186" s="93" t="s">
        <v>4</v>
      </c>
      <c r="C186" s="136" t="s">
        <v>726</v>
      </c>
      <c r="D186" s="136" t="s">
        <v>52</v>
      </c>
      <c r="E186" s="151">
        <v>154000</v>
      </c>
      <c r="F186" s="151">
        <v>73000</v>
      </c>
      <c r="G186" s="153">
        <v>130000</v>
      </c>
      <c r="H186" s="55">
        <v>50000</v>
      </c>
      <c r="I186" s="398"/>
    </row>
    <row r="187" spans="1:9" ht="58.5" customHeight="1" outlineLevel="1">
      <c r="A187" s="92">
        <v>20</v>
      </c>
      <c r="B187" s="93" t="s">
        <v>4</v>
      </c>
      <c r="C187" s="136" t="s">
        <v>727</v>
      </c>
      <c r="D187" s="136" t="s">
        <v>380</v>
      </c>
      <c r="E187" s="148">
        <v>167000</v>
      </c>
      <c r="F187" s="148">
        <v>75000</v>
      </c>
      <c r="G187" s="152">
        <v>70000</v>
      </c>
      <c r="H187" s="55">
        <v>75000</v>
      </c>
      <c r="I187" s="103"/>
    </row>
    <row r="188" spans="1:9" ht="55.5" customHeight="1" outlineLevel="1">
      <c r="A188" s="92">
        <v>21</v>
      </c>
      <c r="B188" s="93" t="s">
        <v>4</v>
      </c>
      <c r="C188" s="135" t="s">
        <v>728</v>
      </c>
      <c r="D188" s="135" t="s">
        <v>381</v>
      </c>
      <c r="E188" s="148">
        <v>260000</v>
      </c>
      <c r="F188" s="148">
        <v>130000</v>
      </c>
      <c r="G188" s="152">
        <v>200000</v>
      </c>
      <c r="H188" s="55">
        <v>60000</v>
      </c>
      <c r="I188" s="403"/>
    </row>
    <row r="189" spans="1:9" ht="46.5" customHeight="1" outlineLevel="1">
      <c r="A189" s="92">
        <v>22</v>
      </c>
      <c r="B189" s="93" t="s">
        <v>4</v>
      </c>
      <c r="C189" s="136" t="s">
        <v>382</v>
      </c>
      <c r="D189" s="136" t="s">
        <v>53</v>
      </c>
      <c r="E189" s="151">
        <v>100000</v>
      </c>
      <c r="F189" s="151">
        <v>35000</v>
      </c>
      <c r="G189" s="152">
        <v>30000</v>
      </c>
      <c r="H189" s="55">
        <v>30000</v>
      </c>
      <c r="I189" s="398"/>
    </row>
    <row r="190" spans="1:9" ht="45" customHeight="1" outlineLevel="1">
      <c r="A190" s="92">
        <v>23</v>
      </c>
      <c r="B190" s="93" t="s">
        <v>4</v>
      </c>
      <c r="C190" s="136" t="s">
        <v>729</v>
      </c>
      <c r="D190" s="136" t="s">
        <v>54</v>
      </c>
      <c r="E190" s="151">
        <v>890000</v>
      </c>
      <c r="F190" s="151">
        <v>480000</v>
      </c>
      <c r="G190" s="152">
        <v>200000</v>
      </c>
      <c r="H190" s="55">
        <v>300000</v>
      </c>
      <c r="I190" s="398"/>
    </row>
    <row r="191" spans="1:9" ht="46.5" customHeight="1" outlineLevel="1">
      <c r="A191" s="92">
        <v>24</v>
      </c>
      <c r="B191" s="93" t="s">
        <v>4</v>
      </c>
      <c r="C191" s="135" t="s">
        <v>730</v>
      </c>
      <c r="D191" s="135" t="s">
        <v>82</v>
      </c>
      <c r="E191" s="151">
        <v>225000</v>
      </c>
      <c r="F191" s="151">
        <v>100000</v>
      </c>
      <c r="G191" s="152">
        <v>25000</v>
      </c>
      <c r="H191" s="55">
        <v>60000</v>
      </c>
      <c r="I191" s="398"/>
    </row>
    <row r="192" spans="1:9" ht="49.5" customHeight="1" outlineLevel="1">
      <c r="A192" s="92">
        <v>25</v>
      </c>
      <c r="B192" s="93" t="s">
        <v>4</v>
      </c>
      <c r="C192" s="136" t="s">
        <v>731</v>
      </c>
      <c r="D192" s="136" t="s">
        <v>437</v>
      </c>
      <c r="E192" s="151">
        <v>1100000</v>
      </c>
      <c r="F192" s="151">
        <v>400000</v>
      </c>
      <c r="G192" s="152">
        <v>100000</v>
      </c>
      <c r="H192" s="55">
        <v>60000</v>
      </c>
      <c r="I192" s="398"/>
    </row>
    <row r="193" spans="1:9" ht="66" customHeight="1" outlineLevel="1">
      <c r="A193" s="92">
        <v>26</v>
      </c>
      <c r="B193" s="93" t="s">
        <v>4</v>
      </c>
      <c r="C193" s="134" t="s">
        <v>732</v>
      </c>
      <c r="D193" s="135" t="s">
        <v>383</v>
      </c>
      <c r="E193" s="151">
        <v>727000</v>
      </c>
      <c r="F193" s="148">
        <v>200000</v>
      </c>
      <c r="G193" s="54">
        <v>0</v>
      </c>
      <c r="H193" s="55">
        <v>0</v>
      </c>
      <c r="I193" s="308"/>
    </row>
    <row r="194" spans="1:9" ht="51" customHeight="1" outlineLevel="1">
      <c r="A194" s="92">
        <v>27</v>
      </c>
      <c r="B194" s="93" t="s">
        <v>4</v>
      </c>
      <c r="C194" s="134" t="s">
        <v>733</v>
      </c>
      <c r="D194" s="136" t="s">
        <v>55</v>
      </c>
      <c r="E194" s="151">
        <v>2200000</v>
      </c>
      <c r="F194" s="151">
        <v>200000</v>
      </c>
      <c r="G194" s="54">
        <v>0</v>
      </c>
      <c r="H194" s="55">
        <v>100000</v>
      </c>
      <c r="I194" s="404"/>
    </row>
    <row r="195" spans="1:9" ht="46.5" customHeight="1" outlineLevel="1">
      <c r="A195" s="92">
        <v>28</v>
      </c>
      <c r="B195" s="93" t="s">
        <v>4</v>
      </c>
      <c r="C195" s="136" t="s">
        <v>734</v>
      </c>
      <c r="D195" s="136" t="s">
        <v>56</v>
      </c>
      <c r="E195" s="148">
        <v>270000</v>
      </c>
      <c r="F195" s="148">
        <v>75000</v>
      </c>
      <c r="G195" s="152">
        <v>30000</v>
      </c>
      <c r="H195" s="55">
        <v>20000</v>
      </c>
      <c r="I195" s="105"/>
    </row>
    <row r="196" spans="1:9" ht="42" customHeight="1" outlineLevel="1">
      <c r="A196" s="92">
        <v>29</v>
      </c>
      <c r="B196" s="93" t="s">
        <v>4</v>
      </c>
      <c r="C196" s="135" t="s">
        <v>735</v>
      </c>
      <c r="D196" s="135" t="s">
        <v>384</v>
      </c>
      <c r="E196" s="151">
        <v>235000</v>
      </c>
      <c r="F196" s="151">
        <v>100000</v>
      </c>
      <c r="G196" s="152">
        <v>0</v>
      </c>
      <c r="H196" s="55">
        <v>0</v>
      </c>
      <c r="I196" s="398"/>
    </row>
    <row r="197" spans="1:9" ht="41.25" customHeight="1" outlineLevel="1">
      <c r="A197" s="92">
        <v>30</v>
      </c>
      <c r="B197" s="93" t="s">
        <v>4</v>
      </c>
      <c r="C197" s="134" t="s">
        <v>736</v>
      </c>
      <c r="D197" s="134" t="s">
        <v>385</v>
      </c>
      <c r="E197" s="151">
        <v>30000</v>
      </c>
      <c r="F197" s="151">
        <v>20000</v>
      </c>
      <c r="G197" s="152">
        <v>15000</v>
      </c>
      <c r="H197" s="55">
        <v>10000</v>
      </c>
      <c r="I197" s="405"/>
    </row>
    <row r="198" spans="1:10" ht="44.25" customHeight="1" outlineLevel="1">
      <c r="A198" s="92">
        <v>31</v>
      </c>
      <c r="B198" s="93" t="s">
        <v>4</v>
      </c>
      <c r="C198" s="134" t="s">
        <v>737</v>
      </c>
      <c r="D198" s="134" t="s">
        <v>386</v>
      </c>
      <c r="E198" s="148">
        <v>40000</v>
      </c>
      <c r="F198" s="148">
        <v>35000</v>
      </c>
      <c r="G198" s="152">
        <v>0</v>
      </c>
      <c r="H198" s="55">
        <v>20000</v>
      </c>
      <c r="I198" s="398"/>
      <c r="J198" s="364"/>
    </row>
    <row r="199" spans="1:9" ht="48.75" customHeight="1" outlineLevel="1">
      <c r="A199" s="92">
        <v>32</v>
      </c>
      <c r="B199" s="93" t="s">
        <v>4</v>
      </c>
      <c r="C199" s="136" t="s">
        <v>387</v>
      </c>
      <c r="D199" s="136" t="s">
        <v>388</v>
      </c>
      <c r="E199" s="151">
        <v>300000</v>
      </c>
      <c r="F199" s="151">
        <v>150000</v>
      </c>
      <c r="G199" s="152">
        <v>100000</v>
      </c>
      <c r="H199" s="55">
        <v>60000</v>
      </c>
      <c r="I199" s="403"/>
    </row>
    <row r="200" spans="1:9" ht="53.25" customHeight="1" outlineLevel="1">
      <c r="A200" s="92">
        <v>33</v>
      </c>
      <c r="B200" s="93" t="s">
        <v>4</v>
      </c>
      <c r="C200" s="136" t="s">
        <v>738</v>
      </c>
      <c r="D200" s="134" t="s">
        <v>439</v>
      </c>
      <c r="E200" s="148">
        <v>25000</v>
      </c>
      <c r="F200" s="148">
        <v>25000</v>
      </c>
      <c r="G200" s="152">
        <v>20000</v>
      </c>
      <c r="H200" s="55">
        <v>10000</v>
      </c>
      <c r="I200" s="403"/>
    </row>
    <row r="201" spans="1:9" ht="51" customHeight="1" outlineLevel="1">
      <c r="A201" s="92">
        <v>34</v>
      </c>
      <c r="B201" s="93" t="s">
        <v>4</v>
      </c>
      <c r="C201" s="134" t="s">
        <v>739</v>
      </c>
      <c r="D201" s="135" t="s">
        <v>440</v>
      </c>
      <c r="E201" s="148">
        <v>518000</v>
      </c>
      <c r="F201" s="148">
        <v>66000</v>
      </c>
      <c r="G201" s="152">
        <v>0</v>
      </c>
      <c r="H201" s="55">
        <v>0</v>
      </c>
      <c r="I201" s="403"/>
    </row>
    <row r="202" spans="1:9" ht="45" customHeight="1" outlineLevel="1">
      <c r="A202" s="92">
        <v>35</v>
      </c>
      <c r="B202" s="93" t="s">
        <v>4</v>
      </c>
      <c r="C202" s="136" t="s">
        <v>482</v>
      </c>
      <c r="D202" s="136" t="s">
        <v>442</v>
      </c>
      <c r="E202" s="148">
        <v>945000</v>
      </c>
      <c r="F202" s="148">
        <v>300000</v>
      </c>
      <c r="G202" s="152">
        <v>150000</v>
      </c>
      <c r="H202" s="55">
        <v>100000</v>
      </c>
      <c r="I202" s="403"/>
    </row>
    <row r="203" spans="1:9" ht="42" customHeight="1" outlineLevel="1">
      <c r="A203" s="92">
        <v>36</v>
      </c>
      <c r="B203" s="93" t="s">
        <v>4</v>
      </c>
      <c r="C203" s="136" t="s">
        <v>741</v>
      </c>
      <c r="D203" s="136" t="s">
        <v>389</v>
      </c>
      <c r="E203" s="151">
        <v>500000</v>
      </c>
      <c r="F203" s="151">
        <v>50000</v>
      </c>
      <c r="G203" s="152">
        <v>0</v>
      </c>
      <c r="H203" s="55">
        <v>50000</v>
      </c>
      <c r="I203" s="398"/>
    </row>
    <row r="204" spans="1:9" ht="42" customHeight="1" outlineLevel="1">
      <c r="A204" s="92">
        <v>37</v>
      </c>
      <c r="B204" s="93" t="s">
        <v>4</v>
      </c>
      <c r="C204" s="136" t="s">
        <v>742</v>
      </c>
      <c r="D204" s="136" t="s">
        <v>57</v>
      </c>
      <c r="E204" s="151">
        <v>93650</v>
      </c>
      <c r="F204" s="151">
        <v>60000</v>
      </c>
      <c r="G204" s="152">
        <v>0</v>
      </c>
      <c r="H204" s="55">
        <v>0</v>
      </c>
      <c r="I204" s="398"/>
    </row>
    <row r="205" spans="1:9" ht="61.5" customHeight="1" outlineLevel="1">
      <c r="A205" s="92">
        <v>38</v>
      </c>
      <c r="B205" s="93" t="s">
        <v>4</v>
      </c>
      <c r="C205" s="135" t="s">
        <v>443</v>
      </c>
      <c r="D205" s="135" t="s">
        <v>796</v>
      </c>
      <c r="E205" s="148">
        <v>125000</v>
      </c>
      <c r="F205" s="148">
        <v>100000</v>
      </c>
      <c r="G205" s="152">
        <v>0</v>
      </c>
      <c r="H205" s="55">
        <v>30000</v>
      </c>
      <c r="I205" s="403"/>
    </row>
    <row r="206" spans="1:9" ht="52.5" customHeight="1" outlineLevel="1">
      <c r="A206" s="92">
        <v>39</v>
      </c>
      <c r="B206" s="93" t="s">
        <v>4</v>
      </c>
      <c r="C206" s="134" t="s">
        <v>444</v>
      </c>
      <c r="D206" s="134" t="s">
        <v>445</v>
      </c>
      <c r="E206" s="148">
        <v>140000</v>
      </c>
      <c r="F206" s="148">
        <v>80000</v>
      </c>
      <c r="G206" s="152">
        <v>0</v>
      </c>
      <c r="H206" s="55">
        <v>0</v>
      </c>
      <c r="I206" s="403"/>
    </row>
    <row r="207" spans="1:9" ht="42.75" customHeight="1" outlineLevel="1">
      <c r="A207" s="92">
        <v>40</v>
      </c>
      <c r="B207" s="93" t="s">
        <v>4</v>
      </c>
      <c r="C207" s="134" t="s">
        <v>390</v>
      </c>
      <c r="D207" s="134" t="s">
        <v>446</v>
      </c>
      <c r="E207" s="148">
        <v>114000</v>
      </c>
      <c r="F207" s="148">
        <v>50000</v>
      </c>
      <c r="G207" s="152">
        <v>30000</v>
      </c>
      <c r="H207" s="55">
        <v>30000</v>
      </c>
      <c r="I207" s="398"/>
    </row>
    <row r="208" spans="1:9" ht="57" customHeight="1" outlineLevel="1">
      <c r="A208" s="92">
        <v>41</v>
      </c>
      <c r="B208" s="93" t="s">
        <v>4</v>
      </c>
      <c r="C208" s="136" t="s">
        <v>743</v>
      </c>
      <c r="D208" s="136" t="s">
        <v>447</v>
      </c>
      <c r="E208" s="151">
        <v>65000</v>
      </c>
      <c r="F208" s="151">
        <v>50000</v>
      </c>
      <c r="G208" s="152">
        <v>30000</v>
      </c>
      <c r="H208" s="55">
        <v>30000</v>
      </c>
      <c r="I208" s="398"/>
    </row>
    <row r="209" spans="1:9" ht="39.75" customHeight="1" outlineLevel="1">
      <c r="A209" s="92">
        <v>42</v>
      </c>
      <c r="B209" s="93" t="s">
        <v>4</v>
      </c>
      <c r="C209" s="135" t="s">
        <v>744</v>
      </c>
      <c r="D209" s="135" t="s">
        <v>391</v>
      </c>
      <c r="E209" s="148">
        <v>750000</v>
      </c>
      <c r="F209" s="148">
        <v>150000</v>
      </c>
      <c r="G209" s="152">
        <v>200000</v>
      </c>
      <c r="H209" s="55">
        <v>100000</v>
      </c>
      <c r="I209" s="403"/>
    </row>
    <row r="210" spans="1:9" ht="75.75" customHeight="1" outlineLevel="1">
      <c r="A210" s="92">
        <v>43</v>
      </c>
      <c r="B210" s="93" t="s">
        <v>4</v>
      </c>
      <c r="C210" s="134" t="s">
        <v>745</v>
      </c>
      <c r="D210" s="134" t="s">
        <v>58</v>
      </c>
      <c r="E210" s="148">
        <v>75000</v>
      </c>
      <c r="F210" s="148">
        <v>30000</v>
      </c>
      <c r="G210" s="54">
        <v>0</v>
      </c>
      <c r="H210" s="55">
        <v>0</v>
      </c>
      <c r="I210" s="403"/>
    </row>
    <row r="211" spans="1:9" ht="63.75" customHeight="1" outlineLevel="1">
      <c r="A211" s="92">
        <v>44</v>
      </c>
      <c r="B211" s="93" t="s">
        <v>4</v>
      </c>
      <c r="C211" s="134" t="s">
        <v>746</v>
      </c>
      <c r="D211" s="134" t="s">
        <v>448</v>
      </c>
      <c r="E211" s="148">
        <v>170000</v>
      </c>
      <c r="F211" s="148">
        <v>80000</v>
      </c>
      <c r="G211" s="54">
        <v>0</v>
      </c>
      <c r="H211" s="55">
        <v>0</v>
      </c>
      <c r="I211" s="403"/>
    </row>
    <row r="212" spans="1:9" ht="48" customHeight="1" outlineLevel="1">
      <c r="A212" s="92">
        <v>45</v>
      </c>
      <c r="B212" s="93" t="s">
        <v>4</v>
      </c>
      <c r="C212" s="134" t="s">
        <v>747</v>
      </c>
      <c r="D212" s="134" t="s">
        <v>392</v>
      </c>
      <c r="E212" s="148">
        <v>163500</v>
      </c>
      <c r="F212" s="148">
        <v>126500</v>
      </c>
      <c r="G212" s="152">
        <v>0</v>
      </c>
      <c r="H212" s="55">
        <v>30000</v>
      </c>
      <c r="I212" s="403"/>
    </row>
    <row r="213" spans="1:9" ht="54" customHeight="1" outlineLevel="1">
      <c r="A213" s="92">
        <v>46</v>
      </c>
      <c r="B213" s="93" t="s">
        <v>4</v>
      </c>
      <c r="C213" s="136" t="s">
        <v>449</v>
      </c>
      <c r="D213" s="134" t="s">
        <v>803</v>
      </c>
      <c r="E213" s="148">
        <v>251500</v>
      </c>
      <c r="F213" s="148">
        <v>137500</v>
      </c>
      <c r="G213" s="152">
        <v>0</v>
      </c>
      <c r="H213" s="55">
        <v>30000</v>
      </c>
      <c r="I213" s="403"/>
    </row>
    <row r="214" spans="1:9" ht="51" customHeight="1" outlineLevel="1">
      <c r="A214" s="92">
        <v>47</v>
      </c>
      <c r="B214" s="93" t="s">
        <v>4</v>
      </c>
      <c r="C214" s="134" t="s">
        <v>748</v>
      </c>
      <c r="D214" s="134" t="s">
        <v>393</v>
      </c>
      <c r="E214" s="148">
        <v>120000</v>
      </c>
      <c r="F214" s="148">
        <v>50000</v>
      </c>
      <c r="G214" s="152">
        <v>30000</v>
      </c>
      <c r="H214" s="55">
        <v>30000</v>
      </c>
      <c r="I214" s="403"/>
    </row>
    <row r="215" spans="1:9" ht="43.5" customHeight="1" outlineLevel="1">
      <c r="A215" s="92">
        <v>48</v>
      </c>
      <c r="B215" s="93" t="s">
        <v>4</v>
      </c>
      <c r="C215" s="134" t="s">
        <v>394</v>
      </c>
      <c r="D215" s="134" t="s">
        <v>395</v>
      </c>
      <c r="E215" s="148">
        <v>90300</v>
      </c>
      <c r="F215" s="148">
        <v>40000</v>
      </c>
      <c r="G215" s="152">
        <v>20000</v>
      </c>
      <c r="H215" s="55">
        <v>20000</v>
      </c>
      <c r="I215" s="403"/>
    </row>
    <row r="216" spans="1:9" ht="54" customHeight="1" outlineLevel="1">
      <c r="A216" s="92">
        <v>49</v>
      </c>
      <c r="B216" s="93" t="s">
        <v>4</v>
      </c>
      <c r="C216" s="136" t="s">
        <v>396</v>
      </c>
      <c r="D216" s="136" t="s">
        <v>397</v>
      </c>
      <c r="E216" s="148">
        <v>962000</v>
      </c>
      <c r="F216" s="148">
        <v>300000</v>
      </c>
      <c r="G216" s="152">
        <v>180000</v>
      </c>
      <c r="H216" s="55">
        <v>200000</v>
      </c>
      <c r="I216" s="406"/>
    </row>
    <row r="217" spans="1:9" ht="45" customHeight="1" outlineLevel="1">
      <c r="A217" s="92">
        <v>50</v>
      </c>
      <c r="B217" s="93" t="s">
        <v>4</v>
      </c>
      <c r="C217" s="136" t="s">
        <v>749</v>
      </c>
      <c r="D217" s="136" t="s">
        <v>398</v>
      </c>
      <c r="E217" s="148">
        <v>400000</v>
      </c>
      <c r="F217" s="148">
        <v>100000</v>
      </c>
      <c r="G217" s="152">
        <v>60000</v>
      </c>
      <c r="H217" s="55">
        <v>50000</v>
      </c>
      <c r="I217" s="308"/>
    </row>
    <row r="218" spans="1:9" ht="37.5" customHeight="1" outlineLevel="1">
      <c r="A218" s="92">
        <v>51</v>
      </c>
      <c r="B218" s="93" t="s">
        <v>4</v>
      </c>
      <c r="C218" s="136" t="s">
        <v>750</v>
      </c>
      <c r="D218" s="134" t="s">
        <v>59</v>
      </c>
      <c r="E218" s="148">
        <v>150000</v>
      </c>
      <c r="F218" s="148">
        <v>40000</v>
      </c>
      <c r="G218" s="407">
        <v>30000</v>
      </c>
      <c r="H218" s="55">
        <v>20000</v>
      </c>
      <c r="I218" s="408"/>
    </row>
    <row r="219" spans="1:9" ht="40.5" customHeight="1" outlineLevel="1">
      <c r="A219" s="92">
        <v>52</v>
      </c>
      <c r="B219" s="93" t="s">
        <v>4</v>
      </c>
      <c r="C219" s="136" t="s">
        <v>450</v>
      </c>
      <c r="D219" s="136" t="s">
        <v>60</v>
      </c>
      <c r="E219" s="151">
        <v>950000</v>
      </c>
      <c r="F219" s="151">
        <v>150000</v>
      </c>
      <c r="G219" s="152">
        <v>50000</v>
      </c>
      <c r="H219" s="55">
        <v>40000</v>
      </c>
      <c r="I219" s="398"/>
    </row>
    <row r="220" spans="1:9" ht="53.25" customHeight="1" outlineLevel="1">
      <c r="A220" s="92">
        <v>53</v>
      </c>
      <c r="B220" s="93" t="s">
        <v>4</v>
      </c>
      <c r="C220" s="135" t="s">
        <v>451</v>
      </c>
      <c r="D220" s="135" t="s">
        <v>453</v>
      </c>
      <c r="E220" s="148">
        <v>90000</v>
      </c>
      <c r="F220" s="148">
        <v>60000</v>
      </c>
      <c r="G220" s="152">
        <v>20000</v>
      </c>
      <c r="H220" s="55">
        <v>20000</v>
      </c>
      <c r="I220" s="403"/>
    </row>
    <row r="221" spans="1:9" ht="57" customHeight="1" outlineLevel="1">
      <c r="A221" s="92">
        <v>54</v>
      </c>
      <c r="B221" s="93" t="s">
        <v>4</v>
      </c>
      <c r="C221" s="136" t="s">
        <v>452</v>
      </c>
      <c r="D221" s="136" t="s">
        <v>454</v>
      </c>
      <c r="E221" s="151">
        <v>135000</v>
      </c>
      <c r="F221" s="151">
        <v>50000</v>
      </c>
      <c r="G221" s="152">
        <v>20000</v>
      </c>
      <c r="H221" s="55">
        <v>15000</v>
      </c>
      <c r="I221" s="398"/>
    </row>
    <row r="222" spans="1:9" ht="44.25" customHeight="1" outlineLevel="1">
      <c r="A222" s="92">
        <v>55</v>
      </c>
      <c r="B222" s="93" t="s">
        <v>4</v>
      </c>
      <c r="C222" s="134" t="s">
        <v>455</v>
      </c>
      <c r="D222" s="134" t="s">
        <v>456</v>
      </c>
      <c r="E222" s="148">
        <v>250000</v>
      </c>
      <c r="F222" s="148">
        <v>100000</v>
      </c>
      <c r="G222" s="152">
        <v>30000</v>
      </c>
      <c r="H222" s="55">
        <v>30000</v>
      </c>
      <c r="I222" s="403"/>
    </row>
    <row r="223" spans="1:9" ht="39.75" customHeight="1" outlineLevel="1">
      <c r="A223" s="92">
        <v>56</v>
      </c>
      <c r="B223" s="93" t="s">
        <v>4</v>
      </c>
      <c r="C223" s="134" t="s">
        <v>751</v>
      </c>
      <c r="D223" s="134" t="s">
        <v>399</v>
      </c>
      <c r="E223" s="148">
        <v>288000</v>
      </c>
      <c r="F223" s="148">
        <v>176000</v>
      </c>
      <c r="G223" s="152">
        <v>0</v>
      </c>
      <c r="H223" s="55">
        <v>0</v>
      </c>
      <c r="I223" s="403"/>
    </row>
    <row r="224" spans="1:9" ht="47.25" customHeight="1" outlineLevel="1">
      <c r="A224" s="92">
        <v>57</v>
      </c>
      <c r="B224" s="93" t="s">
        <v>4</v>
      </c>
      <c r="C224" s="134" t="s">
        <v>457</v>
      </c>
      <c r="D224" s="134" t="s">
        <v>458</v>
      </c>
      <c r="E224" s="148">
        <v>79000</v>
      </c>
      <c r="F224" s="148">
        <v>35000</v>
      </c>
      <c r="G224" s="152">
        <v>20000</v>
      </c>
      <c r="H224" s="55">
        <v>0</v>
      </c>
      <c r="I224" s="409"/>
    </row>
    <row r="225" spans="1:9" ht="58.5" customHeight="1" outlineLevel="1">
      <c r="A225" s="92">
        <v>58</v>
      </c>
      <c r="B225" s="93" t="s">
        <v>4</v>
      </c>
      <c r="C225" s="136" t="s">
        <v>459</v>
      </c>
      <c r="D225" s="134" t="s">
        <v>460</v>
      </c>
      <c r="E225" s="148">
        <v>2030000</v>
      </c>
      <c r="F225" s="148">
        <v>430000</v>
      </c>
      <c r="G225" s="152">
        <v>205000</v>
      </c>
      <c r="H225" s="55">
        <v>100000</v>
      </c>
      <c r="I225" s="409"/>
    </row>
    <row r="226" spans="1:9" ht="59.25" customHeight="1" outlineLevel="1">
      <c r="A226" s="92">
        <v>59</v>
      </c>
      <c r="B226" s="93" t="s">
        <v>4</v>
      </c>
      <c r="C226" s="134" t="s">
        <v>752</v>
      </c>
      <c r="D226" s="134" t="s">
        <v>400</v>
      </c>
      <c r="E226" s="148">
        <v>185000</v>
      </c>
      <c r="F226" s="148">
        <v>80000</v>
      </c>
      <c r="G226" s="152">
        <v>40000</v>
      </c>
      <c r="H226" s="55">
        <v>20000</v>
      </c>
      <c r="I226" s="410"/>
    </row>
    <row r="227" spans="1:9" ht="55.5" customHeight="1" outlineLevel="1">
      <c r="A227" s="92">
        <v>60</v>
      </c>
      <c r="B227" s="93" t="s">
        <v>4</v>
      </c>
      <c r="C227" s="134" t="s">
        <v>753</v>
      </c>
      <c r="D227" s="134" t="s">
        <v>401</v>
      </c>
      <c r="E227" s="148">
        <v>330000</v>
      </c>
      <c r="F227" s="148">
        <v>150000</v>
      </c>
      <c r="G227" s="152">
        <v>580000</v>
      </c>
      <c r="H227" s="55">
        <v>50000</v>
      </c>
      <c r="I227" s="411"/>
    </row>
    <row r="228" spans="1:9" ht="72.75" customHeight="1" outlineLevel="1">
      <c r="A228" s="92">
        <v>61</v>
      </c>
      <c r="B228" s="93" t="s">
        <v>4</v>
      </c>
      <c r="C228" s="136" t="s">
        <v>461</v>
      </c>
      <c r="D228" s="136" t="s">
        <v>402</v>
      </c>
      <c r="E228" s="148">
        <v>235000</v>
      </c>
      <c r="F228" s="148">
        <v>150000</v>
      </c>
      <c r="G228" s="152">
        <v>400000</v>
      </c>
      <c r="H228" s="55">
        <v>50000</v>
      </c>
      <c r="I228" s="406"/>
    </row>
    <row r="229" spans="1:9" ht="58.5" customHeight="1" outlineLevel="1">
      <c r="A229" s="92">
        <v>62</v>
      </c>
      <c r="B229" s="93" t="s">
        <v>4</v>
      </c>
      <c r="C229" s="136" t="s">
        <v>462</v>
      </c>
      <c r="D229" s="136" t="s">
        <v>403</v>
      </c>
      <c r="E229" s="148">
        <v>130000</v>
      </c>
      <c r="F229" s="148">
        <v>30000</v>
      </c>
      <c r="G229" s="152">
        <v>30000</v>
      </c>
      <c r="H229" s="55">
        <v>30000</v>
      </c>
      <c r="I229" s="412"/>
    </row>
    <row r="230" spans="1:9" ht="60" customHeight="1" outlineLevel="1">
      <c r="A230" s="92">
        <v>63</v>
      </c>
      <c r="B230" s="93" t="s">
        <v>4</v>
      </c>
      <c r="C230" s="134" t="s">
        <v>463</v>
      </c>
      <c r="D230" s="134" t="s">
        <v>465</v>
      </c>
      <c r="E230" s="148">
        <v>200000</v>
      </c>
      <c r="F230" s="148">
        <v>90000</v>
      </c>
      <c r="G230" s="152">
        <v>0</v>
      </c>
      <c r="H230" s="55">
        <v>30000</v>
      </c>
      <c r="I230" s="103"/>
    </row>
    <row r="231" spans="1:9" ht="55.5" customHeight="1" outlineLevel="1">
      <c r="A231" s="92">
        <v>64</v>
      </c>
      <c r="B231" s="93" t="s">
        <v>4</v>
      </c>
      <c r="C231" s="134" t="s">
        <v>464</v>
      </c>
      <c r="D231" s="134" t="s">
        <v>404</v>
      </c>
      <c r="E231" s="148">
        <v>1300000</v>
      </c>
      <c r="F231" s="148">
        <v>300000</v>
      </c>
      <c r="G231" s="152">
        <v>70000</v>
      </c>
      <c r="H231" s="55">
        <v>70000</v>
      </c>
      <c r="I231" s="103"/>
    </row>
    <row r="232" spans="1:10" ht="96" customHeight="1" outlineLevel="1">
      <c r="A232" s="92">
        <v>65</v>
      </c>
      <c r="B232" s="93" t="s">
        <v>4</v>
      </c>
      <c r="C232" s="134" t="s">
        <v>466</v>
      </c>
      <c r="D232" s="134" t="s">
        <v>405</v>
      </c>
      <c r="E232" s="148">
        <v>62000</v>
      </c>
      <c r="F232" s="148">
        <v>44000</v>
      </c>
      <c r="G232" s="152">
        <v>25000</v>
      </c>
      <c r="H232" s="55">
        <v>0</v>
      </c>
      <c r="I232" s="406"/>
      <c r="J232" s="364"/>
    </row>
    <row r="233" spans="1:9" ht="42.75" customHeight="1" outlineLevel="1">
      <c r="A233" s="92">
        <v>66</v>
      </c>
      <c r="B233" s="93" t="s">
        <v>4</v>
      </c>
      <c r="C233" s="136" t="s">
        <v>467</v>
      </c>
      <c r="D233" s="134" t="s">
        <v>406</v>
      </c>
      <c r="E233" s="148">
        <v>1500000</v>
      </c>
      <c r="F233" s="148">
        <v>300000</v>
      </c>
      <c r="G233" s="152">
        <v>80000</v>
      </c>
      <c r="H233" s="55">
        <v>80000</v>
      </c>
      <c r="I233" s="308"/>
    </row>
    <row r="234" spans="1:9" ht="42" customHeight="1" outlineLevel="1">
      <c r="A234" s="92">
        <v>67</v>
      </c>
      <c r="B234" s="93" t="s">
        <v>4</v>
      </c>
      <c r="C234" s="136" t="s">
        <v>468</v>
      </c>
      <c r="D234" s="136" t="s">
        <v>469</v>
      </c>
      <c r="E234" s="148">
        <v>450000</v>
      </c>
      <c r="F234" s="148">
        <v>100000</v>
      </c>
      <c r="G234" s="407">
        <v>0</v>
      </c>
      <c r="H234" s="55">
        <v>0</v>
      </c>
      <c r="I234" s="321"/>
    </row>
    <row r="235" spans="1:9" ht="42" customHeight="1" outlineLevel="1">
      <c r="A235" s="92">
        <v>68</v>
      </c>
      <c r="B235" s="93" t="s">
        <v>4</v>
      </c>
      <c r="C235" s="134" t="s">
        <v>470</v>
      </c>
      <c r="D235" s="136" t="s">
        <v>407</v>
      </c>
      <c r="E235" s="148">
        <v>90000</v>
      </c>
      <c r="F235" s="148">
        <v>50000</v>
      </c>
      <c r="G235" s="152">
        <v>20000</v>
      </c>
      <c r="H235" s="55">
        <v>0</v>
      </c>
      <c r="I235" s="308"/>
    </row>
    <row r="236" spans="1:9" ht="47.25" customHeight="1" outlineLevel="1">
      <c r="A236" s="92">
        <v>69</v>
      </c>
      <c r="B236" s="93" t="s">
        <v>4</v>
      </c>
      <c r="C236" s="134" t="s">
        <v>471</v>
      </c>
      <c r="D236" s="134" t="s">
        <v>408</v>
      </c>
      <c r="E236" s="148">
        <v>60000</v>
      </c>
      <c r="F236" s="148">
        <v>30000</v>
      </c>
      <c r="G236" s="407">
        <v>0</v>
      </c>
      <c r="H236" s="55">
        <v>0</v>
      </c>
      <c r="I236" s="329"/>
    </row>
    <row r="237" spans="1:9" ht="51.75" customHeight="1" outlineLevel="1">
      <c r="A237" s="92">
        <v>70</v>
      </c>
      <c r="B237" s="93" t="s">
        <v>4</v>
      </c>
      <c r="C237" s="134" t="s">
        <v>472</v>
      </c>
      <c r="D237" s="136" t="s">
        <v>409</v>
      </c>
      <c r="E237" s="148">
        <v>265000</v>
      </c>
      <c r="F237" s="148">
        <v>200000</v>
      </c>
      <c r="G237" s="413">
        <v>60000</v>
      </c>
      <c r="H237" s="55">
        <v>60000</v>
      </c>
      <c r="I237" s="321"/>
    </row>
    <row r="238" spans="1:9" ht="78.75" customHeight="1" outlineLevel="1">
      <c r="A238" s="92">
        <v>71</v>
      </c>
      <c r="B238" s="93" t="s">
        <v>4</v>
      </c>
      <c r="C238" s="134" t="s">
        <v>473</v>
      </c>
      <c r="D238" s="134" t="s">
        <v>410</v>
      </c>
      <c r="E238" s="148">
        <v>44500</v>
      </c>
      <c r="F238" s="148">
        <v>29500</v>
      </c>
      <c r="G238" s="152">
        <v>30000</v>
      </c>
      <c r="H238" s="55">
        <v>0</v>
      </c>
      <c r="I238" s="103"/>
    </row>
    <row r="239" spans="1:9" ht="42.75" customHeight="1" outlineLevel="1">
      <c r="A239" s="92">
        <v>72</v>
      </c>
      <c r="B239" s="93" t="s">
        <v>4</v>
      </c>
      <c r="C239" s="134" t="s">
        <v>474</v>
      </c>
      <c r="D239" s="134" t="s">
        <v>411</v>
      </c>
      <c r="E239" s="148">
        <v>1310000</v>
      </c>
      <c r="F239" s="148">
        <v>500000</v>
      </c>
      <c r="G239" s="152">
        <v>450000</v>
      </c>
      <c r="H239" s="55">
        <v>450000</v>
      </c>
      <c r="I239" s="103"/>
    </row>
    <row r="240" spans="1:9" ht="30" customHeight="1" outlineLevel="1">
      <c r="A240" s="92">
        <v>73</v>
      </c>
      <c r="B240" s="93" t="s">
        <v>4</v>
      </c>
      <c r="C240" s="136" t="s">
        <v>412</v>
      </c>
      <c r="D240" s="136" t="s">
        <v>413</v>
      </c>
      <c r="E240" s="148">
        <v>181000</v>
      </c>
      <c r="F240" s="148">
        <v>70000</v>
      </c>
      <c r="G240" s="152">
        <v>60000</v>
      </c>
      <c r="H240" s="55">
        <v>50000</v>
      </c>
      <c r="I240" s="103"/>
    </row>
    <row r="241" spans="1:9" ht="72" customHeight="1" outlineLevel="1">
      <c r="A241" s="92">
        <v>74</v>
      </c>
      <c r="B241" s="93" t="s">
        <v>4</v>
      </c>
      <c r="C241" s="136" t="s">
        <v>754</v>
      </c>
      <c r="D241" s="136" t="s">
        <v>414</v>
      </c>
      <c r="E241" s="148">
        <v>429000</v>
      </c>
      <c r="F241" s="148">
        <v>120000</v>
      </c>
      <c r="G241" s="152">
        <v>100000</v>
      </c>
      <c r="H241" s="55">
        <v>80000</v>
      </c>
      <c r="I241" s="113"/>
    </row>
    <row r="242" spans="1:9" ht="42.75" customHeight="1" outlineLevel="1">
      <c r="A242" s="92">
        <v>75</v>
      </c>
      <c r="B242" s="93" t="s">
        <v>4</v>
      </c>
      <c r="C242" s="136" t="s">
        <v>475</v>
      </c>
      <c r="D242" s="136" t="s">
        <v>415</v>
      </c>
      <c r="E242" s="148">
        <v>65000</v>
      </c>
      <c r="F242" s="148">
        <v>50000</v>
      </c>
      <c r="G242" s="152">
        <v>15000</v>
      </c>
      <c r="H242" s="55">
        <v>0</v>
      </c>
      <c r="I242" s="103"/>
    </row>
    <row r="243" spans="1:9" ht="45" customHeight="1" outlineLevel="1">
      <c r="A243" s="92">
        <v>76</v>
      </c>
      <c r="B243" s="93" t="s">
        <v>4</v>
      </c>
      <c r="C243" s="134" t="s">
        <v>476</v>
      </c>
      <c r="D243" s="134" t="s">
        <v>416</v>
      </c>
      <c r="E243" s="151">
        <v>90000</v>
      </c>
      <c r="F243" s="148">
        <v>40000</v>
      </c>
      <c r="G243" s="152">
        <v>25000</v>
      </c>
      <c r="H243" s="55">
        <v>20000</v>
      </c>
      <c r="I243" s="103"/>
    </row>
    <row r="244" spans="1:9" ht="39.75" customHeight="1" outlineLevel="1">
      <c r="A244" s="92">
        <v>77</v>
      </c>
      <c r="B244" s="93" t="s">
        <v>4</v>
      </c>
      <c r="C244" s="134" t="s">
        <v>477</v>
      </c>
      <c r="D244" s="134" t="s">
        <v>417</v>
      </c>
      <c r="E244" s="151">
        <v>150000</v>
      </c>
      <c r="F244" s="148">
        <v>90000</v>
      </c>
      <c r="G244" s="152">
        <v>0</v>
      </c>
      <c r="H244" s="55">
        <v>30000</v>
      </c>
      <c r="I244" s="103"/>
    </row>
    <row r="245" spans="1:9" ht="42" customHeight="1" outlineLevel="1">
      <c r="A245" s="92">
        <v>78</v>
      </c>
      <c r="B245" s="93" t="s">
        <v>4</v>
      </c>
      <c r="C245" s="134" t="s">
        <v>478</v>
      </c>
      <c r="D245" s="134" t="s">
        <v>418</v>
      </c>
      <c r="E245" s="148">
        <v>200000</v>
      </c>
      <c r="F245" s="148">
        <v>50000</v>
      </c>
      <c r="G245" s="152">
        <v>0</v>
      </c>
      <c r="H245" s="55">
        <v>20000</v>
      </c>
      <c r="I245" s="103"/>
    </row>
    <row r="246" spans="1:9" ht="39" customHeight="1" outlineLevel="1">
      <c r="A246" s="92">
        <v>79</v>
      </c>
      <c r="B246" s="93" t="s">
        <v>4</v>
      </c>
      <c r="C246" s="134" t="s">
        <v>479</v>
      </c>
      <c r="D246" s="134" t="s">
        <v>419</v>
      </c>
      <c r="E246" s="148">
        <v>60000</v>
      </c>
      <c r="F246" s="148">
        <v>50000</v>
      </c>
      <c r="G246" s="152">
        <v>0</v>
      </c>
      <c r="H246" s="55">
        <v>20000</v>
      </c>
      <c r="I246" s="103"/>
    </row>
    <row r="247" spans="1:9" ht="37.5" customHeight="1" outlineLevel="1">
      <c r="A247" s="92">
        <v>80</v>
      </c>
      <c r="B247" s="93" t="s">
        <v>4</v>
      </c>
      <c r="C247" s="134" t="s">
        <v>480</v>
      </c>
      <c r="D247" s="134" t="s">
        <v>481</v>
      </c>
      <c r="E247" s="148">
        <v>1595811</v>
      </c>
      <c r="F247" s="148">
        <v>166000</v>
      </c>
      <c r="G247" s="152">
        <v>60000</v>
      </c>
      <c r="H247" s="55">
        <v>0</v>
      </c>
      <c r="I247" s="406"/>
    </row>
    <row r="248" spans="1:9" ht="45" customHeight="1" outlineLevel="1">
      <c r="A248" s="92">
        <v>81</v>
      </c>
      <c r="B248" s="93" t="s">
        <v>4</v>
      </c>
      <c r="C248" s="134" t="s">
        <v>826</v>
      </c>
      <c r="D248" s="134" t="s">
        <v>420</v>
      </c>
      <c r="E248" s="148">
        <v>819000</v>
      </c>
      <c r="F248" s="148">
        <v>81000</v>
      </c>
      <c r="G248" s="152">
        <v>40000</v>
      </c>
      <c r="H248" s="55">
        <v>40000</v>
      </c>
      <c r="I248" s="308"/>
    </row>
    <row r="249" spans="1:9" ht="41.25" customHeight="1" outlineLevel="1">
      <c r="A249" s="92">
        <v>82</v>
      </c>
      <c r="B249" s="93" t="s">
        <v>4</v>
      </c>
      <c r="C249" s="134" t="s">
        <v>826</v>
      </c>
      <c r="D249" s="134" t="s">
        <v>421</v>
      </c>
      <c r="E249" s="148">
        <v>185000</v>
      </c>
      <c r="F249" s="148">
        <v>40000</v>
      </c>
      <c r="G249" s="413">
        <v>0</v>
      </c>
      <c r="H249" s="55">
        <v>20000</v>
      </c>
      <c r="I249" s="408"/>
    </row>
    <row r="250" spans="1:9" ht="42" customHeight="1" outlineLevel="1">
      <c r="A250" s="92">
        <v>83</v>
      </c>
      <c r="B250" s="93" t="s">
        <v>4</v>
      </c>
      <c r="C250" s="134" t="s">
        <v>483</v>
      </c>
      <c r="D250" s="136" t="s">
        <v>422</v>
      </c>
      <c r="E250" s="148">
        <v>115000</v>
      </c>
      <c r="F250" s="148">
        <v>90000</v>
      </c>
      <c r="G250" s="152">
        <v>120000</v>
      </c>
      <c r="H250" s="55">
        <v>50000</v>
      </c>
      <c r="I250" s="103"/>
    </row>
    <row r="251" spans="1:9" ht="40.5" customHeight="1" outlineLevel="1">
      <c r="A251" s="92">
        <v>84</v>
      </c>
      <c r="B251" s="93" t="s">
        <v>4</v>
      </c>
      <c r="C251" s="414" t="s">
        <v>828</v>
      </c>
      <c r="D251" s="134" t="s">
        <v>423</v>
      </c>
      <c r="E251" s="148">
        <v>1267000</v>
      </c>
      <c r="F251" s="148">
        <v>200000</v>
      </c>
      <c r="G251" s="152">
        <v>180000</v>
      </c>
      <c r="H251" s="55">
        <v>150000</v>
      </c>
      <c r="I251" s="415"/>
    </row>
    <row r="252" spans="1:9" ht="42" customHeight="1" outlineLevel="1">
      <c r="A252" s="92">
        <v>85</v>
      </c>
      <c r="B252" s="93" t="s">
        <v>4</v>
      </c>
      <c r="C252" s="134" t="s">
        <v>485</v>
      </c>
      <c r="D252" s="134" t="s">
        <v>486</v>
      </c>
      <c r="E252" s="148">
        <v>150000</v>
      </c>
      <c r="F252" s="148">
        <v>70000</v>
      </c>
      <c r="G252" s="152">
        <v>0</v>
      </c>
      <c r="H252" s="55">
        <v>0</v>
      </c>
      <c r="I252" s="406"/>
    </row>
    <row r="253" spans="1:9" ht="45" customHeight="1" outlineLevel="1">
      <c r="A253" s="92">
        <v>86</v>
      </c>
      <c r="B253" s="93" t="s">
        <v>4</v>
      </c>
      <c r="C253" s="134" t="s">
        <v>487</v>
      </c>
      <c r="D253" s="134" t="s">
        <v>424</v>
      </c>
      <c r="E253" s="151">
        <v>120000</v>
      </c>
      <c r="F253" s="151">
        <v>50000</v>
      </c>
      <c r="G253" s="152">
        <v>80000</v>
      </c>
      <c r="H253" s="55">
        <v>50000</v>
      </c>
      <c r="I253" s="103"/>
    </row>
    <row r="254" spans="1:9" ht="61.5" customHeight="1" outlineLevel="1">
      <c r="A254" s="92">
        <v>87</v>
      </c>
      <c r="B254" s="93" t="s">
        <v>4</v>
      </c>
      <c r="C254" s="134" t="s">
        <v>488</v>
      </c>
      <c r="D254" s="134" t="s">
        <v>425</v>
      </c>
      <c r="E254" s="148">
        <v>90000</v>
      </c>
      <c r="F254" s="148">
        <v>70000</v>
      </c>
      <c r="G254" s="152">
        <v>30000</v>
      </c>
      <c r="H254" s="55">
        <v>40000</v>
      </c>
      <c r="I254" s="103"/>
    </row>
    <row r="255" spans="1:9" ht="55.5" customHeight="1" outlineLevel="1">
      <c r="A255" s="92">
        <v>88</v>
      </c>
      <c r="B255" s="93" t="s">
        <v>4</v>
      </c>
      <c r="C255" s="134" t="s">
        <v>489</v>
      </c>
      <c r="D255" s="134" t="s">
        <v>426</v>
      </c>
      <c r="E255" s="148">
        <v>280000</v>
      </c>
      <c r="F255" s="148">
        <v>100000</v>
      </c>
      <c r="G255" s="152">
        <v>0</v>
      </c>
      <c r="H255" s="55">
        <v>60000</v>
      </c>
      <c r="I255" s="103"/>
    </row>
    <row r="256" spans="1:9" ht="44.25" customHeight="1" outlineLevel="1">
      <c r="A256" s="92">
        <v>89</v>
      </c>
      <c r="B256" s="93" t="s">
        <v>4</v>
      </c>
      <c r="C256" s="134" t="s">
        <v>438</v>
      </c>
      <c r="D256" s="134" t="s">
        <v>782</v>
      </c>
      <c r="E256" s="148">
        <v>500000</v>
      </c>
      <c r="F256" s="148">
        <v>150000</v>
      </c>
      <c r="G256" s="152">
        <v>100000</v>
      </c>
      <c r="H256" s="55">
        <v>80000</v>
      </c>
      <c r="I256" s="103"/>
    </row>
    <row r="257" spans="1:9" ht="48" customHeight="1" outlineLevel="1">
      <c r="A257" s="92">
        <v>90</v>
      </c>
      <c r="B257" s="93" t="s">
        <v>4</v>
      </c>
      <c r="C257" s="134" t="s">
        <v>490</v>
      </c>
      <c r="D257" s="134" t="s">
        <v>491</v>
      </c>
      <c r="E257" s="148">
        <v>60000</v>
      </c>
      <c r="F257" s="148">
        <v>50000</v>
      </c>
      <c r="G257" s="152">
        <v>0</v>
      </c>
      <c r="H257" s="55">
        <v>0</v>
      </c>
      <c r="I257" s="103"/>
    </row>
    <row r="258" spans="1:9" ht="40.5" customHeight="1" outlineLevel="1">
      <c r="A258" s="92">
        <v>91</v>
      </c>
      <c r="B258" s="93" t="s">
        <v>4</v>
      </c>
      <c r="C258" s="134" t="s">
        <v>492</v>
      </c>
      <c r="D258" s="134" t="s">
        <v>427</v>
      </c>
      <c r="E258" s="148">
        <v>315000</v>
      </c>
      <c r="F258" s="148">
        <v>75000</v>
      </c>
      <c r="G258" s="152">
        <v>0</v>
      </c>
      <c r="H258" s="55">
        <v>25000</v>
      </c>
      <c r="I258" s="416"/>
    </row>
    <row r="259" spans="1:9" ht="42" customHeight="1" outlineLevel="1">
      <c r="A259" s="92">
        <v>92</v>
      </c>
      <c r="B259" s="93" t="s">
        <v>4</v>
      </c>
      <c r="C259" s="136" t="s">
        <v>493</v>
      </c>
      <c r="D259" s="136" t="s">
        <v>428</v>
      </c>
      <c r="E259" s="148">
        <v>123000</v>
      </c>
      <c r="F259" s="148">
        <v>30000</v>
      </c>
      <c r="G259" s="152">
        <v>20000</v>
      </c>
      <c r="H259" s="55">
        <v>20000</v>
      </c>
      <c r="I259" s="406"/>
    </row>
    <row r="260" spans="1:9" ht="50.25" customHeight="1" outlineLevel="1">
      <c r="A260" s="92">
        <v>93</v>
      </c>
      <c r="B260" s="93" t="s">
        <v>4</v>
      </c>
      <c r="C260" s="136" t="s">
        <v>494</v>
      </c>
      <c r="D260" s="136" t="s">
        <v>429</v>
      </c>
      <c r="E260" s="148">
        <v>110000</v>
      </c>
      <c r="F260" s="148">
        <v>50000</v>
      </c>
      <c r="G260" s="152">
        <v>20000</v>
      </c>
      <c r="H260" s="55">
        <v>0</v>
      </c>
      <c r="I260" s="406"/>
    </row>
    <row r="261" spans="1:9" ht="45.75" customHeight="1" outlineLevel="1">
      <c r="A261" s="92">
        <v>94</v>
      </c>
      <c r="B261" s="93" t="s">
        <v>4</v>
      </c>
      <c r="C261" s="134" t="s">
        <v>495</v>
      </c>
      <c r="D261" s="134" t="s">
        <v>496</v>
      </c>
      <c r="E261" s="148">
        <v>85000</v>
      </c>
      <c r="F261" s="148">
        <v>25000</v>
      </c>
      <c r="G261" s="152">
        <v>0</v>
      </c>
      <c r="H261" s="55">
        <v>0</v>
      </c>
      <c r="I261" s="103"/>
    </row>
    <row r="262" spans="1:9" ht="48.75" customHeight="1" outlineLevel="1">
      <c r="A262" s="92">
        <v>95</v>
      </c>
      <c r="B262" s="93" t="s">
        <v>4</v>
      </c>
      <c r="C262" s="134" t="s">
        <v>497</v>
      </c>
      <c r="D262" s="134" t="s">
        <v>430</v>
      </c>
      <c r="E262" s="148">
        <v>970000</v>
      </c>
      <c r="F262" s="148">
        <v>90000</v>
      </c>
      <c r="G262" s="152">
        <v>70000</v>
      </c>
      <c r="H262" s="55">
        <v>0</v>
      </c>
      <c r="I262" s="341" t="s">
        <v>806</v>
      </c>
    </row>
    <row r="263" spans="1:9" ht="49.5" customHeight="1" outlineLevel="1">
      <c r="A263" s="92">
        <v>96</v>
      </c>
      <c r="B263" s="97" t="s">
        <v>4</v>
      </c>
      <c r="C263" s="139" t="s">
        <v>498</v>
      </c>
      <c r="D263" s="139" t="s">
        <v>499</v>
      </c>
      <c r="E263" s="156">
        <v>82500</v>
      </c>
      <c r="F263" s="156">
        <v>67500</v>
      </c>
      <c r="G263" s="157">
        <v>40000</v>
      </c>
      <c r="H263" s="55">
        <v>30000</v>
      </c>
      <c r="I263" s="103"/>
    </row>
    <row r="264" spans="1:9" ht="45" customHeight="1" outlineLevel="1">
      <c r="A264" s="92">
        <v>97</v>
      </c>
      <c r="B264" s="93" t="s">
        <v>4</v>
      </c>
      <c r="C264" s="134" t="s">
        <v>500</v>
      </c>
      <c r="D264" s="134" t="s">
        <v>431</v>
      </c>
      <c r="E264" s="148">
        <v>600000</v>
      </c>
      <c r="F264" s="148">
        <v>150000</v>
      </c>
      <c r="G264" s="152">
        <v>100000</v>
      </c>
      <c r="H264" s="55">
        <v>100000</v>
      </c>
      <c r="I264" s="103"/>
    </row>
    <row r="265" spans="1:9" ht="42.75" customHeight="1" outlineLevel="1">
      <c r="A265" s="92">
        <v>98</v>
      </c>
      <c r="B265" s="93" t="s">
        <v>4</v>
      </c>
      <c r="C265" s="134" t="s">
        <v>432</v>
      </c>
      <c r="D265" s="134" t="s">
        <v>433</v>
      </c>
      <c r="E265" s="148">
        <v>150000</v>
      </c>
      <c r="F265" s="148">
        <v>100000</v>
      </c>
      <c r="G265" s="152">
        <v>0</v>
      </c>
      <c r="H265" s="55">
        <v>50000</v>
      </c>
      <c r="I265" s="103"/>
    </row>
    <row r="266" spans="1:10" ht="56.25" customHeight="1" outlineLevel="1">
      <c r="A266" s="92">
        <v>99</v>
      </c>
      <c r="B266" s="93" t="s">
        <v>4</v>
      </c>
      <c r="C266" s="135" t="s">
        <v>501</v>
      </c>
      <c r="D266" s="135" t="s">
        <v>434</v>
      </c>
      <c r="E266" s="151">
        <v>90000</v>
      </c>
      <c r="F266" s="151">
        <v>50000</v>
      </c>
      <c r="G266" s="158">
        <v>0</v>
      </c>
      <c r="H266" s="55">
        <v>30000</v>
      </c>
      <c r="I266" s="308"/>
      <c r="J266" s="364"/>
    </row>
    <row r="267" spans="1:9" ht="45.75" customHeight="1" outlineLevel="1">
      <c r="A267" s="92">
        <v>100</v>
      </c>
      <c r="B267" s="93" t="s">
        <v>4</v>
      </c>
      <c r="C267" s="135" t="s">
        <v>501</v>
      </c>
      <c r="D267" s="134" t="s">
        <v>502</v>
      </c>
      <c r="E267" s="148">
        <v>120000</v>
      </c>
      <c r="F267" s="148">
        <v>70000</v>
      </c>
      <c r="G267" s="417">
        <v>70000</v>
      </c>
      <c r="H267" s="55">
        <v>70000</v>
      </c>
      <c r="I267" s="321"/>
    </row>
    <row r="268" spans="1:9" ht="52.5" customHeight="1" outlineLevel="1">
      <c r="A268" s="92">
        <v>101</v>
      </c>
      <c r="B268" s="93" t="s">
        <v>4</v>
      </c>
      <c r="C268" s="136" t="s">
        <v>503</v>
      </c>
      <c r="D268" s="136" t="s">
        <v>435</v>
      </c>
      <c r="E268" s="148">
        <v>50000</v>
      </c>
      <c r="F268" s="148">
        <v>25000</v>
      </c>
      <c r="G268" s="152">
        <v>30000</v>
      </c>
      <c r="H268" s="95">
        <v>20000</v>
      </c>
      <c r="I268" s="415"/>
    </row>
    <row r="269" spans="1:9" ht="49.5" customHeight="1" outlineLevel="1" thickBot="1">
      <c r="A269" s="311">
        <v>102</v>
      </c>
      <c r="B269" s="312" t="s">
        <v>4</v>
      </c>
      <c r="C269" s="141" t="s">
        <v>788</v>
      </c>
      <c r="D269" s="136" t="s">
        <v>789</v>
      </c>
      <c r="E269" s="148">
        <v>1103000</v>
      </c>
      <c r="F269" s="148">
        <v>80000</v>
      </c>
      <c r="G269" s="152">
        <v>60000</v>
      </c>
      <c r="H269" s="55">
        <v>60000</v>
      </c>
      <c r="I269" s="418"/>
    </row>
    <row r="270" spans="1:9" ht="22.5" customHeight="1" outlineLevel="1" thickBot="1">
      <c r="A270" s="292"/>
      <c r="B270" s="245"/>
      <c r="C270" s="275"/>
      <c r="D270" s="247" t="s">
        <v>13</v>
      </c>
      <c r="E270" s="276">
        <f>SUM(E181:E269)</f>
        <v>33159761</v>
      </c>
      <c r="F270" s="276">
        <f>SUM(F181:F269)</f>
        <v>9672000</v>
      </c>
      <c r="G270" s="283"/>
      <c r="H270" s="293">
        <f>SUM(H181:H269)</f>
        <v>3865000</v>
      </c>
      <c r="I270" s="419"/>
    </row>
    <row r="271" spans="1:9" ht="36.75" customHeight="1" outlineLevel="1" collapsed="1">
      <c r="A271" s="91">
        <v>103</v>
      </c>
      <c r="B271" s="96" t="s">
        <v>14</v>
      </c>
      <c r="C271" s="135" t="s">
        <v>504</v>
      </c>
      <c r="D271" s="135" t="s">
        <v>505</v>
      </c>
      <c r="E271" s="151">
        <v>31000</v>
      </c>
      <c r="F271" s="151">
        <v>10000</v>
      </c>
      <c r="G271" s="153">
        <v>0</v>
      </c>
      <c r="H271" s="50">
        <v>0</v>
      </c>
      <c r="I271" s="105"/>
    </row>
    <row r="272" spans="1:9" ht="68.25" customHeight="1" outlineLevel="1">
      <c r="A272" s="92">
        <v>104</v>
      </c>
      <c r="B272" s="93" t="s">
        <v>14</v>
      </c>
      <c r="C272" s="134" t="s">
        <v>506</v>
      </c>
      <c r="D272" s="134" t="s">
        <v>507</v>
      </c>
      <c r="E272" s="151" t="s">
        <v>61</v>
      </c>
      <c r="F272" s="151">
        <v>100000</v>
      </c>
      <c r="G272" s="153" t="s">
        <v>61</v>
      </c>
      <c r="H272" s="55">
        <v>0</v>
      </c>
      <c r="I272" s="113"/>
    </row>
    <row r="273" spans="1:9" ht="77.25" customHeight="1" outlineLevel="1">
      <c r="A273" s="91">
        <v>105</v>
      </c>
      <c r="B273" s="93" t="s">
        <v>14</v>
      </c>
      <c r="C273" s="134" t="s">
        <v>524</v>
      </c>
      <c r="D273" s="134" t="s">
        <v>62</v>
      </c>
      <c r="E273" s="148">
        <v>174000</v>
      </c>
      <c r="F273" s="148">
        <v>50000</v>
      </c>
      <c r="G273" s="152">
        <v>50000</v>
      </c>
      <c r="H273" s="55">
        <v>50000</v>
      </c>
      <c r="I273" s="103"/>
    </row>
    <row r="274" spans="1:9" ht="47.25" customHeight="1" outlineLevel="1">
      <c r="A274" s="92">
        <v>106</v>
      </c>
      <c r="B274" s="93" t="s">
        <v>14</v>
      </c>
      <c r="C274" s="134" t="s">
        <v>525</v>
      </c>
      <c r="D274" s="134" t="s">
        <v>508</v>
      </c>
      <c r="E274" s="148">
        <v>55000</v>
      </c>
      <c r="F274" s="148">
        <v>25000</v>
      </c>
      <c r="G274" s="152">
        <v>25000</v>
      </c>
      <c r="H274" s="55">
        <v>15000</v>
      </c>
      <c r="I274" s="308"/>
    </row>
    <row r="275" spans="1:9" ht="42" customHeight="1" outlineLevel="1">
      <c r="A275" s="91">
        <v>107</v>
      </c>
      <c r="B275" s="93" t="s">
        <v>14</v>
      </c>
      <c r="C275" s="134" t="s">
        <v>525</v>
      </c>
      <c r="D275" s="134" t="s">
        <v>84</v>
      </c>
      <c r="E275" s="148">
        <v>185000</v>
      </c>
      <c r="F275" s="148">
        <v>50000</v>
      </c>
      <c r="G275" s="420">
        <v>0</v>
      </c>
      <c r="H275" s="55">
        <v>0</v>
      </c>
      <c r="I275" s="329"/>
    </row>
    <row r="276" spans="1:9" ht="31.5" customHeight="1" outlineLevel="1">
      <c r="A276" s="92">
        <v>108</v>
      </c>
      <c r="B276" s="93" t="s">
        <v>14</v>
      </c>
      <c r="C276" s="134" t="s">
        <v>525</v>
      </c>
      <c r="D276" s="134" t="s">
        <v>63</v>
      </c>
      <c r="E276" s="151">
        <v>170000</v>
      </c>
      <c r="F276" s="151">
        <v>70000</v>
      </c>
      <c r="G276" s="420">
        <v>30000</v>
      </c>
      <c r="H276" s="55">
        <v>20000</v>
      </c>
      <c r="I276" s="321"/>
    </row>
    <row r="277" spans="1:9" ht="30" customHeight="1" outlineLevel="1">
      <c r="A277" s="91">
        <v>109</v>
      </c>
      <c r="B277" s="93" t="s">
        <v>14</v>
      </c>
      <c r="C277" s="134" t="s">
        <v>526</v>
      </c>
      <c r="D277" s="134" t="s">
        <v>509</v>
      </c>
      <c r="E277" s="151">
        <v>180000</v>
      </c>
      <c r="F277" s="151">
        <v>40000</v>
      </c>
      <c r="G277" s="152">
        <v>20000</v>
      </c>
      <c r="H277" s="55">
        <v>20000</v>
      </c>
      <c r="I277" s="415"/>
    </row>
    <row r="278" spans="1:9" ht="42" customHeight="1" outlineLevel="1">
      <c r="A278" s="91">
        <v>110</v>
      </c>
      <c r="B278" s="93" t="s">
        <v>14</v>
      </c>
      <c r="C278" s="134" t="s">
        <v>527</v>
      </c>
      <c r="D278" s="134" t="s">
        <v>510</v>
      </c>
      <c r="E278" s="151">
        <v>24000</v>
      </c>
      <c r="F278" s="151">
        <v>20000</v>
      </c>
      <c r="G278" s="152">
        <v>15000</v>
      </c>
      <c r="H278" s="55">
        <v>15000</v>
      </c>
      <c r="I278" s="415"/>
    </row>
    <row r="279" spans="1:9" ht="45.75" customHeight="1" outlineLevel="1">
      <c r="A279" s="92">
        <v>111</v>
      </c>
      <c r="B279" s="93" t="s">
        <v>14</v>
      </c>
      <c r="C279" s="136" t="s">
        <v>529</v>
      </c>
      <c r="D279" s="136" t="s">
        <v>528</v>
      </c>
      <c r="E279" s="151">
        <v>790000</v>
      </c>
      <c r="F279" s="151">
        <v>295000</v>
      </c>
      <c r="G279" s="152">
        <v>80000</v>
      </c>
      <c r="H279" s="55">
        <v>80000</v>
      </c>
      <c r="I279" s="406"/>
    </row>
    <row r="280" spans="1:9" ht="40.5" customHeight="1" outlineLevel="1">
      <c r="A280" s="91">
        <v>112</v>
      </c>
      <c r="B280" s="93" t="s">
        <v>14</v>
      </c>
      <c r="C280" s="136" t="s">
        <v>530</v>
      </c>
      <c r="D280" s="136" t="s">
        <v>531</v>
      </c>
      <c r="E280" s="148">
        <v>38000</v>
      </c>
      <c r="F280" s="148">
        <v>29000</v>
      </c>
      <c r="G280" s="152">
        <v>20000</v>
      </c>
      <c r="H280" s="55">
        <v>15000</v>
      </c>
      <c r="I280" s="103"/>
    </row>
    <row r="281" spans="1:9" ht="68.25" customHeight="1" outlineLevel="1">
      <c r="A281" s="91">
        <v>113</v>
      </c>
      <c r="B281" s="93" t="s">
        <v>14</v>
      </c>
      <c r="C281" s="134" t="s">
        <v>532</v>
      </c>
      <c r="D281" s="134" t="s">
        <v>64</v>
      </c>
      <c r="E281" s="148">
        <v>53000</v>
      </c>
      <c r="F281" s="148">
        <v>30000</v>
      </c>
      <c r="G281" s="152">
        <v>0</v>
      </c>
      <c r="H281" s="55">
        <v>25000</v>
      </c>
      <c r="I281" s="200"/>
    </row>
    <row r="282" spans="1:9" ht="40.5" customHeight="1" outlineLevel="1">
      <c r="A282" s="92">
        <v>114</v>
      </c>
      <c r="B282" s="93" t="s">
        <v>14</v>
      </c>
      <c r="C282" s="136" t="s">
        <v>533</v>
      </c>
      <c r="D282" s="136" t="s">
        <v>511</v>
      </c>
      <c r="E282" s="160">
        <v>280000</v>
      </c>
      <c r="F282" s="160">
        <v>250000</v>
      </c>
      <c r="G282" s="161">
        <v>0</v>
      </c>
      <c r="H282" s="55">
        <v>0</v>
      </c>
      <c r="I282" s="308"/>
    </row>
    <row r="283" spans="1:9" ht="40.5" customHeight="1" outlineLevel="1">
      <c r="A283" s="91">
        <v>115</v>
      </c>
      <c r="B283" s="93" t="s">
        <v>14</v>
      </c>
      <c r="C283" s="136" t="s">
        <v>533</v>
      </c>
      <c r="D283" s="134" t="s">
        <v>65</v>
      </c>
      <c r="E283" s="162">
        <v>480000</v>
      </c>
      <c r="F283" s="162">
        <v>200000</v>
      </c>
      <c r="G283" s="421">
        <v>100000</v>
      </c>
      <c r="H283" s="55">
        <v>100000</v>
      </c>
      <c r="I283" s="400"/>
    </row>
    <row r="284" spans="1:9" ht="55.5" customHeight="1" outlineLevel="1">
      <c r="A284" s="91">
        <v>116</v>
      </c>
      <c r="B284" s="93" t="s">
        <v>14</v>
      </c>
      <c r="C284" s="134" t="s">
        <v>534</v>
      </c>
      <c r="D284" s="135" t="s">
        <v>83</v>
      </c>
      <c r="E284" s="162">
        <v>646000</v>
      </c>
      <c r="F284" s="162">
        <v>381000</v>
      </c>
      <c r="G284" s="422">
        <v>150000</v>
      </c>
      <c r="H284" s="55">
        <v>200000</v>
      </c>
      <c r="I284" s="308"/>
    </row>
    <row r="285" spans="1:9" ht="58.5" customHeight="1" outlineLevel="1">
      <c r="A285" s="91">
        <v>117</v>
      </c>
      <c r="B285" s="93" t="s">
        <v>14</v>
      </c>
      <c r="C285" s="135" t="s">
        <v>535</v>
      </c>
      <c r="D285" s="135" t="s">
        <v>512</v>
      </c>
      <c r="E285" s="165">
        <v>280500</v>
      </c>
      <c r="F285" s="165">
        <v>160000</v>
      </c>
      <c r="G285" s="161">
        <v>30000</v>
      </c>
      <c r="H285" s="55">
        <v>20000</v>
      </c>
      <c r="I285" s="423"/>
    </row>
    <row r="286" spans="1:9" ht="45.75" customHeight="1" outlineLevel="1">
      <c r="A286" s="91">
        <v>118</v>
      </c>
      <c r="B286" s="93" t="s">
        <v>14</v>
      </c>
      <c r="C286" s="135" t="s">
        <v>536</v>
      </c>
      <c r="D286" s="135" t="s">
        <v>66</v>
      </c>
      <c r="E286" s="165">
        <v>570000</v>
      </c>
      <c r="F286" s="165">
        <v>200000</v>
      </c>
      <c r="G286" s="166">
        <v>140000</v>
      </c>
      <c r="H286" s="55">
        <v>140000</v>
      </c>
      <c r="I286" s="308"/>
    </row>
    <row r="287" spans="1:9" ht="94.5" customHeight="1" outlineLevel="1">
      <c r="A287" s="91">
        <v>119</v>
      </c>
      <c r="B287" s="93" t="s">
        <v>14</v>
      </c>
      <c r="C287" s="135" t="s">
        <v>537</v>
      </c>
      <c r="D287" s="136" t="s">
        <v>67</v>
      </c>
      <c r="E287" s="165">
        <v>115000</v>
      </c>
      <c r="F287" s="165">
        <v>70000</v>
      </c>
      <c r="G287" s="424">
        <v>70000</v>
      </c>
      <c r="H287" s="55">
        <v>70000</v>
      </c>
      <c r="I287" s="400"/>
    </row>
    <row r="288" spans="1:9" ht="64.5" customHeight="1" outlineLevel="1">
      <c r="A288" s="91">
        <v>120</v>
      </c>
      <c r="B288" s="93" t="s">
        <v>14</v>
      </c>
      <c r="C288" s="134" t="s">
        <v>538</v>
      </c>
      <c r="D288" s="134" t="s">
        <v>68</v>
      </c>
      <c r="E288" s="160">
        <v>46500</v>
      </c>
      <c r="F288" s="160">
        <v>30000</v>
      </c>
      <c r="G288" s="161">
        <v>20000</v>
      </c>
      <c r="H288" s="55">
        <v>20000</v>
      </c>
      <c r="I288" s="423"/>
    </row>
    <row r="289" spans="1:9" ht="57" customHeight="1" outlineLevel="1">
      <c r="A289" s="91">
        <v>121</v>
      </c>
      <c r="B289" s="93" t="s">
        <v>14</v>
      </c>
      <c r="C289" s="134" t="s">
        <v>539</v>
      </c>
      <c r="D289" s="134" t="s">
        <v>513</v>
      </c>
      <c r="E289" s="160">
        <v>415000</v>
      </c>
      <c r="F289" s="160">
        <v>100000</v>
      </c>
      <c r="G289" s="161">
        <v>30000</v>
      </c>
      <c r="H289" s="55">
        <v>40000</v>
      </c>
      <c r="I289" s="103"/>
    </row>
    <row r="290" spans="1:9" ht="60" customHeight="1" outlineLevel="1">
      <c r="A290" s="91">
        <v>122</v>
      </c>
      <c r="B290" s="93" t="s">
        <v>14</v>
      </c>
      <c r="C290" s="134" t="s">
        <v>540</v>
      </c>
      <c r="D290" s="134" t="s">
        <v>514</v>
      </c>
      <c r="E290" s="160">
        <v>122000</v>
      </c>
      <c r="F290" s="160">
        <v>58000</v>
      </c>
      <c r="G290" s="161">
        <v>0</v>
      </c>
      <c r="H290" s="55">
        <v>25000</v>
      </c>
      <c r="I290" s="425"/>
    </row>
    <row r="291" spans="1:9" ht="60" customHeight="1" outlineLevel="1">
      <c r="A291" s="91">
        <v>123</v>
      </c>
      <c r="B291" s="93" t="s">
        <v>14</v>
      </c>
      <c r="C291" s="134" t="s">
        <v>515</v>
      </c>
      <c r="D291" s="134" t="s">
        <v>783</v>
      </c>
      <c r="E291" s="165">
        <v>60400</v>
      </c>
      <c r="F291" s="165">
        <v>46000</v>
      </c>
      <c r="G291" s="161">
        <v>0</v>
      </c>
      <c r="H291" s="55">
        <v>0</v>
      </c>
      <c r="I291" s="425"/>
    </row>
    <row r="292" spans="1:9" ht="42" customHeight="1" outlineLevel="1">
      <c r="A292" s="91">
        <v>124</v>
      </c>
      <c r="B292" s="93" t="s">
        <v>14</v>
      </c>
      <c r="C292" s="136" t="s">
        <v>516</v>
      </c>
      <c r="D292" s="136" t="s">
        <v>517</v>
      </c>
      <c r="E292" s="160">
        <v>145000</v>
      </c>
      <c r="F292" s="160">
        <v>80000</v>
      </c>
      <c r="G292" s="161">
        <v>0</v>
      </c>
      <c r="H292" s="55">
        <v>0</v>
      </c>
      <c r="I292" s="423"/>
    </row>
    <row r="293" spans="1:9" ht="54" customHeight="1" outlineLevel="1">
      <c r="A293" s="91">
        <v>125</v>
      </c>
      <c r="B293" s="93" t="s">
        <v>14</v>
      </c>
      <c r="C293" s="136" t="s">
        <v>541</v>
      </c>
      <c r="D293" s="136" t="s">
        <v>518</v>
      </c>
      <c r="E293" s="160">
        <v>33000</v>
      </c>
      <c r="F293" s="160">
        <v>25000</v>
      </c>
      <c r="G293" s="161">
        <v>25000</v>
      </c>
      <c r="H293" s="55">
        <v>0</v>
      </c>
      <c r="I293" s="406"/>
    </row>
    <row r="294" spans="1:9" ht="53.25" customHeight="1" outlineLevel="1">
      <c r="A294" s="91">
        <v>126</v>
      </c>
      <c r="B294" s="93" t="s">
        <v>14</v>
      </c>
      <c r="C294" s="134" t="s">
        <v>542</v>
      </c>
      <c r="D294" s="134" t="s">
        <v>519</v>
      </c>
      <c r="E294" s="160">
        <v>32500</v>
      </c>
      <c r="F294" s="160">
        <v>23000</v>
      </c>
      <c r="G294" s="161">
        <v>0</v>
      </c>
      <c r="H294" s="55">
        <v>20000</v>
      </c>
      <c r="I294" s="406"/>
    </row>
    <row r="295" spans="1:9" ht="61.5" customHeight="1" outlineLevel="1">
      <c r="A295" s="91">
        <v>127</v>
      </c>
      <c r="B295" s="93" t="s">
        <v>14</v>
      </c>
      <c r="C295" s="134" t="s">
        <v>779</v>
      </c>
      <c r="D295" s="136" t="s">
        <v>520</v>
      </c>
      <c r="E295" s="160">
        <v>283860</v>
      </c>
      <c r="F295" s="160">
        <v>217660</v>
      </c>
      <c r="G295" s="161">
        <v>0</v>
      </c>
      <c r="H295" s="55">
        <v>80000</v>
      </c>
      <c r="I295" s="406"/>
    </row>
    <row r="296" spans="1:9" ht="42.75" customHeight="1" outlineLevel="1">
      <c r="A296" s="91">
        <v>128</v>
      </c>
      <c r="B296" s="93" t="s">
        <v>14</v>
      </c>
      <c r="C296" s="134" t="s">
        <v>543</v>
      </c>
      <c r="D296" s="136" t="s">
        <v>521</v>
      </c>
      <c r="E296" s="162">
        <v>325000</v>
      </c>
      <c r="F296" s="162">
        <v>200000</v>
      </c>
      <c r="G296" s="161">
        <v>25000</v>
      </c>
      <c r="H296" s="55">
        <v>25000</v>
      </c>
      <c r="I296" s="406"/>
    </row>
    <row r="297" spans="1:9" ht="53.25" customHeight="1" outlineLevel="1">
      <c r="A297" s="91">
        <v>129</v>
      </c>
      <c r="B297" s="93" t="s">
        <v>14</v>
      </c>
      <c r="C297" s="134" t="s">
        <v>544</v>
      </c>
      <c r="D297" s="136" t="s">
        <v>522</v>
      </c>
      <c r="E297" s="162">
        <v>67000</v>
      </c>
      <c r="F297" s="162">
        <v>25000</v>
      </c>
      <c r="G297" s="161">
        <v>25000</v>
      </c>
      <c r="H297" s="55">
        <v>15000</v>
      </c>
      <c r="I297" s="105"/>
    </row>
    <row r="298" spans="1:9" ht="49.5" customHeight="1" outlineLevel="1">
      <c r="A298" s="91">
        <v>130</v>
      </c>
      <c r="B298" s="93" t="s">
        <v>14</v>
      </c>
      <c r="C298" s="134" t="s">
        <v>545</v>
      </c>
      <c r="D298" s="136" t="s">
        <v>547</v>
      </c>
      <c r="E298" s="160">
        <v>575000</v>
      </c>
      <c r="F298" s="160">
        <v>200000</v>
      </c>
      <c r="G298" s="161">
        <v>25000</v>
      </c>
      <c r="H298" s="55">
        <v>40000</v>
      </c>
      <c r="I298" s="105"/>
    </row>
    <row r="299" spans="1:9" ht="49.5" customHeight="1" outlineLevel="1" thickBot="1">
      <c r="A299" s="91">
        <v>131</v>
      </c>
      <c r="B299" s="96" t="s">
        <v>14</v>
      </c>
      <c r="C299" s="140" t="s">
        <v>546</v>
      </c>
      <c r="D299" s="141" t="s">
        <v>523</v>
      </c>
      <c r="E299" s="168">
        <v>50000</v>
      </c>
      <c r="F299" s="168">
        <v>22000</v>
      </c>
      <c r="G299" s="169">
        <v>0</v>
      </c>
      <c r="H299" s="95">
        <v>15000</v>
      </c>
      <c r="I299" s="401"/>
    </row>
    <row r="300" spans="1:9" ht="20.25" customHeight="1" outlineLevel="1" thickBot="1">
      <c r="A300" s="292"/>
      <c r="B300" s="245"/>
      <c r="C300" s="296"/>
      <c r="D300" s="247" t="s">
        <v>0</v>
      </c>
      <c r="E300" s="297">
        <f>SUM(E271:E299)</f>
        <v>6226760</v>
      </c>
      <c r="F300" s="297">
        <f>SUM(F271:F299)</f>
        <v>3006660</v>
      </c>
      <c r="G300" s="298"/>
      <c r="H300" s="293">
        <f>SUM(H271:H299)</f>
        <v>1050000</v>
      </c>
      <c r="I300" s="419"/>
    </row>
    <row r="301" spans="1:9" ht="71.25" customHeight="1" outlineLevel="1" collapsed="1">
      <c r="A301" s="91">
        <v>132</v>
      </c>
      <c r="B301" s="96" t="s">
        <v>1</v>
      </c>
      <c r="C301" s="355" t="s">
        <v>577</v>
      </c>
      <c r="D301" s="137" t="s">
        <v>548</v>
      </c>
      <c r="E301" s="162">
        <v>40000</v>
      </c>
      <c r="F301" s="162">
        <v>30000</v>
      </c>
      <c r="G301" s="170">
        <v>10000</v>
      </c>
      <c r="H301" s="50">
        <v>10000</v>
      </c>
      <c r="I301" s="99"/>
    </row>
    <row r="302" spans="1:9" ht="37.5" customHeight="1" outlineLevel="1">
      <c r="A302" s="92">
        <v>133</v>
      </c>
      <c r="B302" s="93" t="s">
        <v>1</v>
      </c>
      <c r="C302" s="142" t="s">
        <v>578</v>
      </c>
      <c r="D302" s="141" t="s">
        <v>69</v>
      </c>
      <c r="E302" s="171">
        <v>160000</v>
      </c>
      <c r="F302" s="210" t="s">
        <v>70</v>
      </c>
      <c r="G302" s="172">
        <v>0</v>
      </c>
      <c r="H302" s="55">
        <v>0</v>
      </c>
      <c r="I302" s="100"/>
    </row>
    <row r="303" spans="1:9" ht="54.75" customHeight="1" outlineLevel="1">
      <c r="A303" s="91">
        <v>134</v>
      </c>
      <c r="B303" s="93" t="s">
        <v>1</v>
      </c>
      <c r="C303" s="136" t="s">
        <v>549</v>
      </c>
      <c r="D303" s="136" t="s">
        <v>550</v>
      </c>
      <c r="E303" s="165">
        <v>200000</v>
      </c>
      <c r="F303" s="165">
        <v>100000</v>
      </c>
      <c r="G303" s="161">
        <v>50000</v>
      </c>
      <c r="H303" s="55">
        <v>40000</v>
      </c>
      <c r="I303" s="204"/>
    </row>
    <row r="304" spans="1:9" ht="43.5" customHeight="1" outlineLevel="1">
      <c r="A304" s="92">
        <v>135</v>
      </c>
      <c r="B304" s="93" t="s">
        <v>1</v>
      </c>
      <c r="C304" s="134" t="s">
        <v>579</v>
      </c>
      <c r="D304" s="134" t="s">
        <v>580</v>
      </c>
      <c r="E304" s="160">
        <v>275000</v>
      </c>
      <c r="F304" s="173">
        <v>220000</v>
      </c>
      <c r="G304" s="161">
        <v>100000</v>
      </c>
      <c r="H304" s="55">
        <v>140000</v>
      </c>
      <c r="I304" s="204"/>
    </row>
    <row r="305" spans="1:9" ht="45" customHeight="1" outlineLevel="1">
      <c r="A305" s="91">
        <v>136</v>
      </c>
      <c r="B305" s="93" t="s">
        <v>1</v>
      </c>
      <c r="C305" s="136" t="s">
        <v>581</v>
      </c>
      <c r="D305" s="136" t="s">
        <v>71</v>
      </c>
      <c r="E305" s="160">
        <v>230000</v>
      </c>
      <c r="F305" s="160">
        <v>50000</v>
      </c>
      <c r="G305" s="161">
        <v>60000</v>
      </c>
      <c r="H305" s="55">
        <v>40000</v>
      </c>
      <c r="I305" s="204"/>
    </row>
    <row r="306" spans="1:9" ht="30" customHeight="1" outlineLevel="1">
      <c r="A306" s="92">
        <v>137</v>
      </c>
      <c r="B306" s="93" t="s">
        <v>1</v>
      </c>
      <c r="C306" s="136" t="s">
        <v>551</v>
      </c>
      <c r="D306" s="136" t="s">
        <v>582</v>
      </c>
      <c r="E306" s="160">
        <v>40000</v>
      </c>
      <c r="F306" s="160">
        <v>30000</v>
      </c>
      <c r="G306" s="161">
        <v>0</v>
      </c>
      <c r="H306" s="55">
        <v>0</v>
      </c>
      <c r="I306" s="423"/>
    </row>
    <row r="307" spans="1:9" ht="44.25" customHeight="1" outlineLevel="1">
      <c r="A307" s="91">
        <v>138</v>
      </c>
      <c r="B307" s="93" t="s">
        <v>1</v>
      </c>
      <c r="C307" s="134" t="s">
        <v>552</v>
      </c>
      <c r="D307" s="134" t="s">
        <v>553</v>
      </c>
      <c r="E307" s="160">
        <v>250000</v>
      </c>
      <c r="F307" s="160">
        <v>200000</v>
      </c>
      <c r="G307" s="161">
        <v>0</v>
      </c>
      <c r="H307" s="55">
        <v>30000</v>
      </c>
      <c r="I307" s="103"/>
    </row>
    <row r="308" spans="1:9" ht="43.5" customHeight="1" outlineLevel="1">
      <c r="A308" s="92">
        <v>139</v>
      </c>
      <c r="B308" s="93" t="s">
        <v>1</v>
      </c>
      <c r="C308" s="136" t="s">
        <v>583</v>
      </c>
      <c r="D308" s="136" t="s">
        <v>72</v>
      </c>
      <c r="E308" s="160">
        <v>100000</v>
      </c>
      <c r="F308" s="160">
        <v>30000</v>
      </c>
      <c r="G308" s="211" t="s">
        <v>771</v>
      </c>
      <c r="H308" s="55">
        <v>20000</v>
      </c>
      <c r="I308" s="415"/>
    </row>
    <row r="309" spans="1:9" ht="39.75" customHeight="1" outlineLevel="1">
      <c r="A309" s="91">
        <v>140</v>
      </c>
      <c r="B309" s="93" t="s">
        <v>1</v>
      </c>
      <c r="C309" s="136" t="s">
        <v>584</v>
      </c>
      <c r="D309" s="134" t="s">
        <v>73</v>
      </c>
      <c r="E309" s="162">
        <v>100000</v>
      </c>
      <c r="F309" s="162">
        <v>30000</v>
      </c>
      <c r="G309" s="426">
        <v>0</v>
      </c>
      <c r="H309" s="55">
        <v>0</v>
      </c>
      <c r="I309" s="103"/>
    </row>
    <row r="310" spans="1:9" ht="50.25" customHeight="1" outlineLevel="1">
      <c r="A310" s="92">
        <v>141</v>
      </c>
      <c r="B310" s="93" t="s">
        <v>1</v>
      </c>
      <c r="C310" s="134" t="s">
        <v>585</v>
      </c>
      <c r="D310" s="134" t="s">
        <v>586</v>
      </c>
      <c r="E310" s="160">
        <v>55000</v>
      </c>
      <c r="F310" s="160">
        <v>25000</v>
      </c>
      <c r="G310" s="161">
        <v>20000</v>
      </c>
      <c r="H310" s="55">
        <v>20000</v>
      </c>
      <c r="I310" s="406"/>
    </row>
    <row r="311" spans="1:9" ht="69" customHeight="1" outlineLevel="1">
      <c r="A311" s="91">
        <v>142</v>
      </c>
      <c r="B311" s="93" t="s">
        <v>1</v>
      </c>
      <c r="C311" s="134" t="s">
        <v>587</v>
      </c>
      <c r="D311" s="134" t="s">
        <v>588</v>
      </c>
      <c r="E311" s="160">
        <v>89000</v>
      </c>
      <c r="F311" s="160">
        <v>40000</v>
      </c>
      <c r="G311" s="161">
        <v>25000</v>
      </c>
      <c r="H311" s="55">
        <v>20000</v>
      </c>
      <c r="I311" s="105"/>
    </row>
    <row r="312" spans="1:9" ht="45" customHeight="1" outlineLevel="1">
      <c r="A312" s="92">
        <v>143</v>
      </c>
      <c r="B312" s="93" t="s">
        <v>1</v>
      </c>
      <c r="C312" s="136" t="s">
        <v>589</v>
      </c>
      <c r="D312" s="136" t="s">
        <v>554</v>
      </c>
      <c r="E312" s="162">
        <v>120000</v>
      </c>
      <c r="F312" s="160">
        <v>30000</v>
      </c>
      <c r="G312" s="161">
        <v>30000</v>
      </c>
      <c r="H312" s="55">
        <v>25000</v>
      </c>
      <c r="I312" s="103"/>
    </row>
    <row r="313" spans="1:9" ht="42" customHeight="1" outlineLevel="1">
      <c r="A313" s="91">
        <v>144</v>
      </c>
      <c r="B313" s="93" t="s">
        <v>1</v>
      </c>
      <c r="C313" s="135" t="s">
        <v>590</v>
      </c>
      <c r="D313" s="135" t="s">
        <v>555</v>
      </c>
      <c r="E313" s="162">
        <v>311000</v>
      </c>
      <c r="F313" s="162">
        <v>130000</v>
      </c>
      <c r="G313" s="161">
        <v>90000</v>
      </c>
      <c r="H313" s="55">
        <v>90000</v>
      </c>
      <c r="I313" s="406"/>
    </row>
    <row r="314" spans="1:9" ht="57" customHeight="1" outlineLevel="1">
      <c r="A314" s="92">
        <v>145</v>
      </c>
      <c r="B314" s="93" t="s">
        <v>1</v>
      </c>
      <c r="C314" s="134" t="s">
        <v>591</v>
      </c>
      <c r="D314" s="134" t="s">
        <v>592</v>
      </c>
      <c r="E314" s="160">
        <v>24600</v>
      </c>
      <c r="F314" s="160">
        <v>5600</v>
      </c>
      <c r="G314" s="175">
        <v>10000</v>
      </c>
      <c r="H314" s="55">
        <v>5000</v>
      </c>
      <c r="I314" s="406"/>
    </row>
    <row r="315" spans="1:9" ht="56.25" customHeight="1" outlineLevel="1">
      <c r="A315" s="91">
        <v>146</v>
      </c>
      <c r="B315" s="93" t="s">
        <v>1</v>
      </c>
      <c r="C315" s="134" t="s">
        <v>556</v>
      </c>
      <c r="D315" s="134" t="s">
        <v>557</v>
      </c>
      <c r="E315" s="162">
        <v>490000</v>
      </c>
      <c r="F315" s="162">
        <v>180000</v>
      </c>
      <c r="G315" s="161">
        <v>80000</v>
      </c>
      <c r="H315" s="55">
        <v>50000</v>
      </c>
      <c r="I315" s="415"/>
    </row>
    <row r="316" spans="1:9" ht="48" customHeight="1" outlineLevel="1">
      <c r="A316" s="92">
        <v>147</v>
      </c>
      <c r="B316" s="93" t="s">
        <v>1</v>
      </c>
      <c r="C316" s="142" t="s">
        <v>558</v>
      </c>
      <c r="D316" s="134" t="s">
        <v>559</v>
      </c>
      <c r="E316" s="160">
        <v>131000</v>
      </c>
      <c r="F316" s="160">
        <v>60000</v>
      </c>
      <c r="G316" s="161">
        <v>40000</v>
      </c>
      <c r="H316" s="55">
        <v>50000</v>
      </c>
      <c r="I316" s="406"/>
    </row>
    <row r="317" spans="1:9" ht="57.75" customHeight="1" outlineLevel="1">
      <c r="A317" s="91">
        <v>148</v>
      </c>
      <c r="B317" s="93" t="s">
        <v>1</v>
      </c>
      <c r="C317" s="134" t="s">
        <v>593</v>
      </c>
      <c r="D317" s="134" t="s">
        <v>560</v>
      </c>
      <c r="E317" s="160">
        <v>22000</v>
      </c>
      <c r="F317" s="160">
        <v>9000</v>
      </c>
      <c r="G317" s="175">
        <v>10000</v>
      </c>
      <c r="H317" s="55">
        <v>9000</v>
      </c>
      <c r="I317" s="105"/>
    </row>
    <row r="318" spans="1:9" ht="57" customHeight="1" outlineLevel="1">
      <c r="A318" s="92">
        <v>149</v>
      </c>
      <c r="B318" s="93" t="s">
        <v>1</v>
      </c>
      <c r="C318" s="134" t="s">
        <v>561</v>
      </c>
      <c r="D318" s="134" t="s">
        <v>74</v>
      </c>
      <c r="E318" s="160">
        <v>277700</v>
      </c>
      <c r="F318" s="160">
        <v>60000</v>
      </c>
      <c r="G318" s="161">
        <v>0</v>
      </c>
      <c r="H318" s="55">
        <v>0</v>
      </c>
      <c r="I318" s="103"/>
    </row>
    <row r="319" spans="1:9" ht="39.75" customHeight="1" outlineLevel="1">
      <c r="A319" s="91">
        <v>150</v>
      </c>
      <c r="B319" s="93" t="s">
        <v>1</v>
      </c>
      <c r="C319" s="134" t="s">
        <v>594</v>
      </c>
      <c r="D319" s="134" t="s">
        <v>562</v>
      </c>
      <c r="E319" s="160">
        <v>964000</v>
      </c>
      <c r="F319" s="165">
        <v>200000</v>
      </c>
      <c r="G319" s="161">
        <v>100000</v>
      </c>
      <c r="H319" s="55">
        <v>100000</v>
      </c>
      <c r="I319" s="308"/>
    </row>
    <row r="320" spans="1:9" ht="63.75" customHeight="1" outlineLevel="1">
      <c r="A320" s="92">
        <v>151</v>
      </c>
      <c r="B320" s="93" t="s">
        <v>1</v>
      </c>
      <c r="C320" s="134" t="s">
        <v>595</v>
      </c>
      <c r="D320" s="135" t="s">
        <v>784</v>
      </c>
      <c r="E320" s="162">
        <v>400000</v>
      </c>
      <c r="F320" s="160">
        <v>200000</v>
      </c>
      <c r="G320" s="421">
        <v>100000</v>
      </c>
      <c r="H320" s="55">
        <v>140000</v>
      </c>
      <c r="I320" s="400"/>
    </row>
    <row r="321" spans="1:9" ht="66.75" customHeight="1" outlineLevel="1">
      <c r="A321" s="91">
        <v>152</v>
      </c>
      <c r="B321" s="93" t="s">
        <v>1</v>
      </c>
      <c r="C321" s="134" t="s">
        <v>596</v>
      </c>
      <c r="D321" s="134" t="s">
        <v>563</v>
      </c>
      <c r="E321" s="165">
        <v>198000</v>
      </c>
      <c r="F321" s="165">
        <v>35000</v>
      </c>
      <c r="G321" s="175">
        <v>20000</v>
      </c>
      <c r="H321" s="55">
        <v>20000</v>
      </c>
      <c r="I321" s="308"/>
    </row>
    <row r="322" spans="1:9" ht="45" customHeight="1" outlineLevel="1">
      <c r="A322" s="92">
        <v>153</v>
      </c>
      <c r="B322" s="93" t="s">
        <v>1</v>
      </c>
      <c r="C322" s="134" t="s">
        <v>596</v>
      </c>
      <c r="D322" s="134" t="s">
        <v>564</v>
      </c>
      <c r="E322" s="160">
        <v>170000</v>
      </c>
      <c r="F322" s="165">
        <v>40000</v>
      </c>
      <c r="G322" s="422">
        <v>30000</v>
      </c>
      <c r="H322" s="55">
        <v>30000</v>
      </c>
      <c r="I322" s="400"/>
    </row>
    <row r="323" spans="1:9" ht="56.25" customHeight="1" outlineLevel="1">
      <c r="A323" s="91">
        <v>154</v>
      </c>
      <c r="B323" s="93" t="s">
        <v>1</v>
      </c>
      <c r="C323" s="134" t="s">
        <v>597</v>
      </c>
      <c r="D323" s="134" t="s">
        <v>565</v>
      </c>
      <c r="E323" s="160">
        <v>105600</v>
      </c>
      <c r="F323" s="160">
        <v>72000</v>
      </c>
      <c r="G323" s="161">
        <v>0</v>
      </c>
      <c r="H323" s="55">
        <v>0</v>
      </c>
      <c r="I323" s="103"/>
    </row>
    <row r="324" spans="1:9" ht="55.5" customHeight="1" outlineLevel="1">
      <c r="A324" s="92">
        <v>155</v>
      </c>
      <c r="B324" s="93" t="s">
        <v>1</v>
      </c>
      <c r="C324" s="142" t="s">
        <v>778</v>
      </c>
      <c r="D324" s="134" t="s">
        <v>566</v>
      </c>
      <c r="E324" s="160">
        <v>49500</v>
      </c>
      <c r="F324" s="160">
        <v>21500</v>
      </c>
      <c r="G324" s="161">
        <v>0</v>
      </c>
      <c r="H324" s="55">
        <v>15000</v>
      </c>
      <c r="I324" s="423"/>
    </row>
    <row r="325" spans="1:9" ht="50.25" customHeight="1" outlineLevel="1">
      <c r="A325" s="91">
        <v>156</v>
      </c>
      <c r="B325" s="93" t="s">
        <v>1</v>
      </c>
      <c r="C325" s="134" t="s">
        <v>598</v>
      </c>
      <c r="D325" s="134" t="s">
        <v>567</v>
      </c>
      <c r="E325" s="160">
        <v>125000</v>
      </c>
      <c r="F325" s="160">
        <v>25000</v>
      </c>
      <c r="G325" s="161">
        <v>0</v>
      </c>
      <c r="H325" s="55">
        <v>0</v>
      </c>
      <c r="I325" s="423"/>
    </row>
    <row r="326" spans="1:9" ht="54.75" customHeight="1" outlineLevel="1">
      <c r="A326" s="92">
        <v>157</v>
      </c>
      <c r="B326" s="93" t="s">
        <v>1</v>
      </c>
      <c r="C326" s="135" t="s">
        <v>599</v>
      </c>
      <c r="D326" s="135" t="s">
        <v>568</v>
      </c>
      <c r="E326" s="162">
        <v>185000</v>
      </c>
      <c r="F326" s="162">
        <v>85000</v>
      </c>
      <c r="G326" s="161">
        <v>0</v>
      </c>
      <c r="H326" s="55">
        <v>0</v>
      </c>
      <c r="I326" s="103"/>
    </row>
    <row r="327" spans="1:9" ht="49.5" customHeight="1" outlineLevel="1">
      <c r="A327" s="91">
        <v>158</v>
      </c>
      <c r="B327" s="93" t="s">
        <v>1</v>
      </c>
      <c r="C327" s="136" t="s">
        <v>600</v>
      </c>
      <c r="D327" s="134" t="s">
        <v>569</v>
      </c>
      <c r="E327" s="162">
        <v>1000000</v>
      </c>
      <c r="F327" s="162">
        <v>380000</v>
      </c>
      <c r="G327" s="161">
        <v>0</v>
      </c>
      <c r="H327" s="55">
        <v>100000</v>
      </c>
      <c r="I327" s="103"/>
    </row>
    <row r="328" spans="1:9" ht="58.5" customHeight="1" outlineLevel="1">
      <c r="A328" s="92">
        <v>159</v>
      </c>
      <c r="B328" s="93" t="s">
        <v>1</v>
      </c>
      <c r="C328" s="134" t="s">
        <v>601</v>
      </c>
      <c r="D328" s="134" t="s">
        <v>570</v>
      </c>
      <c r="E328" s="160">
        <v>461000</v>
      </c>
      <c r="F328" s="160">
        <v>80000</v>
      </c>
      <c r="G328" s="161">
        <v>50000</v>
      </c>
      <c r="H328" s="55">
        <v>40000</v>
      </c>
      <c r="I328" s="105"/>
    </row>
    <row r="329" spans="1:9" ht="57" customHeight="1" outlineLevel="1">
      <c r="A329" s="91">
        <v>160</v>
      </c>
      <c r="B329" s="93" t="s">
        <v>1</v>
      </c>
      <c r="C329" s="134" t="s">
        <v>602</v>
      </c>
      <c r="D329" s="134" t="s">
        <v>571</v>
      </c>
      <c r="E329" s="165">
        <v>150000</v>
      </c>
      <c r="F329" s="165">
        <v>30000</v>
      </c>
      <c r="G329" s="161">
        <v>20000</v>
      </c>
      <c r="H329" s="55">
        <v>20000</v>
      </c>
      <c r="I329" s="415"/>
    </row>
    <row r="330" spans="1:9" ht="46.5" customHeight="1" outlineLevel="1">
      <c r="A330" s="92">
        <v>161</v>
      </c>
      <c r="B330" s="93" t="s">
        <v>1</v>
      </c>
      <c r="C330" s="136" t="s">
        <v>603</v>
      </c>
      <c r="D330" s="136" t="s">
        <v>604</v>
      </c>
      <c r="E330" s="165">
        <v>150000</v>
      </c>
      <c r="F330" s="165">
        <v>100000</v>
      </c>
      <c r="G330" s="161">
        <v>25000</v>
      </c>
      <c r="H330" s="55">
        <v>30000</v>
      </c>
      <c r="I330" s="423"/>
    </row>
    <row r="331" spans="1:9" ht="49.5" customHeight="1" outlineLevel="1">
      <c r="A331" s="91">
        <v>162</v>
      </c>
      <c r="B331" s="93" t="s">
        <v>1</v>
      </c>
      <c r="C331" s="134" t="s">
        <v>605</v>
      </c>
      <c r="D331" s="134" t="s">
        <v>572</v>
      </c>
      <c r="E331" s="165">
        <v>130000</v>
      </c>
      <c r="F331" s="165">
        <v>85000</v>
      </c>
      <c r="G331" s="161">
        <v>0</v>
      </c>
      <c r="H331" s="55">
        <v>20000</v>
      </c>
      <c r="I331" s="103"/>
    </row>
    <row r="332" spans="1:9" ht="66" customHeight="1" outlineLevel="1">
      <c r="A332" s="92">
        <v>163</v>
      </c>
      <c r="B332" s="93" t="s">
        <v>1</v>
      </c>
      <c r="C332" s="136" t="s">
        <v>606</v>
      </c>
      <c r="D332" s="136" t="s">
        <v>607</v>
      </c>
      <c r="E332" s="165">
        <v>400000</v>
      </c>
      <c r="F332" s="165">
        <v>150000</v>
      </c>
      <c r="G332" s="161">
        <v>80000</v>
      </c>
      <c r="H332" s="55">
        <v>80000</v>
      </c>
      <c r="I332" s="423"/>
    </row>
    <row r="333" spans="1:9" ht="62.25" customHeight="1" outlineLevel="1">
      <c r="A333" s="91">
        <v>164</v>
      </c>
      <c r="B333" s="93" t="s">
        <v>1</v>
      </c>
      <c r="C333" s="134" t="s">
        <v>609</v>
      </c>
      <c r="D333" s="134" t="s">
        <v>608</v>
      </c>
      <c r="E333" s="160">
        <v>500000</v>
      </c>
      <c r="F333" s="160">
        <v>50000</v>
      </c>
      <c r="G333" s="161">
        <v>40000</v>
      </c>
      <c r="H333" s="55">
        <v>20000</v>
      </c>
      <c r="I333" s="423"/>
    </row>
    <row r="334" spans="1:9" ht="42" customHeight="1" outlineLevel="1">
      <c r="A334" s="92">
        <v>165</v>
      </c>
      <c r="B334" s="93" t="s">
        <v>1</v>
      </c>
      <c r="C334" s="136" t="s">
        <v>610</v>
      </c>
      <c r="D334" s="136" t="s">
        <v>75</v>
      </c>
      <c r="E334" s="162">
        <v>69500</v>
      </c>
      <c r="F334" s="162">
        <v>55000</v>
      </c>
      <c r="G334" s="161">
        <v>110000</v>
      </c>
      <c r="H334" s="55">
        <v>20000</v>
      </c>
      <c r="I334" s="423"/>
    </row>
    <row r="335" spans="1:9" ht="57" customHeight="1" outlineLevel="1">
      <c r="A335" s="91">
        <v>166</v>
      </c>
      <c r="B335" s="93" t="s">
        <v>1</v>
      </c>
      <c r="C335" s="142" t="s">
        <v>611</v>
      </c>
      <c r="D335" s="142" t="s">
        <v>573</v>
      </c>
      <c r="E335" s="165">
        <v>56800</v>
      </c>
      <c r="F335" s="165">
        <v>20000</v>
      </c>
      <c r="G335" s="161">
        <v>20000</v>
      </c>
      <c r="H335" s="55">
        <v>10000</v>
      </c>
      <c r="I335" s="308"/>
    </row>
    <row r="336" spans="1:9" ht="84" customHeight="1" outlineLevel="1">
      <c r="A336" s="92">
        <v>167</v>
      </c>
      <c r="B336" s="93" t="s">
        <v>1</v>
      </c>
      <c r="C336" s="136" t="s">
        <v>612</v>
      </c>
      <c r="D336" s="134" t="s">
        <v>613</v>
      </c>
      <c r="E336" s="160">
        <v>55500</v>
      </c>
      <c r="F336" s="160">
        <v>20000</v>
      </c>
      <c r="G336" s="421">
        <v>10000</v>
      </c>
      <c r="H336" s="55">
        <v>20000</v>
      </c>
      <c r="I336" s="400"/>
    </row>
    <row r="337" spans="1:9" ht="43.5" customHeight="1" outlineLevel="1">
      <c r="A337" s="91">
        <v>168</v>
      </c>
      <c r="B337" s="93" t="s">
        <v>1</v>
      </c>
      <c r="C337" s="134" t="s">
        <v>614</v>
      </c>
      <c r="D337" s="134" t="s">
        <v>574</v>
      </c>
      <c r="E337" s="160">
        <v>161000</v>
      </c>
      <c r="F337" s="160">
        <v>100000</v>
      </c>
      <c r="G337" s="161">
        <v>0</v>
      </c>
      <c r="H337" s="55">
        <v>20000</v>
      </c>
      <c r="I337" s="415"/>
    </row>
    <row r="338" spans="1:9" ht="43.5" customHeight="1" outlineLevel="1">
      <c r="A338" s="92">
        <v>169</v>
      </c>
      <c r="B338" s="93" t="s">
        <v>1</v>
      </c>
      <c r="C338" s="143" t="s">
        <v>575</v>
      </c>
      <c r="D338" s="143" t="s">
        <v>576</v>
      </c>
      <c r="E338" s="165">
        <v>186500</v>
      </c>
      <c r="F338" s="165">
        <v>111500</v>
      </c>
      <c r="G338" s="171">
        <v>0</v>
      </c>
      <c r="H338" s="95">
        <v>30000</v>
      </c>
      <c r="I338" s="427"/>
    </row>
    <row r="339" spans="1:9" ht="41.25" customHeight="1" outlineLevel="1" thickBot="1">
      <c r="A339" s="311">
        <v>170</v>
      </c>
      <c r="B339" s="312" t="s">
        <v>1</v>
      </c>
      <c r="C339" s="143" t="s">
        <v>790</v>
      </c>
      <c r="D339" s="143" t="s">
        <v>791</v>
      </c>
      <c r="E339" s="165">
        <v>80000</v>
      </c>
      <c r="F339" s="165">
        <v>40000</v>
      </c>
      <c r="G339" s="171">
        <v>25000</v>
      </c>
      <c r="H339" s="95">
        <v>25000</v>
      </c>
      <c r="I339" s="428"/>
    </row>
    <row r="340" spans="1:9" ht="18.75" customHeight="1" outlineLevel="1" thickBot="1">
      <c r="A340" s="292"/>
      <c r="B340" s="245"/>
      <c r="C340" s="296"/>
      <c r="D340" s="247" t="s">
        <v>20</v>
      </c>
      <c r="E340" s="297">
        <f>SUM(E301:E339)</f>
        <v>8512700</v>
      </c>
      <c r="F340" s="297">
        <f>SUM(F301:F339)</f>
        <v>3129600</v>
      </c>
      <c r="G340" s="298"/>
      <c r="H340" s="293">
        <f>SUM(H301:H339)</f>
        <v>1289000</v>
      </c>
      <c r="I340" s="419"/>
    </row>
    <row r="341" spans="1:9" ht="44.25" customHeight="1" outlineLevel="1">
      <c r="A341" s="322">
        <v>171</v>
      </c>
      <c r="B341" s="96" t="s">
        <v>21</v>
      </c>
      <c r="C341" s="135" t="s">
        <v>653</v>
      </c>
      <c r="D341" s="135" t="s">
        <v>615</v>
      </c>
      <c r="E341" s="162">
        <v>398000</v>
      </c>
      <c r="F341" s="176">
        <v>50000</v>
      </c>
      <c r="G341" s="170">
        <v>0</v>
      </c>
      <c r="H341" s="50">
        <v>30000</v>
      </c>
      <c r="I341" s="327"/>
    </row>
    <row r="342" spans="1:9" ht="39.75" customHeight="1" outlineLevel="1">
      <c r="A342" s="323">
        <v>172</v>
      </c>
      <c r="B342" s="93" t="s">
        <v>21</v>
      </c>
      <c r="C342" s="134" t="s">
        <v>653</v>
      </c>
      <c r="D342" s="134" t="s">
        <v>616</v>
      </c>
      <c r="E342" s="160">
        <v>139500</v>
      </c>
      <c r="F342" s="173">
        <v>50000</v>
      </c>
      <c r="G342" s="421">
        <v>0</v>
      </c>
      <c r="H342" s="55">
        <v>40000</v>
      </c>
      <c r="I342" s="400"/>
    </row>
    <row r="343" spans="1:9" ht="42" customHeight="1" outlineLevel="1">
      <c r="A343" s="322">
        <v>173</v>
      </c>
      <c r="B343" s="93" t="s">
        <v>21</v>
      </c>
      <c r="C343" s="134" t="s">
        <v>654</v>
      </c>
      <c r="D343" s="134" t="s">
        <v>76</v>
      </c>
      <c r="E343" s="160">
        <v>40000</v>
      </c>
      <c r="F343" s="173">
        <v>20000</v>
      </c>
      <c r="G343" s="161">
        <v>20000</v>
      </c>
      <c r="H343" s="55">
        <v>20000</v>
      </c>
      <c r="I343" s="406"/>
    </row>
    <row r="344" spans="1:9" ht="57.75" customHeight="1" outlineLevel="1">
      <c r="A344" s="323">
        <v>174</v>
      </c>
      <c r="B344" s="93" t="s">
        <v>21</v>
      </c>
      <c r="C344" s="134" t="s">
        <v>617</v>
      </c>
      <c r="D344" s="134" t="s">
        <v>618</v>
      </c>
      <c r="E344" s="160">
        <v>140000</v>
      </c>
      <c r="F344" s="173">
        <v>100000</v>
      </c>
      <c r="G344" s="161">
        <v>50000</v>
      </c>
      <c r="H344" s="55">
        <v>50000</v>
      </c>
      <c r="I344" s="406"/>
    </row>
    <row r="345" spans="1:9" ht="51.75" customHeight="1" outlineLevel="1">
      <c r="A345" s="322">
        <v>175</v>
      </c>
      <c r="B345" s="93" t="s">
        <v>21</v>
      </c>
      <c r="C345" s="134" t="s">
        <v>655</v>
      </c>
      <c r="D345" s="134" t="s">
        <v>77</v>
      </c>
      <c r="E345" s="160">
        <v>64000</v>
      </c>
      <c r="F345" s="173">
        <v>25000</v>
      </c>
      <c r="G345" s="161">
        <v>0</v>
      </c>
      <c r="H345" s="55">
        <v>0</v>
      </c>
      <c r="I345" s="406"/>
    </row>
    <row r="346" spans="1:9" ht="51.75" customHeight="1" outlineLevel="1">
      <c r="A346" s="323">
        <v>176</v>
      </c>
      <c r="B346" s="93" t="s">
        <v>21</v>
      </c>
      <c r="C346" s="134" t="s">
        <v>619</v>
      </c>
      <c r="D346" s="134" t="s">
        <v>656</v>
      </c>
      <c r="E346" s="160">
        <v>140000</v>
      </c>
      <c r="F346" s="173">
        <v>50000</v>
      </c>
      <c r="G346" s="161">
        <v>0</v>
      </c>
      <c r="H346" s="55">
        <v>0</v>
      </c>
      <c r="I346" s="406"/>
    </row>
    <row r="347" spans="1:9" ht="55.5" customHeight="1" outlineLevel="1">
      <c r="A347" s="322">
        <v>177</v>
      </c>
      <c r="B347" s="93" t="s">
        <v>21</v>
      </c>
      <c r="C347" s="134" t="s">
        <v>657</v>
      </c>
      <c r="D347" s="134" t="s">
        <v>620</v>
      </c>
      <c r="E347" s="160">
        <v>132000</v>
      </c>
      <c r="F347" s="173">
        <v>92000</v>
      </c>
      <c r="G347" s="161">
        <v>20000</v>
      </c>
      <c r="H347" s="55">
        <v>0</v>
      </c>
      <c r="I347" s="406"/>
    </row>
    <row r="348" spans="1:9" ht="57.75" customHeight="1" outlineLevel="1">
      <c r="A348" s="323">
        <v>178</v>
      </c>
      <c r="B348" s="93" t="s">
        <v>21</v>
      </c>
      <c r="C348" s="134" t="s">
        <v>658</v>
      </c>
      <c r="D348" s="134" t="s">
        <v>621</v>
      </c>
      <c r="E348" s="160">
        <v>180000</v>
      </c>
      <c r="F348" s="173">
        <v>108000</v>
      </c>
      <c r="G348" s="161">
        <v>0</v>
      </c>
      <c r="H348" s="55">
        <v>20000</v>
      </c>
      <c r="I348" s="429"/>
    </row>
    <row r="349" spans="1:9" ht="55.5" customHeight="1" outlineLevel="1">
      <c r="A349" s="322">
        <v>179</v>
      </c>
      <c r="B349" s="93" t="s">
        <v>21</v>
      </c>
      <c r="C349" s="134" t="s">
        <v>658</v>
      </c>
      <c r="D349" s="134" t="s">
        <v>622</v>
      </c>
      <c r="E349" s="148">
        <v>38500</v>
      </c>
      <c r="F349" s="177">
        <v>23100</v>
      </c>
      <c r="G349" s="430">
        <v>0</v>
      </c>
      <c r="H349" s="55">
        <v>0</v>
      </c>
      <c r="I349" s="431"/>
    </row>
    <row r="350" spans="1:9" ht="59.25" customHeight="1" outlineLevel="1">
      <c r="A350" s="323">
        <v>180</v>
      </c>
      <c r="B350" s="98" t="s">
        <v>21</v>
      </c>
      <c r="C350" s="134" t="s">
        <v>653</v>
      </c>
      <c r="D350" s="134" t="s">
        <v>659</v>
      </c>
      <c r="E350" s="179">
        <v>343000</v>
      </c>
      <c r="F350" s="179">
        <v>150000</v>
      </c>
      <c r="G350" s="152">
        <v>100000</v>
      </c>
      <c r="H350" s="55">
        <v>50000</v>
      </c>
      <c r="I350" s="207"/>
    </row>
    <row r="351" spans="1:9" ht="54" customHeight="1" outlineLevel="1">
      <c r="A351" s="322">
        <v>181</v>
      </c>
      <c r="B351" s="93" t="s">
        <v>21</v>
      </c>
      <c r="C351" s="136" t="s">
        <v>661</v>
      </c>
      <c r="D351" s="136" t="s">
        <v>623</v>
      </c>
      <c r="E351" s="148">
        <v>53272</v>
      </c>
      <c r="F351" s="148">
        <v>25000</v>
      </c>
      <c r="G351" s="152">
        <v>0</v>
      </c>
      <c r="H351" s="55">
        <v>0</v>
      </c>
      <c r="I351" s="341"/>
    </row>
    <row r="352" spans="1:9" ht="49.5" customHeight="1" outlineLevel="1">
      <c r="A352" s="323">
        <v>182</v>
      </c>
      <c r="B352" s="93" t="s">
        <v>21</v>
      </c>
      <c r="C352" s="134" t="s">
        <v>662</v>
      </c>
      <c r="D352" s="134" t="s">
        <v>660</v>
      </c>
      <c r="E352" s="148">
        <v>95000</v>
      </c>
      <c r="F352" s="177">
        <v>30000</v>
      </c>
      <c r="G352" s="152">
        <v>30000</v>
      </c>
      <c r="H352" s="55">
        <v>20000</v>
      </c>
      <c r="I352" s="406"/>
    </row>
    <row r="353" spans="1:9" ht="45" customHeight="1" outlineLevel="1">
      <c r="A353" s="322">
        <v>183</v>
      </c>
      <c r="B353" s="93" t="s">
        <v>21</v>
      </c>
      <c r="C353" s="134" t="s">
        <v>663</v>
      </c>
      <c r="D353" s="134" t="s">
        <v>664</v>
      </c>
      <c r="E353" s="148">
        <v>300000</v>
      </c>
      <c r="F353" s="177">
        <v>60000</v>
      </c>
      <c r="G353" s="152">
        <v>55000</v>
      </c>
      <c r="H353" s="55">
        <v>50000</v>
      </c>
      <c r="I353" s="406"/>
    </row>
    <row r="354" spans="1:9" ht="47.25" customHeight="1" outlineLevel="1">
      <c r="A354" s="323">
        <v>184</v>
      </c>
      <c r="B354" s="93" t="s">
        <v>21</v>
      </c>
      <c r="C354" s="134" t="s">
        <v>624</v>
      </c>
      <c r="D354" s="134" t="s">
        <v>625</v>
      </c>
      <c r="E354" s="148">
        <v>200000</v>
      </c>
      <c r="F354" s="177">
        <v>160000</v>
      </c>
      <c r="G354" s="152">
        <v>0</v>
      </c>
      <c r="H354" s="55">
        <v>0</v>
      </c>
      <c r="I354" s="406"/>
    </row>
    <row r="355" spans="1:9" ht="40.5" customHeight="1" outlineLevel="1">
      <c r="A355" s="322">
        <v>185</v>
      </c>
      <c r="B355" s="93" t="s">
        <v>21</v>
      </c>
      <c r="C355" s="134" t="s">
        <v>665</v>
      </c>
      <c r="D355" s="134" t="s">
        <v>626</v>
      </c>
      <c r="E355" s="148">
        <v>25940</v>
      </c>
      <c r="F355" s="177">
        <v>25000</v>
      </c>
      <c r="G355" s="152">
        <v>0</v>
      </c>
      <c r="H355" s="55">
        <v>0</v>
      </c>
      <c r="I355" s="406"/>
    </row>
    <row r="356" spans="1:9" ht="75" customHeight="1" outlineLevel="1">
      <c r="A356" s="323">
        <v>186</v>
      </c>
      <c r="B356" s="93" t="s">
        <v>21</v>
      </c>
      <c r="C356" s="134" t="s">
        <v>666</v>
      </c>
      <c r="D356" s="134" t="s">
        <v>627</v>
      </c>
      <c r="E356" s="148">
        <v>130000</v>
      </c>
      <c r="F356" s="177">
        <v>80000</v>
      </c>
      <c r="G356" s="152">
        <v>0</v>
      </c>
      <c r="H356" s="55">
        <v>0</v>
      </c>
      <c r="I356" s="406"/>
    </row>
    <row r="357" spans="1:9" ht="44.25" customHeight="1" outlineLevel="1">
      <c r="A357" s="322">
        <v>187</v>
      </c>
      <c r="B357" s="93" t="s">
        <v>21</v>
      </c>
      <c r="C357" s="134" t="s">
        <v>667</v>
      </c>
      <c r="D357" s="134" t="s">
        <v>628</v>
      </c>
      <c r="E357" s="148">
        <v>90000</v>
      </c>
      <c r="F357" s="177">
        <v>34000</v>
      </c>
      <c r="G357" s="158">
        <v>20000</v>
      </c>
      <c r="H357" s="55">
        <v>20000</v>
      </c>
      <c r="I357" s="432"/>
    </row>
    <row r="358" spans="1:9" ht="41.25" customHeight="1" outlineLevel="1">
      <c r="A358" s="323">
        <v>188</v>
      </c>
      <c r="B358" s="93" t="s">
        <v>21</v>
      </c>
      <c r="C358" s="134" t="s">
        <v>667</v>
      </c>
      <c r="D358" s="134" t="s">
        <v>629</v>
      </c>
      <c r="E358" s="148">
        <v>90000</v>
      </c>
      <c r="F358" s="177">
        <v>30000</v>
      </c>
      <c r="G358" s="433"/>
      <c r="H358" s="55">
        <v>0</v>
      </c>
      <c r="I358" s="434"/>
    </row>
    <row r="359" spans="1:9" ht="50.25" customHeight="1" outlineLevel="1">
      <c r="A359" s="322">
        <v>189</v>
      </c>
      <c r="B359" s="93" t="s">
        <v>21</v>
      </c>
      <c r="C359" s="134" t="s">
        <v>668</v>
      </c>
      <c r="D359" s="134" t="s">
        <v>630</v>
      </c>
      <c r="E359" s="148">
        <v>28000</v>
      </c>
      <c r="F359" s="177">
        <v>20000</v>
      </c>
      <c r="G359" s="152">
        <v>20000</v>
      </c>
      <c r="H359" s="55">
        <v>0</v>
      </c>
      <c r="I359" s="406"/>
    </row>
    <row r="360" spans="1:9" ht="44.25" customHeight="1" outlineLevel="1">
      <c r="A360" s="323">
        <v>190</v>
      </c>
      <c r="B360" s="93" t="s">
        <v>21</v>
      </c>
      <c r="C360" s="136" t="s">
        <v>670</v>
      </c>
      <c r="D360" s="136" t="s">
        <v>669</v>
      </c>
      <c r="E360" s="148">
        <v>357000</v>
      </c>
      <c r="F360" s="148">
        <v>180000</v>
      </c>
      <c r="G360" s="152">
        <v>0</v>
      </c>
      <c r="H360" s="55">
        <v>80000</v>
      </c>
      <c r="I360" s="406"/>
    </row>
    <row r="361" spans="1:9" ht="45.75" customHeight="1" outlineLevel="1">
      <c r="A361" s="322">
        <v>191</v>
      </c>
      <c r="B361" s="93" t="s">
        <v>21</v>
      </c>
      <c r="C361" s="134" t="s">
        <v>671</v>
      </c>
      <c r="D361" s="134" t="s">
        <v>631</v>
      </c>
      <c r="E361" s="148">
        <v>1000000</v>
      </c>
      <c r="F361" s="177">
        <v>400000</v>
      </c>
      <c r="G361" s="157">
        <v>230000</v>
      </c>
      <c r="H361" s="55">
        <v>250000</v>
      </c>
      <c r="I361" s="308"/>
    </row>
    <row r="362" spans="1:9" ht="45.75" customHeight="1" outlineLevel="1">
      <c r="A362" s="323">
        <v>192</v>
      </c>
      <c r="B362" s="93" t="s">
        <v>21</v>
      </c>
      <c r="C362" s="134" t="s">
        <v>632</v>
      </c>
      <c r="D362" s="134" t="s">
        <v>633</v>
      </c>
      <c r="E362" s="148">
        <v>500000</v>
      </c>
      <c r="F362" s="177">
        <v>100000</v>
      </c>
      <c r="G362" s="157">
        <v>20000</v>
      </c>
      <c r="H362" s="55">
        <v>20000</v>
      </c>
      <c r="I362" s="400"/>
    </row>
    <row r="363" spans="1:9" ht="40.5" customHeight="1" outlineLevel="1">
      <c r="A363" s="322">
        <v>193</v>
      </c>
      <c r="B363" s="93" t="s">
        <v>21</v>
      </c>
      <c r="C363" s="136" t="s">
        <v>672</v>
      </c>
      <c r="D363" s="136" t="s">
        <v>634</v>
      </c>
      <c r="E363" s="148">
        <v>120000</v>
      </c>
      <c r="F363" s="148">
        <v>25000</v>
      </c>
      <c r="G363" s="152">
        <v>20000</v>
      </c>
      <c r="H363" s="55">
        <v>20000</v>
      </c>
      <c r="I363" s="113"/>
    </row>
    <row r="364" spans="1:9" ht="42" customHeight="1" outlineLevel="1">
      <c r="A364" s="323">
        <v>194</v>
      </c>
      <c r="B364" s="93" t="s">
        <v>21</v>
      </c>
      <c r="C364" s="134" t="s">
        <v>673</v>
      </c>
      <c r="D364" s="134" t="s">
        <v>674</v>
      </c>
      <c r="E364" s="148">
        <v>121000</v>
      </c>
      <c r="F364" s="177">
        <v>60000</v>
      </c>
      <c r="G364" s="157">
        <v>30000</v>
      </c>
      <c r="H364" s="55">
        <v>30000</v>
      </c>
      <c r="I364" s="308"/>
    </row>
    <row r="365" spans="1:9" ht="34.5" customHeight="1" outlineLevel="1">
      <c r="A365" s="322">
        <v>195</v>
      </c>
      <c r="B365" s="93" t="s">
        <v>21</v>
      </c>
      <c r="C365" s="134" t="s">
        <v>673</v>
      </c>
      <c r="D365" s="134" t="s">
        <v>635</v>
      </c>
      <c r="E365" s="148">
        <v>58000</v>
      </c>
      <c r="F365" s="177">
        <v>25000</v>
      </c>
      <c r="G365" s="430">
        <v>20000</v>
      </c>
      <c r="H365" s="55">
        <v>0</v>
      </c>
      <c r="I365" s="400"/>
    </row>
    <row r="366" spans="1:9" ht="34.5" customHeight="1" outlineLevel="1">
      <c r="A366" s="323">
        <v>196</v>
      </c>
      <c r="B366" s="93" t="s">
        <v>21</v>
      </c>
      <c r="C366" s="134" t="s">
        <v>675</v>
      </c>
      <c r="D366" s="134" t="s">
        <v>636</v>
      </c>
      <c r="E366" s="148">
        <v>343000</v>
      </c>
      <c r="F366" s="177">
        <v>80000</v>
      </c>
      <c r="G366" s="152">
        <v>60000</v>
      </c>
      <c r="H366" s="55">
        <v>40000</v>
      </c>
      <c r="I366" s="406"/>
    </row>
    <row r="367" spans="1:9" ht="30" customHeight="1" outlineLevel="1">
      <c r="A367" s="322">
        <v>197</v>
      </c>
      <c r="B367" s="93" t="s">
        <v>21</v>
      </c>
      <c r="C367" s="136" t="s">
        <v>676</v>
      </c>
      <c r="D367" s="136" t="s">
        <v>677</v>
      </c>
      <c r="E367" s="148">
        <v>25000</v>
      </c>
      <c r="F367" s="148">
        <v>15000</v>
      </c>
      <c r="G367" s="152">
        <v>0</v>
      </c>
      <c r="H367" s="55">
        <v>0</v>
      </c>
      <c r="I367" s="341"/>
    </row>
    <row r="368" spans="1:9" ht="44.25" customHeight="1" outlineLevel="1">
      <c r="A368" s="323">
        <v>198</v>
      </c>
      <c r="B368" s="93" t="s">
        <v>21</v>
      </c>
      <c r="C368" s="136" t="s">
        <v>637</v>
      </c>
      <c r="D368" s="136" t="s">
        <v>638</v>
      </c>
      <c r="E368" s="148">
        <v>40000</v>
      </c>
      <c r="F368" s="148">
        <v>20000</v>
      </c>
      <c r="G368" s="152">
        <v>0</v>
      </c>
      <c r="H368" s="55">
        <v>10000</v>
      </c>
      <c r="I368" s="341"/>
    </row>
    <row r="369" spans="1:9" ht="42" customHeight="1" outlineLevel="1">
      <c r="A369" s="322">
        <v>199</v>
      </c>
      <c r="B369" s="93" t="s">
        <v>21</v>
      </c>
      <c r="C369" s="134" t="s">
        <v>678</v>
      </c>
      <c r="D369" s="134" t="s">
        <v>679</v>
      </c>
      <c r="E369" s="148">
        <v>45000</v>
      </c>
      <c r="F369" s="177">
        <v>30000</v>
      </c>
      <c r="G369" s="152">
        <v>0</v>
      </c>
      <c r="H369" s="55">
        <v>0</v>
      </c>
      <c r="I369" s="406"/>
    </row>
    <row r="370" spans="1:9" ht="42.75" customHeight="1" outlineLevel="1">
      <c r="A370" s="323">
        <v>200</v>
      </c>
      <c r="B370" s="93" t="s">
        <v>21</v>
      </c>
      <c r="C370" s="134" t="s">
        <v>680</v>
      </c>
      <c r="D370" s="134" t="s">
        <v>639</v>
      </c>
      <c r="E370" s="148">
        <v>65000</v>
      </c>
      <c r="F370" s="177">
        <v>30000</v>
      </c>
      <c r="G370" s="152">
        <v>0</v>
      </c>
      <c r="H370" s="55">
        <v>0</v>
      </c>
      <c r="I370" s="406"/>
    </row>
    <row r="371" spans="1:9" ht="48.75" customHeight="1" outlineLevel="1">
      <c r="A371" s="322">
        <v>201</v>
      </c>
      <c r="B371" s="93" t="s">
        <v>21</v>
      </c>
      <c r="C371" s="136" t="s">
        <v>640</v>
      </c>
      <c r="D371" s="136" t="s">
        <v>641</v>
      </c>
      <c r="E371" s="148">
        <v>28000</v>
      </c>
      <c r="F371" s="148">
        <v>12000</v>
      </c>
      <c r="G371" s="152">
        <v>0</v>
      </c>
      <c r="H371" s="55">
        <v>0</v>
      </c>
      <c r="I371" s="341"/>
    </row>
    <row r="372" spans="1:9" ht="64.5" customHeight="1" outlineLevel="1">
      <c r="A372" s="323">
        <v>202</v>
      </c>
      <c r="B372" s="93" t="s">
        <v>21</v>
      </c>
      <c r="C372" s="134" t="s">
        <v>681</v>
      </c>
      <c r="D372" s="134" t="s">
        <v>642</v>
      </c>
      <c r="E372" s="148">
        <v>250000</v>
      </c>
      <c r="F372" s="177">
        <v>120000</v>
      </c>
      <c r="G372" s="152">
        <v>25000</v>
      </c>
      <c r="H372" s="55">
        <v>20000</v>
      </c>
      <c r="I372" s="406"/>
    </row>
    <row r="373" spans="1:9" ht="51" customHeight="1" outlineLevel="1">
      <c r="A373" s="322">
        <v>203</v>
      </c>
      <c r="B373" s="93" t="s">
        <v>21</v>
      </c>
      <c r="C373" s="136" t="s">
        <v>682</v>
      </c>
      <c r="D373" s="136" t="s">
        <v>643</v>
      </c>
      <c r="E373" s="148">
        <v>130000</v>
      </c>
      <c r="F373" s="148">
        <v>31000</v>
      </c>
      <c r="G373" s="152">
        <v>20000</v>
      </c>
      <c r="H373" s="55">
        <v>25000</v>
      </c>
      <c r="I373" s="341"/>
    </row>
    <row r="374" spans="1:9" ht="42" customHeight="1" outlineLevel="1">
      <c r="A374" s="323">
        <v>204</v>
      </c>
      <c r="B374" s="93" t="s">
        <v>21</v>
      </c>
      <c r="C374" s="136" t="s">
        <v>644</v>
      </c>
      <c r="D374" s="136" t="s">
        <v>645</v>
      </c>
      <c r="E374" s="148">
        <v>119000</v>
      </c>
      <c r="F374" s="148">
        <v>25000</v>
      </c>
      <c r="G374" s="152">
        <v>0</v>
      </c>
      <c r="H374" s="55">
        <v>20000</v>
      </c>
      <c r="I374" s="341"/>
    </row>
    <row r="375" spans="1:9" ht="50.25" customHeight="1" outlineLevel="1">
      <c r="A375" s="322">
        <v>205</v>
      </c>
      <c r="B375" s="93" t="s">
        <v>21</v>
      </c>
      <c r="C375" s="134" t="s">
        <v>683</v>
      </c>
      <c r="D375" s="134" t="s">
        <v>78</v>
      </c>
      <c r="E375" s="148">
        <v>250000</v>
      </c>
      <c r="F375" s="177">
        <v>30000</v>
      </c>
      <c r="G375" s="152">
        <v>0</v>
      </c>
      <c r="H375" s="55">
        <v>20000</v>
      </c>
      <c r="I375" s="406"/>
    </row>
    <row r="376" spans="1:9" ht="44.25" customHeight="1" outlineLevel="1">
      <c r="A376" s="323">
        <v>206</v>
      </c>
      <c r="B376" s="93" t="s">
        <v>21</v>
      </c>
      <c r="C376" s="134" t="s">
        <v>684</v>
      </c>
      <c r="D376" s="134" t="s">
        <v>79</v>
      </c>
      <c r="E376" s="148">
        <v>788000</v>
      </c>
      <c r="F376" s="177">
        <v>294000</v>
      </c>
      <c r="G376" s="152">
        <v>0</v>
      </c>
      <c r="H376" s="55">
        <v>20000</v>
      </c>
      <c r="I376" s="406"/>
    </row>
    <row r="377" spans="1:9" ht="34.5" customHeight="1" outlineLevel="1">
      <c r="A377" s="322">
        <v>207</v>
      </c>
      <c r="B377" s="93" t="s">
        <v>21</v>
      </c>
      <c r="C377" s="134" t="s">
        <v>685</v>
      </c>
      <c r="D377" s="134" t="s">
        <v>646</v>
      </c>
      <c r="E377" s="148">
        <v>95000</v>
      </c>
      <c r="F377" s="177">
        <v>50000</v>
      </c>
      <c r="G377" s="152">
        <v>25000</v>
      </c>
      <c r="H377" s="55">
        <v>25000</v>
      </c>
      <c r="I377" s="406"/>
    </row>
    <row r="378" spans="1:9" ht="50.25" customHeight="1" outlineLevel="1">
      <c r="A378" s="323">
        <v>208</v>
      </c>
      <c r="B378" s="93" t="s">
        <v>21</v>
      </c>
      <c r="C378" s="134" t="s">
        <v>686</v>
      </c>
      <c r="D378" s="134" t="s">
        <v>647</v>
      </c>
      <c r="E378" s="148">
        <v>706500</v>
      </c>
      <c r="F378" s="177">
        <v>320000</v>
      </c>
      <c r="G378" s="152">
        <v>0</v>
      </c>
      <c r="H378" s="55">
        <v>150000</v>
      </c>
      <c r="I378" s="406"/>
    </row>
    <row r="379" spans="1:9" ht="48.75" customHeight="1" outlineLevel="1">
      <c r="A379" s="322">
        <v>209</v>
      </c>
      <c r="B379" s="93" t="s">
        <v>21</v>
      </c>
      <c r="C379" s="134" t="s">
        <v>804</v>
      </c>
      <c r="D379" s="134" t="s">
        <v>648</v>
      </c>
      <c r="E379" s="148">
        <v>270000</v>
      </c>
      <c r="F379" s="177">
        <v>98000</v>
      </c>
      <c r="G379" s="152">
        <v>0</v>
      </c>
      <c r="H379" s="55">
        <v>0</v>
      </c>
      <c r="I379" s="406"/>
    </row>
    <row r="380" spans="1:9" ht="47.25" customHeight="1" outlineLevel="1">
      <c r="A380" s="323">
        <v>210</v>
      </c>
      <c r="B380" s="93" t="s">
        <v>21</v>
      </c>
      <c r="C380" s="136" t="s">
        <v>805</v>
      </c>
      <c r="D380" s="136" t="s">
        <v>649</v>
      </c>
      <c r="E380" s="148">
        <v>105000</v>
      </c>
      <c r="F380" s="148">
        <v>70000</v>
      </c>
      <c r="G380" s="152">
        <v>20000</v>
      </c>
      <c r="H380" s="55">
        <v>20000</v>
      </c>
      <c r="I380" s="341"/>
    </row>
    <row r="381" spans="1:9" ht="65.25" customHeight="1" outlineLevel="1">
      <c r="A381" s="322">
        <v>211</v>
      </c>
      <c r="B381" s="93" t="s">
        <v>21</v>
      </c>
      <c r="C381" s="134" t="s">
        <v>650</v>
      </c>
      <c r="D381" s="134" t="s">
        <v>687</v>
      </c>
      <c r="E381" s="148">
        <v>420000</v>
      </c>
      <c r="F381" s="177">
        <v>220000</v>
      </c>
      <c r="G381" s="152">
        <v>80000</v>
      </c>
      <c r="H381" s="55">
        <v>50000</v>
      </c>
      <c r="I381" s="406"/>
    </row>
    <row r="382" spans="1:9" ht="51" customHeight="1" outlineLevel="1">
      <c r="A382" s="323">
        <v>212</v>
      </c>
      <c r="B382" s="93" t="s">
        <v>21</v>
      </c>
      <c r="C382" s="134" t="s">
        <v>688</v>
      </c>
      <c r="D382" s="134" t="s">
        <v>651</v>
      </c>
      <c r="E382" s="148">
        <v>351000</v>
      </c>
      <c r="F382" s="177">
        <v>51000</v>
      </c>
      <c r="G382" s="152">
        <v>20000</v>
      </c>
      <c r="H382" s="55">
        <v>20000</v>
      </c>
      <c r="I382" s="406"/>
    </row>
    <row r="383" spans="1:9" ht="44.25" customHeight="1" outlineLevel="1">
      <c r="A383" s="322">
        <v>213</v>
      </c>
      <c r="B383" s="93" t="s">
        <v>21</v>
      </c>
      <c r="C383" s="134" t="s">
        <v>689</v>
      </c>
      <c r="D383" s="134" t="s">
        <v>652</v>
      </c>
      <c r="E383" s="148">
        <v>248000</v>
      </c>
      <c r="F383" s="177">
        <v>148000</v>
      </c>
      <c r="G383" s="152">
        <v>100000</v>
      </c>
      <c r="H383" s="95">
        <v>80000</v>
      </c>
      <c r="I383" s="406"/>
    </row>
    <row r="384" spans="1:9" ht="37.5" customHeight="1" outlineLevel="1" thickBot="1">
      <c r="A384" s="324">
        <v>214</v>
      </c>
      <c r="B384" s="93" t="s">
        <v>21</v>
      </c>
      <c r="C384" s="134" t="s">
        <v>792</v>
      </c>
      <c r="D384" s="134" t="s">
        <v>793</v>
      </c>
      <c r="E384" s="148">
        <v>497715</v>
      </c>
      <c r="F384" s="177">
        <v>80000</v>
      </c>
      <c r="G384" s="152">
        <v>40000</v>
      </c>
      <c r="H384" s="95">
        <v>40000</v>
      </c>
      <c r="I384" s="341"/>
    </row>
    <row r="385" spans="1:9" ht="21" customHeight="1" outlineLevel="1" thickBot="1">
      <c r="A385" s="292"/>
      <c r="B385" s="299"/>
      <c r="C385" s="296"/>
      <c r="D385" s="247" t="s">
        <v>16</v>
      </c>
      <c r="E385" s="276">
        <f>SUM(E341:E384)</f>
        <v>9559427</v>
      </c>
      <c r="F385" s="276">
        <f>SUM(F341:F384)</f>
        <v>3646100</v>
      </c>
      <c r="G385" s="283"/>
      <c r="H385" s="293">
        <f>SUM(H341:H384)</f>
        <v>1240000</v>
      </c>
      <c r="I385" s="419"/>
    </row>
    <row r="386" spans="1:9" ht="48.75" customHeight="1" outlineLevel="1">
      <c r="A386" s="323">
        <v>215</v>
      </c>
      <c r="B386" s="93" t="s">
        <v>15</v>
      </c>
      <c r="C386" s="134" t="s">
        <v>702</v>
      </c>
      <c r="D386" s="134" t="s">
        <v>690</v>
      </c>
      <c r="E386" s="148">
        <v>279155</v>
      </c>
      <c r="F386" s="177">
        <v>100000</v>
      </c>
      <c r="G386" s="152">
        <v>0</v>
      </c>
      <c r="H386" s="50">
        <v>0</v>
      </c>
      <c r="I386" s="406"/>
    </row>
    <row r="387" spans="1:10" ht="55.5" customHeight="1" outlineLevel="1">
      <c r="A387" s="323">
        <v>216</v>
      </c>
      <c r="B387" s="93" t="s">
        <v>15</v>
      </c>
      <c r="C387" s="134" t="s">
        <v>691</v>
      </c>
      <c r="D387" s="134" t="s">
        <v>692</v>
      </c>
      <c r="E387" s="148">
        <v>60000</v>
      </c>
      <c r="F387" s="177">
        <v>30000</v>
      </c>
      <c r="G387" s="152">
        <v>0</v>
      </c>
      <c r="H387" s="55">
        <v>0</v>
      </c>
      <c r="I387" s="406"/>
      <c r="J387" s="364"/>
    </row>
    <row r="388" spans="1:9" ht="60.75" customHeight="1" outlineLevel="1">
      <c r="A388" s="323">
        <v>217</v>
      </c>
      <c r="B388" s="93" t="s">
        <v>15</v>
      </c>
      <c r="C388" s="136" t="s">
        <v>703</v>
      </c>
      <c r="D388" s="136" t="s">
        <v>693</v>
      </c>
      <c r="E388" s="148">
        <v>1330000</v>
      </c>
      <c r="F388" s="148">
        <v>150000</v>
      </c>
      <c r="G388" s="152">
        <v>40000</v>
      </c>
      <c r="H388" s="55">
        <v>80000</v>
      </c>
      <c r="I388" s="341"/>
    </row>
    <row r="389" spans="1:9" ht="55.5" customHeight="1" outlineLevel="1">
      <c r="A389" s="323">
        <v>218</v>
      </c>
      <c r="B389" s="93" t="s">
        <v>15</v>
      </c>
      <c r="C389" s="134" t="s">
        <v>704</v>
      </c>
      <c r="D389" s="134" t="s">
        <v>694</v>
      </c>
      <c r="E389" s="148">
        <v>45000</v>
      </c>
      <c r="F389" s="177">
        <v>35000</v>
      </c>
      <c r="G389" s="152">
        <v>30000</v>
      </c>
      <c r="H389" s="55">
        <v>20000</v>
      </c>
      <c r="I389" s="406"/>
    </row>
    <row r="390" spans="1:9" ht="54" customHeight="1" outlineLevel="1">
      <c r="A390" s="323">
        <v>219</v>
      </c>
      <c r="B390" s="93" t="s">
        <v>15</v>
      </c>
      <c r="C390" s="134" t="s">
        <v>705</v>
      </c>
      <c r="D390" s="134" t="s">
        <v>80</v>
      </c>
      <c r="E390" s="148">
        <v>430000</v>
      </c>
      <c r="F390" s="177">
        <v>35000</v>
      </c>
      <c r="G390" s="152">
        <v>35000</v>
      </c>
      <c r="H390" s="55">
        <v>30000</v>
      </c>
      <c r="I390" s="406"/>
    </row>
    <row r="391" spans="1:9" ht="48" customHeight="1" outlineLevel="1">
      <c r="A391" s="323">
        <v>220</v>
      </c>
      <c r="B391" s="93" t="s">
        <v>15</v>
      </c>
      <c r="C391" s="136" t="s">
        <v>706</v>
      </c>
      <c r="D391" s="136" t="s">
        <v>695</v>
      </c>
      <c r="E391" s="148">
        <v>175000</v>
      </c>
      <c r="F391" s="148">
        <v>130000</v>
      </c>
      <c r="G391" s="152">
        <v>116000</v>
      </c>
      <c r="H391" s="55">
        <v>60000</v>
      </c>
      <c r="I391" s="341"/>
    </row>
    <row r="392" spans="1:9" ht="45" customHeight="1" outlineLevel="1">
      <c r="A392" s="323">
        <v>221</v>
      </c>
      <c r="B392" s="93" t="s">
        <v>15</v>
      </c>
      <c r="C392" s="134" t="s">
        <v>707</v>
      </c>
      <c r="D392" s="134" t="s">
        <v>708</v>
      </c>
      <c r="E392" s="148">
        <v>809000</v>
      </c>
      <c r="F392" s="177">
        <v>100000</v>
      </c>
      <c r="G392" s="152">
        <v>70000</v>
      </c>
      <c r="H392" s="55">
        <v>70000</v>
      </c>
      <c r="I392" s="308"/>
    </row>
    <row r="393" spans="1:9" ht="36.75" customHeight="1" outlineLevel="1">
      <c r="A393" s="323">
        <v>222</v>
      </c>
      <c r="B393" s="93" t="s">
        <v>15</v>
      </c>
      <c r="C393" s="134" t="s">
        <v>707</v>
      </c>
      <c r="D393" s="134" t="s">
        <v>709</v>
      </c>
      <c r="E393" s="148">
        <v>362700</v>
      </c>
      <c r="F393" s="177">
        <v>60000</v>
      </c>
      <c r="G393" s="413">
        <v>30000</v>
      </c>
      <c r="H393" s="55">
        <v>30000</v>
      </c>
      <c r="I393" s="399"/>
    </row>
    <row r="394" spans="1:10" ht="57.75" customHeight="1" outlineLevel="1">
      <c r="A394" s="323">
        <v>223</v>
      </c>
      <c r="B394" s="93" t="s">
        <v>15</v>
      </c>
      <c r="C394" s="134" t="s">
        <v>710</v>
      </c>
      <c r="D394" s="134" t="s">
        <v>696</v>
      </c>
      <c r="E394" s="148">
        <v>250000</v>
      </c>
      <c r="F394" s="177">
        <v>70000</v>
      </c>
      <c r="G394" s="152">
        <v>0</v>
      </c>
      <c r="H394" s="55">
        <v>30000</v>
      </c>
      <c r="I394" s="415"/>
      <c r="J394" s="364"/>
    </row>
    <row r="395" spans="1:9" ht="54.75" customHeight="1" outlineLevel="1">
      <c r="A395" s="323">
        <v>224</v>
      </c>
      <c r="B395" s="93" t="s">
        <v>15</v>
      </c>
      <c r="C395" s="136" t="s">
        <v>776</v>
      </c>
      <c r="D395" s="136" t="s">
        <v>697</v>
      </c>
      <c r="E395" s="148">
        <v>459240</v>
      </c>
      <c r="F395" s="148">
        <v>100000</v>
      </c>
      <c r="G395" s="152">
        <v>0</v>
      </c>
      <c r="H395" s="55">
        <v>0</v>
      </c>
      <c r="I395" s="341"/>
    </row>
    <row r="396" spans="1:9" ht="61.5" customHeight="1" outlineLevel="1">
      <c r="A396" s="323">
        <v>225</v>
      </c>
      <c r="B396" s="93" t="s">
        <v>15</v>
      </c>
      <c r="C396" s="136" t="s">
        <v>777</v>
      </c>
      <c r="D396" s="136" t="s">
        <v>698</v>
      </c>
      <c r="E396" s="148">
        <v>571500</v>
      </c>
      <c r="F396" s="148">
        <v>150000</v>
      </c>
      <c r="G396" s="413">
        <v>0</v>
      </c>
      <c r="H396" s="55">
        <v>0</v>
      </c>
      <c r="I396" s="341"/>
    </row>
    <row r="397" spans="1:9" ht="52.5" customHeight="1" outlineLevel="1">
      <c r="A397" s="323">
        <v>226</v>
      </c>
      <c r="B397" s="93" t="s">
        <v>15</v>
      </c>
      <c r="C397" s="134" t="s">
        <v>712</v>
      </c>
      <c r="D397" s="134" t="s">
        <v>699</v>
      </c>
      <c r="E397" s="148">
        <v>387200</v>
      </c>
      <c r="F397" s="177">
        <v>150000</v>
      </c>
      <c r="G397" s="180">
        <v>0</v>
      </c>
      <c r="H397" s="55">
        <v>0</v>
      </c>
      <c r="I397" s="406"/>
    </row>
    <row r="398" spans="1:9" ht="51.75" customHeight="1" outlineLevel="1">
      <c r="A398" s="323">
        <v>227</v>
      </c>
      <c r="B398" s="93" t="s">
        <v>15</v>
      </c>
      <c r="C398" s="134" t="s">
        <v>711</v>
      </c>
      <c r="D398" s="136" t="s">
        <v>700</v>
      </c>
      <c r="E398" s="148">
        <v>473110</v>
      </c>
      <c r="F398" s="148">
        <v>200000</v>
      </c>
      <c r="G398" s="413">
        <v>0</v>
      </c>
      <c r="H398" s="55">
        <v>0</v>
      </c>
      <c r="I398" s="406"/>
    </row>
    <row r="399" spans="1:9" ht="40.5" customHeight="1" outlineLevel="1">
      <c r="A399" s="323">
        <v>228</v>
      </c>
      <c r="B399" s="93" t="s">
        <v>15</v>
      </c>
      <c r="C399" s="136" t="s">
        <v>713</v>
      </c>
      <c r="D399" s="136" t="s">
        <v>716</v>
      </c>
      <c r="E399" s="148">
        <v>120000</v>
      </c>
      <c r="F399" s="148">
        <v>50000</v>
      </c>
      <c r="G399" s="152">
        <v>20000</v>
      </c>
      <c r="H399" s="55">
        <v>20000</v>
      </c>
      <c r="I399" s="341"/>
    </row>
    <row r="400" spans="1:9" ht="42" customHeight="1" outlineLevel="1">
      <c r="A400" s="323">
        <v>229</v>
      </c>
      <c r="B400" s="93" t="s">
        <v>15</v>
      </c>
      <c r="C400" s="142" t="s">
        <v>740</v>
      </c>
      <c r="D400" s="142" t="s">
        <v>441</v>
      </c>
      <c r="E400" s="179">
        <v>365000</v>
      </c>
      <c r="F400" s="179">
        <v>180000</v>
      </c>
      <c r="G400" s="180">
        <v>0</v>
      </c>
      <c r="H400" s="55">
        <v>100000</v>
      </c>
      <c r="I400" s="341"/>
    </row>
    <row r="401" spans="1:9" ht="46.5" customHeight="1" outlineLevel="1">
      <c r="A401" s="323">
        <v>230</v>
      </c>
      <c r="B401" s="93" t="s">
        <v>15</v>
      </c>
      <c r="C401" s="136" t="s">
        <v>714</v>
      </c>
      <c r="D401" s="136" t="s">
        <v>81</v>
      </c>
      <c r="E401" s="179">
        <v>20000</v>
      </c>
      <c r="F401" s="179">
        <v>20000</v>
      </c>
      <c r="G401" s="180">
        <v>0</v>
      </c>
      <c r="H401" s="55">
        <v>0</v>
      </c>
      <c r="I401" s="341"/>
    </row>
    <row r="402" spans="1:9" ht="46.5" customHeight="1" outlineLevel="1">
      <c r="A402" s="323">
        <v>231</v>
      </c>
      <c r="B402" s="93" t="s">
        <v>15</v>
      </c>
      <c r="C402" s="142" t="s">
        <v>715</v>
      </c>
      <c r="D402" s="142" t="s">
        <v>701</v>
      </c>
      <c r="E402" s="179">
        <v>1200000</v>
      </c>
      <c r="F402" s="179">
        <v>450000</v>
      </c>
      <c r="G402" s="180">
        <v>0</v>
      </c>
      <c r="H402" s="95">
        <v>0</v>
      </c>
      <c r="I402" s="341"/>
    </row>
    <row r="403" spans="1:9" ht="42" customHeight="1" outlineLevel="1" thickBot="1">
      <c r="A403" s="324">
        <v>232</v>
      </c>
      <c r="B403" s="93" t="s">
        <v>15</v>
      </c>
      <c r="C403" s="142" t="s">
        <v>794</v>
      </c>
      <c r="D403" s="142" t="s">
        <v>795</v>
      </c>
      <c r="E403" s="179">
        <v>855000</v>
      </c>
      <c r="F403" s="179">
        <v>250000</v>
      </c>
      <c r="G403" s="180">
        <v>200000</v>
      </c>
      <c r="H403" s="95">
        <v>180000</v>
      </c>
      <c r="I403" s="341"/>
    </row>
    <row r="404" spans="1:9" ht="24" customHeight="1" outlineLevel="1" thickBot="1">
      <c r="A404" s="300"/>
      <c r="B404" s="245"/>
      <c r="C404" s="301"/>
      <c r="D404" s="247" t="s">
        <v>22</v>
      </c>
      <c r="E404" s="276">
        <f>SUM(E386:E403)</f>
        <v>8191905</v>
      </c>
      <c r="F404" s="276">
        <f>SUM(F386:F403)</f>
        <v>2260000</v>
      </c>
      <c r="G404" s="283"/>
      <c r="H404" s="293">
        <f>SUM(H386:H403)</f>
        <v>620000</v>
      </c>
      <c r="I404" s="419"/>
    </row>
    <row r="405" spans="1:9" ht="16.5" customHeight="1" outlineLevel="1" collapsed="1" thickBot="1">
      <c r="A405" s="445"/>
      <c r="B405" s="446"/>
      <c r="C405" s="302" t="s">
        <v>23</v>
      </c>
      <c r="D405" s="303"/>
      <c r="E405" s="304">
        <f>SUM(E180+E270+E300+E340+E385+E404)</f>
        <v>68292053</v>
      </c>
      <c r="F405" s="304">
        <f>SUM(F180+F270+F300+F340+F385+F404)</f>
        <v>22810360</v>
      </c>
      <c r="G405" s="305"/>
      <c r="H405" s="306">
        <f>SUM(H180+H270+H300+H340+H385+H404)</f>
        <v>8419000</v>
      </c>
      <c r="I405" s="435"/>
    </row>
    <row r="406" ht="23.25" customHeight="1" outlineLevel="1"/>
    <row r="407" ht="12.75" outlineLevel="1"/>
    <row r="408" ht="12.75" outlineLevel="1">
      <c r="H408" s="394"/>
    </row>
    <row r="409" spans="3:7" ht="15">
      <c r="C409" s="342"/>
      <c r="D409" s="343"/>
      <c r="E409" s="436"/>
      <c r="F409" s="38"/>
      <c r="G409" s="38"/>
    </row>
    <row r="410" spans="3:7" ht="15" hidden="1">
      <c r="C410" s="344"/>
      <c r="D410" s="345"/>
      <c r="E410" s="436"/>
      <c r="F410" s="437" t="e">
        <f>#REF!-#REF!</f>
        <v>#REF!</v>
      </c>
      <c r="G410" s="437"/>
    </row>
    <row r="411" spans="3:6" ht="15" hidden="1">
      <c r="C411" s="344"/>
      <c r="D411" s="345"/>
      <c r="E411" s="436"/>
      <c r="F411" s="356">
        <v>33</v>
      </c>
    </row>
    <row r="412" spans="3:5" ht="15" hidden="1">
      <c r="C412" s="344"/>
      <c r="D412" s="345"/>
      <c r="E412" s="436"/>
    </row>
    <row r="413" spans="3:7" ht="15" hidden="1">
      <c r="C413" s="344"/>
      <c r="D413" s="346"/>
      <c r="E413" s="436"/>
      <c r="F413" s="437" t="e">
        <f>SUM(F410:F412)</f>
        <v>#REF!</v>
      </c>
      <c r="G413" s="437"/>
    </row>
    <row r="414" spans="3:5" ht="14.25" hidden="1">
      <c r="C414" s="70"/>
      <c r="D414" s="347"/>
      <c r="E414" s="436"/>
    </row>
    <row r="415" spans="3:5" ht="14.25" hidden="1">
      <c r="C415" s="348"/>
      <c r="D415" s="347"/>
      <c r="E415" s="436"/>
    </row>
    <row r="416" spans="3:5" ht="14.25" hidden="1">
      <c r="C416" s="349"/>
      <c r="D416" s="347"/>
      <c r="E416" s="436"/>
    </row>
    <row r="417" spans="3:5" ht="14.25" hidden="1">
      <c r="C417" s="350"/>
      <c r="D417" s="347"/>
      <c r="E417" s="436"/>
    </row>
    <row r="418" spans="3:5" ht="14.25" hidden="1">
      <c r="C418" s="351"/>
      <c r="D418" s="347"/>
      <c r="E418" s="436"/>
    </row>
    <row r="419" spans="3:5" ht="14.25" hidden="1">
      <c r="C419" s="70"/>
      <c r="D419" s="347"/>
      <c r="E419" s="436"/>
    </row>
    <row r="420" spans="3:5" ht="14.25" collapsed="1">
      <c r="C420" s="70"/>
      <c r="D420" s="347"/>
      <c r="E420" s="436"/>
    </row>
    <row r="421" ht="12.75">
      <c r="H421" s="71"/>
    </row>
    <row r="422" ht="13.5" customHeight="1"/>
    <row r="423" ht="15.75" customHeight="1"/>
  </sheetData>
  <sheetProtection/>
  <mergeCells count="9">
    <mergeCell ref="C166:I166"/>
    <mergeCell ref="A166:B166"/>
    <mergeCell ref="B1:C1"/>
    <mergeCell ref="B2:G2"/>
    <mergeCell ref="A405:B405"/>
    <mergeCell ref="A16:B16"/>
    <mergeCell ref="C92:I92"/>
    <mergeCell ref="C16:I16"/>
    <mergeCell ref="A92:B92"/>
  </mergeCells>
  <printOptions/>
  <pageMargins left="0.1968503937007874" right="0.1968503937007874" top="0.8267716535433072" bottom="0.7086614173228347" header="0.35433070866141736" footer="0.15748031496062992"/>
  <pageSetup fitToHeight="45" horizontalDpi="600" verticalDpi="600" orientation="landscape" paperSize="9" scale="80" r:id="rId4"/>
  <headerFooter alignWithMargins="0">
    <oddFooter>&amp;L&amp;"Arial,Kurzíva"Zastupitelstvo Olomouckého kraje 14. 2. 2014
16.- Poskytnutí dotací z Programu podpory kultury a památkové péče v OK v roce 2014 
Příloha č. 1 - Program podpory kultury a památkové péče v OK v roce 2014&amp;RStrana &amp;P (celkem &amp;N)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0"/>
  <sheetViews>
    <sheetView view="pageLayout" zoomScaleNormal="90" workbookViewId="0" topLeftCell="A236">
      <selection activeCell="C357" sqref="C357"/>
    </sheetView>
  </sheetViews>
  <sheetFormatPr defaultColWidth="9.140625" defaultRowHeight="12.75" outlineLevelRow="1"/>
  <cols>
    <col min="1" max="1" width="6.8515625" style="0" bestFit="1" customWidth="1"/>
    <col min="2" max="2" width="12.57421875" style="0" bestFit="1" customWidth="1"/>
    <col min="3" max="3" width="39.00390625" style="0" bestFit="1" customWidth="1"/>
    <col min="4" max="4" width="36.57421875" style="0" bestFit="1" customWidth="1"/>
    <col min="5" max="5" width="12.421875" style="0" bestFit="1" customWidth="1"/>
    <col min="6" max="6" width="14.28125" style="0" bestFit="1" customWidth="1"/>
    <col min="7" max="7" width="15.57421875" style="0" bestFit="1" customWidth="1"/>
    <col min="8" max="8" width="13.421875" style="0" bestFit="1" customWidth="1"/>
    <col min="9" max="9" width="20.57421875" style="0" bestFit="1" customWidth="1"/>
  </cols>
  <sheetData>
    <row r="1" spans="1:10" ht="21.75" customHeight="1">
      <c r="A1" s="1"/>
      <c r="B1" s="443" t="s">
        <v>807</v>
      </c>
      <c r="C1" s="443"/>
      <c r="I1" s="30"/>
      <c r="J1" s="89"/>
    </row>
    <row r="2" spans="1:10" ht="21.75" customHeight="1">
      <c r="A2" s="1"/>
      <c r="B2" s="444" t="s">
        <v>46</v>
      </c>
      <c r="C2" s="444"/>
      <c r="D2" s="444"/>
      <c r="E2" s="444"/>
      <c r="F2" s="444"/>
      <c r="G2" s="444"/>
      <c r="I2" s="30"/>
      <c r="J2" s="89"/>
    </row>
    <row r="3" spans="1:10" ht="6.75" customHeight="1" thickBot="1">
      <c r="A3" s="1"/>
      <c r="B3" s="17"/>
      <c r="I3" s="30"/>
      <c r="J3" s="89"/>
    </row>
    <row r="4" spans="1:10" ht="13.5" thickBot="1">
      <c r="A4" s="10"/>
      <c r="B4" s="11"/>
      <c r="C4" s="11"/>
      <c r="D4" s="12"/>
      <c r="E4" s="13" t="s">
        <v>39</v>
      </c>
      <c r="F4" s="217" t="s">
        <v>787</v>
      </c>
      <c r="G4" s="218" t="s">
        <v>786</v>
      </c>
      <c r="H4" s="219" t="s">
        <v>785</v>
      </c>
      <c r="I4" s="13" t="s">
        <v>24</v>
      </c>
      <c r="J4" s="89"/>
    </row>
    <row r="5" spans="1:10" ht="15.75">
      <c r="A5" s="10"/>
      <c r="B5" s="31" t="s">
        <v>39</v>
      </c>
      <c r="C5" s="32"/>
      <c r="D5" s="74"/>
      <c r="E5" s="33" t="s">
        <v>2</v>
      </c>
      <c r="F5" s="224">
        <f>H27</f>
        <v>1595000</v>
      </c>
      <c r="G5" s="225">
        <f>H95</f>
        <v>99086</v>
      </c>
      <c r="H5" s="226">
        <f>H181</f>
        <v>355000</v>
      </c>
      <c r="I5" s="227">
        <f aca="true" t="shared" si="0" ref="I5:I10">SUM(F5:H5)</f>
        <v>2049086</v>
      </c>
      <c r="J5" s="45"/>
    </row>
    <row r="6" spans="1:10" ht="15.75">
      <c r="A6" s="10"/>
      <c r="B6" s="34" t="s">
        <v>12</v>
      </c>
      <c r="C6" s="238">
        <v>25400000</v>
      </c>
      <c r="D6" s="76"/>
      <c r="E6" s="35" t="s">
        <v>4</v>
      </c>
      <c r="F6" s="228">
        <f>H54</f>
        <v>1960637</v>
      </c>
      <c r="G6" s="229">
        <f>H115</f>
        <v>384975</v>
      </c>
      <c r="H6" s="230">
        <f>H271</f>
        <v>3865000</v>
      </c>
      <c r="I6" s="227">
        <f t="shared" si="0"/>
        <v>6210612</v>
      </c>
      <c r="J6" s="89"/>
    </row>
    <row r="7" spans="1:10" ht="12.75">
      <c r="A7" s="10"/>
      <c r="B7" s="36" t="s">
        <v>25</v>
      </c>
      <c r="C7" s="239">
        <v>6050000</v>
      </c>
      <c r="D7" s="37"/>
      <c r="E7" s="35" t="s">
        <v>14</v>
      </c>
      <c r="F7" s="228">
        <f>H66</f>
        <v>1589000</v>
      </c>
      <c r="G7" s="229">
        <f>H133</f>
        <v>478700</v>
      </c>
      <c r="H7" s="230">
        <f>H301</f>
        <v>1050000</v>
      </c>
      <c r="I7" s="227">
        <f t="shared" si="0"/>
        <v>3117700</v>
      </c>
      <c r="J7" s="45"/>
    </row>
    <row r="8" spans="1:10" ht="15">
      <c r="A8" s="10"/>
      <c r="B8" s="34" t="s">
        <v>11</v>
      </c>
      <c r="C8" s="240">
        <v>19350000</v>
      </c>
      <c r="D8" s="37"/>
      <c r="E8" s="35" t="s">
        <v>1</v>
      </c>
      <c r="F8" s="228">
        <f>H76</f>
        <v>1512000</v>
      </c>
      <c r="G8" s="229">
        <f>H146</f>
        <v>340300</v>
      </c>
      <c r="H8" s="230">
        <f>H341</f>
        <v>1289000</v>
      </c>
      <c r="I8" s="227">
        <f t="shared" si="0"/>
        <v>3141300</v>
      </c>
      <c r="J8" s="89"/>
    </row>
    <row r="9" spans="1:10" ht="14.25" customHeight="1">
      <c r="A9" s="10"/>
      <c r="B9" s="34" t="s">
        <v>17</v>
      </c>
      <c r="C9" s="241">
        <f>I11</f>
        <v>19061063</v>
      </c>
      <c r="D9" s="75"/>
      <c r="E9" s="35" t="s">
        <v>21</v>
      </c>
      <c r="F9" s="228">
        <f>H89</f>
        <v>2202460</v>
      </c>
      <c r="G9" s="229">
        <f>H162</f>
        <v>479905</v>
      </c>
      <c r="H9" s="230">
        <f>H386</f>
        <v>1240000</v>
      </c>
      <c r="I9" s="227">
        <f t="shared" si="0"/>
        <v>3922365</v>
      </c>
      <c r="J9" s="89"/>
    </row>
    <row r="10" spans="1:10" ht="16.5" thickBot="1">
      <c r="A10" s="10"/>
      <c r="B10" s="39" t="s">
        <v>18</v>
      </c>
      <c r="C10" s="242"/>
      <c r="D10" s="76"/>
      <c r="E10" s="40" t="s">
        <v>15</v>
      </c>
      <c r="F10" s="231">
        <v>0</v>
      </c>
      <c r="G10" s="232">
        <v>0</v>
      </c>
      <c r="H10" s="233">
        <f>H405</f>
        <v>620000</v>
      </c>
      <c r="I10" s="227">
        <f t="shared" si="0"/>
        <v>620000</v>
      </c>
      <c r="J10" s="89"/>
    </row>
    <row r="11" spans="1:10" ht="25.5" customHeight="1" thickBot="1">
      <c r="A11" s="10"/>
      <c r="B11" s="41" t="s">
        <v>19</v>
      </c>
      <c r="C11" s="243">
        <f>C8-C9-C10</f>
        <v>288937</v>
      </c>
      <c r="D11" s="42"/>
      <c r="E11" s="43" t="s">
        <v>23</v>
      </c>
      <c r="F11" s="234">
        <f>SUM(F5:F10)</f>
        <v>8859097</v>
      </c>
      <c r="G11" s="235">
        <f>SUM(G5:G10)</f>
        <v>1782966</v>
      </c>
      <c r="H11" s="236">
        <f>SUM(H5:H10)</f>
        <v>8419000</v>
      </c>
      <c r="I11" s="237">
        <f>SUM(I5:I10)</f>
        <v>19061063</v>
      </c>
      <c r="J11" s="89"/>
    </row>
    <row r="12" spans="1:10" ht="12.75">
      <c r="A12" s="1"/>
      <c r="D12" s="44"/>
      <c r="E12" s="77"/>
      <c r="F12" s="45"/>
      <c r="G12" s="45"/>
      <c r="H12" s="78"/>
      <c r="I12" s="46"/>
      <c r="J12" s="89"/>
    </row>
    <row r="13" spans="1:10" ht="12.75">
      <c r="A13" s="1"/>
      <c r="D13" s="44"/>
      <c r="E13" s="29"/>
      <c r="F13" s="45"/>
      <c r="G13" s="45"/>
      <c r="H13" s="78"/>
      <c r="I13" s="46"/>
      <c r="J13" s="89"/>
    </row>
    <row r="14" spans="1:10" ht="13.5" thickBot="1">
      <c r="A14" s="1"/>
      <c r="E14" s="79"/>
      <c r="H14" s="38"/>
      <c r="I14" s="46"/>
      <c r="J14" s="89"/>
    </row>
    <row r="15" spans="1:10" ht="48" customHeight="1" outlineLevel="1" thickBot="1">
      <c r="A15" s="16" t="s">
        <v>5</v>
      </c>
      <c r="B15" s="5" t="s">
        <v>6</v>
      </c>
      <c r="C15" s="5" t="s">
        <v>7</v>
      </c>
      <c r="D15" s="5" t="s">
        <v>8</v>
      </c>
      <c r="E15" s="6" t="s">
        <v>40</v>
      </c>
      <c r="F15" s="6" t="s">
        <v>41</v>
      </c>
      <c r="G15" s="8" t="s">
        <v>42</v>
      </c>
      <c r="H15" s="47" t="s">
        <v>43</v>
      </c>
      <c r="I15" s="7" t="s">
        <v>9</v>
      </c>
      <c r="J15" s="89"/>
    </row>
    <row r="16" spans="1:10" ht="18.75" customHeight="1" outlineLevel="1" thickBot="1">
      <c r="A16" s="441" t="s">
        <v>37</v>
      </c>
      <c r="B16" s="442"/>
      <c r="C16" s="438" t="s">
        <v>800</v>
      </c>
      <c r="D16" s="438"/>
      <c r="E16" s="438"/>
      <c r="F16" s="438"/>
      <c r="G16" s="438"/>
      <c r="H16" s="438"/>
      <c r="I16" s="440"/>
      <c r="J16" s="89"/>
    </row>
    <row r="17" spans="1:10" ht="39" customHeight="1" outlineLevel="1">
      <c r="A17" s="18">
        <v>1</v>
      </c>
      <c r="B17" s="28" t="s">
        <v>2</v>
      </c>
      <c r="C17" s="80" t="s">
        <v>85</v>
      </c>
      <c r="D17" s="80" t="s">
        <v>86</v>
      </c>
      <c r="E17" s="81">
        <v>956794</v>
      </c>
      <c r="F17" s="82">
        <v>395000</v>
      </c>
      <c r="G17" s="117"/>
      <c r="H17" s="330">
        <v>395000</v>
      </c>
      <c r="I17" s="181"/>
      <c r="J17" s="89"/>
    </row>
    <row r="18" spans="1:10" ht="39" customHeight="1" outlineLevel="1">
      <c r="A18" s="18">
        <v>2</v>
      </c>
      <c r="B18" s="28" t="s">
        <v>2</v>
      </c>
      <c r="C18" s="80" t="s">
        <v>812</v>
      </c>
      <c r="D18" s="80" t="s">
        <v>87</v>
      </c>
      <c r="E18" s="81">
        <v>1072865</v>
      </c>
      <c r="F18" s="82">
        <v>500000</v>
      </c>
      <c r="G18" s="144" t="s">
        <v>88</v>
      </c>
      <c r="H18" s="212">
        <v>0</v>
      </c>
      <c r="I18" s="182"/>
      <c r="J18" s="89"/>
    </row>
    <row r="19" spans="1:10" ht="39" customHeight="1" outlineLevel="1">
      <c r="A19" s="18">
        <v>3</v>
      </c>
      <c r="B19" s="28" t="s">
        <v>2</v>
      </c>
      <c r="C19" s="80" t="s">
        <v>756</v>
      </c>
      <c r="D19" s="80" t="s">
        <v>89</v>
      </c>
      <c r="E19" s="81">
        <v>704070</v>
      </c>
      <c r="F19" s="82">
        <v>500000</v>
      </c>
      <c r="G19" s="83">
        <v>300000</v>
      </c>
      <c r="H19" s="213">
        <v>0</v>
      </c>
      <c r="I19" s="183"/>
      <c r="J19" s="89"/>
    </row>
    <row r="20" spans="1:10" ht="26.25" customHeight="1" outlineLevel="1">
      <c r="A20" s="18">
        <v>4</v>
      </c>
      <c r="B20" s="28" t="s">
        <v>2</v>
      </c>
      <c r="C20" s="80" t="s">
        <v>757</v>
      </c>
      <c r="D20" s="80" t="s">
        <v>90</v>
      </c>
      <c r="E20" s="81">
        <v>405363</v>
      </c>
      <c r="F20" s="82">
        <v>200000</v>
      </c>
      <c r="G20" s="82"/>
      <c r="H20" s="213">
        <v>0</v>
      </c>
      <c r="I20" s="183"/>
      <c r="J20" s="89"/>
    </row>
    <row r="21" spans="1:10" ht="39" customHeight="1" outlineLevel="1">
      <c r="A21" s="18">
        <v>5</v>
      </c>
      <c r="B21" s="28" t="s">
        <v>2</v>
      </c>
      <c r="C21" s="80" t="s">
        <v>758</v>
      </c>
      <c r="D21" s="80" t="s">
        <v>91</v>
      </c>
      <c r="E21" s="81">
        <v>981670</v>
      </c>
      <c r="F21" s="82">
        <v>450000</v>
      </c>
      <c r="G21" s="83"/>
      <c r="H21" s="213">
        <v>400000</v>
      </c>
      <c r="I21" s="183"/>
      <c r="J21" s="89"/>
    </row>
    <row r="22" spans="1:10" ht="26.25" customHeight="1" outlineLevel="1">
      <c r="A22" s="18">
        <v>6</v>
      </c>
      <c r="B22" s="28" t="s">
        <v>2</v>
      </c>
      <c r="C22" s="80" t="s">
        <v>759</v>
      </c>
      <c r="D22" s="80" t="s">
        <v>92</v>
      </c>
      <c r="E22" s="81">
        <v>791052</v>
      </c>
      <c r="F22" s="82">
        <v>395526</v>
      </c>
      <c r="G22" s="83"/>
      <c r="H22" s="213">
        <v>300000</v>
      </c>
      <c r="I22" s="183"/>
      <c r="J22" s="89"/>
    </row>
    <row r="23" spans="1:10" ht="26.25" customHeight="1" outlineLevel="1">
      <c r="A23" s="18">
        <v>7</v>
      </c>
      <c r="B23" s="28" t="s">
        <v>2</v>
      </c>
      <c r="C23" s="80" t="s">
        <v>813</v>
      </c>
      <c r="D23" s="80" t="s">
        <v>93</v>
      </c>
      <c r="E23" s="81">
        <v>618171</v>
      </c>
      <c r="F23" s="82">
        <v>309000</v>
      </c>
      <c r="G23" s="83"/>
      <c r="H23" s="212">
        <v>0</v>
      </c>
      <c r="I23" s="184"/>
      <c r="J23" s="89"/>
    </row>
    <row r="24" spans="1:10" ht="39" customHeight="1" outlineLevel="1">
      <c r="A24" s="18">
        <v>8</v>
      </c>
      <c r="B24" s="28" t="s">
        <v>2</v>
      </c>
      <c r="C24" s="80" t="s">
        <v>814</v>
      </c>
      <c r="D24" s="80" t="s">
        <v>94</v>
      </c>
      <c r="E24" s="81">
        <v>656606</v>
      </c>
      <c r="F24" s="82">
        <v>397246</v>
      </c>
      <c r="G24" s="83"/>
      <c r="H24" s="212">
        <v>0</v>
      </c>
      <c r="I24" s="184"/>
      <c r="J24" s="89"/>
    </row>
    <row r="25" spans="1:10" ht="39" customHeight="1" outlineLevel="1">
      <c r="A25" s="18">
        <v>9</v>
      </c>
      <c r="B25" s="119" t="s">
        <v>2</v>
      </c>
      <c r="C25" s="80" t="s">
        <v>815</v>
      </c>
      <c r="D25" s="80" t="s">
        <v>95</v>
      </c>
      <c r="E25" s="81">
        <v>1613656</v>
      </c>
      <c r="F25" s="82">
        <v>500000</v>
      </c>
      <c r="G25" s="82"/>
      <c r="H25" s="213">
        <v>500000</v>
      </c>
      <c r="I25" s="183"/>
      <c r="J25" s="89"/>
    </row>
    <row r="26" spans="1:10" ht="26.25" customHeight="1" outlineLevel="1" thickBot="1">
      <c r="A26" s="18">
        <v>10</v>
      </c>
      <c r="B26" s="28" t="s">
        <v>2</v>
      </c>
      <c r="C26" s="80" t="s">
        <v>760</v>
      </c>
      <c r="D26" s="80" t="s">
        <v>96</v>
      </c>
      <c r="E26" s="81">
        <v>198950</v>
      </c>
      <c r="F26" s="82">
        <v>99475</v>
      </c>
      <c r="G26" s="83"/>
      <c r="H26" s="212">
        <v>0</v>
      </c>
      <c r="I26" s="185"/>
      <c r="J26" s="89"/>
    </row>
    <row r="27" spans="1:10" ht="15" customHeight="1" outlineLevel="1" thickBot="1">
      <c r="A27" s="244"/>
      <c r="B27" s="245"/>
      <c r="C27" s="246"/>
      <c r="D27" s="247" t="s">
        <v>3</v>
      </c>
      <c r="E27" s="248">
        <f>SUM(E17:E26)</f>
        <v>7999197</v>
      </c>
      <c r="F27" s="248">
        <f>SUM(F17:F26)</f>
        <v>3746247</v>
      </c>
      <c r="G27" s="249"/>
      <c r="H27" s="248">
        <f>SUM(H17:H26)</f>
        <v>1595000</v>
      </c>
      <c r="I27" s="250"/>
      <c r="J27" s="89"/>
    </row>
    <row r="28" spans="1:10" ht="51.75" customHeight="1" outlineLevel="1">
      <c r="A28" s="18">
        <v>11</v>
      </c>
      <c r="B28" s="28" t="s">
        <v>4</v>
      </c>
      <c r="C28" s="80" t="s">
        <v>97</v>
      </c>
      <c r="D28" s="80" t="s">
        <v>98</v>
      </c>
      <c r="E28" s="81">
        <v>1052739</v>
      </c>
      <c r="F28" s="82">
        <v>500000</v>
      </c>
      <c r="G28" s="83"/>
      <c r="H28" s="213">
        <v>0</v>
      </c>
      <c r="I28" s="186"/>
      <c r="J28" s="89"/>
    </row>
    <row r="29" spans="1:10" ht="39" customHeight="1" outlineLevel="1">
      <c r="A29" s="18">
        <v>12</v>
      </c>
      <c r="B29" s="28" t="s">
        <v>4</v>
      </c>
      <c r="C29" s="80" t="s">
        <v>816</v>
      </c>
      <c r="D29" s="80" t="s">
        <v>99</v>
      </c>
      <c r="E29" s="81">
        <v>954900</v>
      </c>
      <c r="F29" s="82">
        <v>477450</v>
      </c>
      <c r="G29" s="83">
        <v>150000</v>
      </c>
      <c r="H29" s="213">
        <v>477450</v>
      </c>
      <c r="I29" s="183"/>
      <c r="J29" s="89"/>
    </row>
    <row r="30" spans="1:10" ht="26.25" customHeight="1" outlineLevel="1">
      <c r="A30" s="18">
        <v>13</v>
      </c>
      <c r="B30" s="28" t="s">
        <v>4</v>
      </c>
      <c r="C30" s="80" t="s">
        <v>761</v>
      </c>
      <c r="D30" s="80" t="s">
        <v>100</v>
      </c>
      <c r="E30" s="81">
        <v>910140</v>
      </c>
      <c r="F30" s="82">
        <v>455000</v>
      </c>
      <c r="G30" s="83">
        <v>500000</v>
      </c>
      <c r="H30" s="213">
        <v>0</v>
      </c>
      <c r="I30" s="183"/>
      <c r="J30" s="89"/>
    </row>
    <row r="31" spans="1:10" ht="39" customHeight="1" outlineLevel="1">
      <c r="A31" s="18">
        <v>14</v>
      </c>
      <c r="B31" s="28" t="s">
        <v>4</v>
      </c>
      <c r="C31" s="80" t="s">
        <v>101</v>
      </c>
      <c r="D31" s="80" t="s">
        <v>102</v>
      </c>
      <c r="E31" s="81">
        <v>1001205</v>
      </c>
      <c r="F31" s="82">
        <v>500000</v>
      </c>
      <c r="G31" s="83">
        <v>300000</v>
      </c>
      <c r="H31" s="214">
        <v>300000</v>
      </c>
      <c r="I31" s="187"/>
      <c r="J31" s="89"/>
    </row>
    <row r="32" spans="1:10" ht="39" customHeight="1" outlineLevel="1">
      <c r="A32" s="18">
        <v>15</v>
      </c>
      <c r="B32" s="28" t="s">
        <v>4</v>
      </c>
      <c r="C32" s="80" t="s">
        <v>808</v>
      </c>
      <c r="D32" s="80" t="s">
        <v>103</v>
      </c>
      <c r="E32" s="81">
        <v>500000</v>
      </c>
      <c r="F32" s="82">
        <v>250000</v>
      </c>
      <c r="G32" s="83">
        <v>200000</v>
      </c>
      <c r="H32" s="213">
        <v>0</v>
      </c>
      <c r="I32" s="183"/>
      <c r="J32" s="89"/>
    </row>
    <row r="33" spans="1:10" ht="26.25" customHeight="1" outlineLevel="1">
      <c r="A33" s="18">
        <v>16</v>
      </c>
      <c r="B33" s="28" t="s">
        <v>4</v>
      </c>
      <c r="C33" s="80" t="s">
        <v>817</v>
      </c>
      <c r="D33" s="80" t="s">
        <v>104</v>
      </c>
      <c r="E33" s="81">
        <v>256220</v>
      </c>
      <c r="F33" s="82">
        <v>128000</v>
      </c>
      <c r="G33" s="83"/>
      <c r="H33" s="214">
        <v>0</v>
      </c>
      <c r="I33" s="187"/>
      <c r="J33" s="89"/>
    </row>
    <row r="34" spans="1:10" ht="39" customHeight="1" outlineLevel="1">
      <c r="A34" s="18">
        <v>17</v>
      </c>
      <c r="B34" s="119" t="s">
        <v>4</v>
      </c>
      <c r="C34" s="80" t="s">
        <v>105</v>
      </c>
      <c r="D34" s="80" t="s">
        <v>772</v>
      </c>
      <c r="E34" s="81">
        <v>396750</v>
      </c>
      <c r="F34" s="82">
        <v>198000</v>
      </c>
      <c r="G34" s="82"/>
      <c r="H34" s="213">
        <v>0</v>
      </c>
      <c r="I34" s="183"/>
      <c r="J34" s="89"/>
    </row>
    <row r="35" spans="1:10" ht="39" customHeight="1" outlineLevel="1">
      <c r="A35" s="18">
        <v>18</v>
      </c>
      <c r="B35" s="119" t="s">
        <v>4</v>
      </c>
      <c r="C35" s="80" t="s">
        <v>106</v>
      </c>
      <c r="D35" s="80" t="s">
        <v>354</v>
      </c>
      <c r="E35" s="81">
        <v>509469</v>
      </c>
      <c r="F35" s="82">
        <v>254000</v>
      </c>
      <c r="G35" s="82"/>
      <c r="H35" s="213">
        <v>0</v>
      </c>
      <c r="I35" s="183"/>
      <c r="J35" s="89"/>
    </row>
    <row r="36" spans="1:10" ht="26.25" customHeight="1" outlineLevel="1">
      <c r="A36" s="18">
        <v>19</v>
      </c>
      <c r="B36" s="28" t="s">
        <v>4</v>
      </c>
      <c r="C36" s="80" t="s">
        <v>762</v>
      </c>
      <c r="D36" s="80" t="s">
        <v>107</v>
      </c>
      <c r="E36" s="81">
        <v>437850</v>
      </c>
      <c r="F36" s="82">
        <v>216925</v>
      </c>
      <c r="G36" s="83"/>
      <c r="H36" s="213">
        <v>0</v>
      </c>
      <c r="I36" s="183"/>
      <c r="J36" s="89"/>
    </row>
    <row r="37" spans="1:10" ht="51.75" customHeight="1" outlineLevel="1">
      <c r="A37" s="18">
        <v>20</v>
      </c>
      <c r="B37" s="28" t="s">
        <v>4</v>
      </c>
      <c r="C37" s="80" t="s">
        <v>108</v>
      </c>
      <c r="D37" s="80" t="s">
        <v>109</v>
      </c>
      <c r="E37" s="81">
        <v>178000</v>
      </c>
      <c r="F37" s="82">
        <v>89000</v>
      </c>
      <c r="G37" s="83"/>
      <c r="H37" s="213">
        <v>89000</v>
      </c>
      <c r="I37" s="183"/>
      <c r="J37" s="89"/>
    </row>
    <row r="38" spans="1:10" ht="39" customHeight="1" outlineLevel="1">
      <c r="A38" s="18">
        <v>21</v>
      </c>
      <c r="B38" s="28" t="s">
        <v>4</v>
      </c>
      <c r="C38" s="80" t="s">
        <v>110</v>
      </c>
      <c r="D38" s="80" t="s">
        <v>111</v>
      </c>
      <c r="E38" s="81">
        <v>105800</v>
      </c>
      <c r="F38" s="82">
        <v>52900</v>
      </c>
      <c r="G38" s="83"/>
      <c r="H38" s="214">
        <v>0</v>
      </c>
      <c r="I38" s="187"/>
      <c r="J38" s="89"/>
    </row>
    <row r="39" spans="1:10" ht="39" customHeight="1" outlineLevel="1">
      <c r="A39" s="18">
        <v>22</v>
      </c>
      <c r="B39" s="28" t="s">
        <v>4</v>
      </c>
      <c r="C39" s="80" t="s">
        <v>112</v>
      </c>
      <c r="D39" s="80" t="s">
        <v>352</v>
      </c>
      <c r="E39" s="81">
        <v>572462</v>
      </c>
      <c r="F39" s="82">
        <v>200000</v>
      </c>
      <c r="G39" s="83"/>
      <c r="H39" s="213">
        <v>0</v>
      </c>
      <c r="I39" s="183"/>
      <c r="J39" s="89"/>
    </row>
    <row r="40" spans="1:10" ht="26.25" customHeight="1" outlineLevel="1">
      <c r="A40" s="18">
        <v>23</v>
      </c>
      <c r="B40" s="28" t="s">
        <v>4</v>
      </c>
      <c r="C40" s="84" t="s">
        <v>809</v>
      </c>
      <c r="D40" s="80" t="s">
        <v>113</v>
      </c>
      <c r="E40" s="81">
        <v>163300</v>
      </c>
      <c r="F40" s="82">
        <v>81650</v>
      </c>
      <c r="G40" s="83"/>
      <c r="H40" s="214">
        <v>0</v>
      </c>
      <c r="I40" s="188"/>
      <c r="J40" s="89"/>
    </row>
    <row r="41" spans="1:10" ht="39" customHeight="1" outlineLevel="1">
      <c r="A41" s="18">
        <v>24</v>
      </c>
      <c r="B41" s="28" t="s">
        <v>4</v>
      </c>
      <c r="C41" s="80" t="s">
        <v>810</v>
      </c>
      <c r="D41" s="80" t="s">
        <v>114</v>
      </c>
      <c r="E41" s="81">
        <v>483500</v>
      </c>
      <c r="F41" s="82">
        <v>241000</v>
      </c>
      <c r="G41" s="83"/>
      <c r="H41" s="213">
        <v>241000</v>
      </c>
      <c r="I41" s="183"/>
      <c r="J41" s="89"/>
    </row>
    <row r="42" spans="1:10" ht="26.25" customHeight="1" outlineLevel="1">
      <c r="A42" s="18">
        <v>25</v>
      </c>
      <c r="B42" s="28" t="s">
        <v>4</v>
      </c>
      <c r="C42" s="84" t="s">
        <v>811</v>
      </c>
      <c r="D42" s="80" t="s">
        <v>115</v>
      </c>
      <c r="E42" s="81">
        <v>580000</v>
      </c>
      <c r="F42" s="82">
        <v>290000</v>
      </c>
      <c r="G42" s="83"/>
      <c r="H42" s="214">
        <v>0</v>
      </c>
      <c r="I42" s="188"/>
      <c r="J42" s="89"/>
    </row>
    <row r="43" spans="1:10" ht="26.25" customHeight="1" outlineLevel="1">
      <c r="A43" s="18">
        <v>26</v>
      </c>
      <c r="B43" s="28" t="s">
        <v>4</v>
      </c>
      <c r="C43" s="80" t="s">
        <v>116</v>
      </c>
      <c r="D43" s="80" t="s">
        <v>117</v>
      </c>
      <c r="E43" s="81">
        <v>650000</v>
      </c>
      <c r="F43" s="82">
        <v>300000</v>
      </c>
      <c r="G43" s="83" t="s">
        <v>118</v>
      </c>
      <c r="H43" s="213">
        <v>300000</v>
      </c>
      <c r="I43" s="189"/>
      <c r="J43" s="89"/>
    </row>
    <row r="44" spans="1:10" ht="39" customHeight="1" outlineLevel="1">
      <c r="A44" s="18">
        <v>27</v>
      </c>
      <c r="B44" s="119" t="s">
        <v>4</v>
      </c>
      <c r="C44" s="80" t="s">
        <v>119</v>
      </c>
      <c r="D44" s="80" t="s">
        <v>120</v>
      </c>
      <c r="E44" s="81">
        <v>680690</v>
      </c>
      <c r="F44" s="82">
        <v>340690</v>
      </c>
      <c r="G44" s="82"/>
      <c r="H44" s="213">
        <v>0</v>
      </c>
      <c r="I44" s="183"/>
      <c r="J44" s="89"/>
    </row>
    <row r="45" spans="1:10" ht="26.25" customHeight="1" outlineLevel="1">
      <c r="A45" s="18">
        <v>28</v>
      </c>
      <c r="B45" s="119" t="s">
        <v>4</v>
      </c>
      <c r="C45" s="80" t="s">
        <v>818</v>
      </c>
      <c r="D45" s="80" t="s">
        <v>121</v>
      </c>
      <c r="E45" s="81">
        <v>455764</v>
      </c>
      <c r="F45" s="82">
        <v>225000</v>
      </c>
      <c r="G45" s="82"/>
      <c r="H45" s="213">
        <v>0</v>
      </c>
      <c r="I45" s="183"/>
      <c r="J45" s="89"/>
    </row>
    <row r="46" spans="1:10" ht="26.25" customHeight="1" outlineLevel="1">
      <c r="A46" s="18">
        <v>29</v>
      </c>
      <c r="B46" s="28" t="s">
        <v>4</v>
      </c>
      <c r="C46" s="80" t="s">
        <v>819</v>
      </c>
      <c r="D46" s="80" t="s">
        <v>121</v>
      </c>
      <c r="E46" s="81">
        <v>436320</v>
      </c>
      <c r="F46" s="82">
        <v>218160</v>
      </c>
      <c r="G46" s="83"/>
      <c r="H46" s="213">
        <v>0</v>
      </c>
      <c r="I46" s="183"/>
      <c r="J46" s="89"/>
    </row>
    <row r="47" spans="1:10" ht="39" customHeight="1" outlineLevel="1">
      <c r="A47" s="18">
        <v>30</v>
      </c>
      <c r="B47" s="28" t="s">
        <v>4</v>
      </c>
      <c r="C47" s="80" t="s">
        <v>122</v>
      </c>
      <c r="D47" s="80" t="s">
        <v>123</v>
      </c>
      <c r="E47" s="81">
        <v>250000</v>
      </c>
      <c r="F47" s="82">
        <v>125000</v>
      </c>
      <c r="G47" s="83"/>
      <c r="H47" s="213">
        <v>0</v>
      </c>
      <c r="I47" s="183"/>
      <c r="J47" s="89"/>
    </row>
    <row r="48" spans="1:10" ht="39" customHeight="1" outlineLevel="1">
      <c r="A48" s="18">
        <v>31</v>
      </c>
      <c r="B48" s="28" t="s">
        <v>4</v>
      </c>
      <c r="C48" s="80" t="s">
        <v>124</v>
      </c>
      <c r="D48" s="80" t="s">
        <v>125</v>
      </c>
      <c r="E48" s="81">
        <v>170000</v>
      </c>
      <c r="F48" s="82">
        <v>85000</v>
      </c>
      <c r="G48" s="83"/>
      <c r="H48" s="213">
        <v>0</v>
      </c>
      <c r="I48" s="183"/>
      <c r="J48" s="89"/>
    </row>
    <row r="49" spans="1:10" ht="39" customHeight="1" outlineLevel="1">
      <c r="A49" s="18">
        <v>32</v>
      </c>
      <c r="B49" s="28" t="s">
        <v>4</v>
      </c>
      <c r="C49" s="84" t="s">
        <v>126</v>
      </c>
      <c r="D49" s="80" t="s">
        <v>127</v>
      </c>
      <c r="E49" s="81">
        <v>900000</v>
      </c>
      <c r="F49" s="82">
        <v>300000</v>
      </c>
      <c r="G49" s="83"/>
      <c r="H49" s="214">
        <v>300000</v>
      </c>
      <c r="I49" s="188"/>
      <c r="J49" s="89"/>
    </row>
    <row r="50" spans="1:10" ht="39" customHeight="1" outlineLevel="1">
      <c r="A50" s="18">
        <v>33</v>
      </c>
      <c r="B50" s="28" t="s">
        <v>4</v>
      </c>
      <c r="C50" s="80" t="s">
        <v>128</v>
      </c>
      <c r="D50" s="80" t="s">
        <v>129</v>
      </c>
      <c r="E50" s="81">
        <v>652986</v>
      </c>
      <c r="F50" s="82">
        <v>326000</v>
      </c>
      <c r="G50" s="83">
        <v>300000</v>
      </c>
      <c r="H50" s="213">
        <v>0</v>
      </c>
      <c r="I50" s="183"/>
      <c r="J50" s="89"/>
    </row>
    <row r="51" spans="1:10" ht="39" customHeight="1" outlineLevel="1">
      <c r="A51" s="18">
        <v>34</v>
      </c>
      <c r="B51" s="28" t="s">
        <v>4</v>
      </c>
      <c r="C51" s="80" t="s">
        <v>755</v>
      </c>
      <c r="D51" s="80" t="s">
        <v>130</v>
      </c>
      <c r="E51" s="81">
        <v>763843</v>
      </c>
      <c r="F51" s="82">
        <v>380000</v>
      </c>
      <c r="G51" s="83"/>
      <c r="H51" s="213">
        <v>200000</v>
      </c>
      <c r="I51" s="183"/>
      <c r="J51" s="89"/>
    </row>
    <row r="52" spans="1:10" ht="39" customHeight="1" outlineLevel="1">
      <c r="A52" s="18">
        <v>35</v>
      </c>
      <c r="B52" s="28" t="s">
        <v>4</v>
      </c>
      <c r="C52" s="80" t="s">
        <v>131</v>
      </c>
      <c r="D52" s="80" t="s">
        <v>132</v>
      </c>
      <c r="E52" s="81">
        <v>106375</v>
      </c>
      <c r="F52" s="82">
        <v>53187</v>
      </c>
      <c r="G52" s="83"/>
      <c r="H52" s="213">
        <v>53187</v>
      </c>
      <c r="I52" s="183"/>
      <c r="J52" s="89"/>
    </row>
    <row r="53" spans="1:10" ht="39" customHeight="1" outlineLevel="1" thickBot="1">
      <c r="A53" s="120">
        <v>36</v>
      </c>
      <c r="B53" s="121" t="s">
        <v>4</v>
      </c>
      <c r="C53" s="122" t="s">
        <v>133</v>
      </c>
      <c r="D53" s="122" t="s">
        <v>134</v>
      </c>
      <c r="E53" s="123">
        <v>144000</v>
      </c>
      <c r="F53" s="124">
        <v>72000</v>
      </c>
      <c r="G53" s="124"/>
      <c r="H53" s="331">
        <v>0</v>
      </c>
      <c r="I53" s="190"/>
      <c r="J53" s="89"/>
    </row>
    <row r="54" spans="1:10" ht="15" customHeight="1" outlineLevel="1">
      <c r="A54" s="251"/>
      <c r="B54" s="252"/>
      <c r="C54" s="253"/>
      <c r="D54" s="254" t="s">
        <v>13</v>
      </c>
      <c r="E54" s="255">
        <f>SUM(E28:E53)</f>
        <v>13312313</v>
      </c>
      <c r="F54" s="255">
        <f>SUM(F28:F53)</f>
        <v>6358962</v>
      </c>
      <c r="G54" s="256"/>
      <c r="H54" s="255">
        <f>SUM(H28:H53)</f>
        <v>1960637</v>
      </c>
      <c r="I54" s="257"/>
      <c r="J54" s="89"/>
    </row>
    <row r="55" spans="1:10" s="38" customFormat="1" ht="51.75" customHeight="1" outlineLevel="1">
      <c r="A55" s="118">
        <v>37</v>
      </c>
      <c r="B55" s="119" t="s">
        <v>14</v>
      </c>
      <c r="C55" s="80" t="s">
        <v>353</v>
      </c>
      <c r="D55" s="80" t="s">
        <v>135</v>
      </c>
      <c r="E55" s="81">
        <v>217350</v>
      </c>
      <c r="F55" s="82">
        <v>108675</v>
      </c>
      <c r="G55" s="82"/>
      <c r="H55" s="214">
        <v>0</v>
      </c>
      <c r="I55" s="187"/>
      <c r="J55" s="89"/>
    </row>
    <row r="56" spans="1:10" ht="39" customHeight="1" outlineLevel="1">
      <c r="A56" s="18">
        <v>38</v>
      </c>
      <c r="B56" s="28" t="s">
        <v>14</v>
      </c>
      <c r="C56" s="80" t="s">
        <v>136</v>
      </c>
      <c r="D56" s="80" t="s">
        <v>137</v>
      </c>
      <c r="E56" s="81">
        <v>301508</v>
      </c>
      <c r="F56" s="82">
        <v>150754</v>
      </c>
      <c r="G56" s="83"/>
      <c r="H56" s="213">
        <v>100000</v>
      </c>
      <c r="I56" s="183"/>
      <c r="J56" s="89"/>
    </row>
    <row r="57" spans="1:10" ht="39" customHeight="1" outlineLevel="1">
      <c r="A57" s="118">
        <v>39</v>
      </c>
      <c r="B57" s="28" t="s">
        <v>14</v>
      </c>
      <c r="C57" s="84" t="s">
        <v>820</v>
      </c>
      <c r="D57" s="80" t="s">
        <v>355</v>
      </c>
      <c r="E57" s="81">
        <v>619211</v>
      </c>
      <c r="F57" s="82">
        <v>250000</v>
      </c>
      <c r="G57" s="83">
        <v>200000</v>
      </c>
      <c r="H57" s="215">
        <v>200000</v>
      </c>
      <c r="I57" s="191"/>
      <c r="J57" s="89"/>
    </row>
    <row r="58" spans="1:10" ht="39" customHeight="1" outlineLevel="1">
      <c r="A58" s="18">
        <v>40</v>
      </c>
      <c r="B58" s="28" t="s">
        <v>14</v>
      </c>
      <c r="C58" s="80" t="s">
        <v>138</v>
      </c>
      <c r="D58" s="80" t="s">
        <v>356</v>
      </c>
      <c r="E58" s="81">
        <v>983850</v>
      </c>
      <c r="F58" s="82">
        <v>480000</v>
      </c>
      <c r="G58" s="83">
        <v>357807</v>
      </c>
      <c r="H58" s="213">
        <v>330000</v>
      </c>
      <c r="I58" s="183"/>
      <c r="J58" s="89"/>
    </row>
    <row r="59" spans="1:10" ht="39" customHeight="1" outlineLevel="1">
      <c r="A59" s="118">
        <v>41</v>
      </c>
      <c r="B59" s="28" t="s">
        <v>14</v>
      </c>
      <c r="C59" s="80" t="s">
        <v>139</v>
      </c>
      <c r="D59" s="80" t="s">
        <v>140</v>
      </c>
      <c r="E59" s="81">
        <v>1096663</v>
      </c>
      <c r="F59" s="82">
        <v>500000</v>
      </c>
      <c r="G59" s="83"/>
      <c r="H59" s="213">
        <v>500000</v>
      </c>
      <c r="I59" s="183"/>
      <c r="J59" s="45"/>
    </row>
    <row r="60" spans="1:10" ht="39" customHeight="1" outlineLevel="1">
      <c r="A60" s="18">
        <v>42</v>
      </c>
      <c r="B60" s="28" t="s">
        <v>14</v>
      </c>
      <c r="C60" s="80" t="s">
        <v>141</v>
      </c>
      <c r="D60" s="80" t="s">
        <v>142</v>
      </c>
      <c r="E60" s="81">
        <v>710000</v>
      </c>
      <c r="F60" s="82">
        <v>300000</v>
      </c>
      <c r="G60" s="83"/>
      <c r="H60" s="213">
        <v>0</v>
      </c>
      <c r="I60" s="183"/>
      <c r="J60" s="89"/>
    </row>
    <row r="61" spans="1:10" ht="39" customHeight="1" outlineLevel="1">
      <c r="A61" s="118">
        <v>43</v>
      </c>
      <c r="B61" s="28" t="s">
        <v>14</v>
      </c>
      <c r="C61" s="80" t="s">
        <v>143</v>
      </c>
      <c r="D61" s="80" t="s">
        <v>144</v>
      </c>
      <c r="E61" s="81">
        <v>119600</v>
      </c>
      <c r="F61" s="82">
        <v>59800</v>
      </c>
      <c r="G61" s="83"/>
      <c r="H61" s="213">
        <v>59000</v>
      </c>
      <c r="I61" s="183"/>
      <c r="J61" s="89"/>
    </row>
    <row r="62" spans="1:10" ht="39" customHeight="1" outlineLevel="1">
      <c r="A62" s="118">
        <v>44</v>
      </c>
      <c r="B62" s="119" t="s">
        <v>14</v>
      </c>
      <c r="C62" s="84" t="s">
        <v>145</v>
      </c>
      <c r="D62" s="80" t="s">
        <v>773</v>
      </c>
      <c r="E62" s="81">
        <v>999839</v>
      </c>
      <c r="F62" s="82">
        <v>499900</v>
      </c>
      <c r="G62" s="82"/>
      <c r="H62" s="214">
        <v>0</v>
      </c>
      <c r="I62" s="188"/>
      <c r="J62" s="89"/>
    </row>
    <row r="63" spans="1:10" ht="39" customHeight="1" outlineLevel="1">
      <c r="A63" s="118">
        <v>45</v>
      </c>
      <c r="B63" s="119" t="s">
        <v>14</v>
      </c>
      <c r="C63" s="84" t="s">
        <v>146</v>
      </c>
      <c r="D63" s="80" t="s">
        <v>147</v>
      </c>
      <c r="E63" s="81">
        <v>851592</v>
      </c>
      <c r="F63" s="82">
        <v>425000</v>
      </c>
      <c r="G63" s="82"/>
      <c r="H63" s="214">
        <v>0</v>
      </c>
      <c r="I63" s="332" t="s">
        <v>802</v>
      </c>
      <c r="J63" s="89"/>
    </row>
    <row r="64" spans="1:10" ht="39" customHeight="1" outlineLevel="1">
      <c r="A64" s="118">
        <v>46</v>
      </c>
      <c r="B64" s="119" t="s">
        <v>14</v>
      </c>
      <c r="C64" s="80" t="s">
        <v>148</v>
      </c>
      <c r="D64" s="80" t="s">
        <v>149</v>
      </c>
      <c r="E64" s="81">
        <v>1000000</v>
      </c>
      <c r="F64" s="82">
        <v>500000</v>
      </c>
      <c r="G64" s="82"/>
      <c r="H64" s="213">
        <v>200000</v>
      </c>
      <c r="I64" s="333"/>
      <c r="J64" s="89"/>
    </row>
    <row r="65" spans="1:10" ht="26.25" customHeight="1" outlineLevel="1" thickBot="1">
      <c r="A65" s="125">
        <v>47</v>
      </c>
      <c r="B65" s="126" t="s">
        <v>14</v>
      </c>
      <c r="C65" s="127" t="s">
        <v>150</v>
      </c>
      <c r="D65" s="127" t="s">
        <v>151</v>
      </c>
      <c r="E65" s="128">
        <v>691150</v>
      </c>
      <c r="F65" s="129">
        <v>345575</v>
      </c>
      <c r="G65" s="129"/>
      <c r="H65" s="334">
        <v>200000</v>
      </c>
      <c r="I65" s="335"/>
      <c r="J65" s="89"/>
    </row>
    <row r="66" spans="1:10" ht="15" customHeight="1" outlineLevel="1" thickBot="1">
      <c r="A66" s="258"/>
      <c r="B66" s="259"/>
      <c r="C66" s="260"/>
      <c r="D66" s="247" t="s">
        <v>0</v>
      </c>
      <c r="E66" s="248">
        <f>SUM(E55:E65)</f>
        <v>7590763</v>
      </c>
      <c r="F66" s="248">
        <f>SUM(F55:F65)</f>
        <v>3619704</v>
      </c>
      <c r="G66" s="261"/>
      <c r="H66" s="248">
        <f>SUM(H55:H65)</f>
        <v>1589000</v>
      </c>
      <c r="I66" s="325"/>
      <c r="J66" s="89"/>
    </row>
    <row r="67" spans="1:10" ht="39" customHeight="1" outlineLevel="1">
      <c r="A67" s="18">
        <v>48</v>
      </c>
      <c r="B67" s="28" t="s">
        <v>1</v>
      </c>
      <c r="C67" s="80" t="s">
        <v>821</v>
      </c>
      <c r="D67" s="80" t="s">
        <v>152</v>
      </c>
      <c r="E67" s="81">
        <v>1244491</v>
      </c>
      <c r="F67" s="82">
        <v>500000</v>
      </c>
      <c r="G67" s="83">
        <v>500000</v>
      </c>
      <c r="H67" s="213">
        <v>400000</v>
      </c>
      <c r="I67" s="333"/>
      <c r="J67" s="89"/>
    </row>
    <row r="68" spans="1:10" ht="26.25" customHeight="1" outlineLevel="1">
      <c r="A68" s="18">
        <v>49</v>
      </c>
      <c r="B68" s="28" t="s">
        <v>1</v>
      </c>
      <c r="C68" s="80" t="s">
        <v>153</v>
      </c>
      <c r="D68" s="80" t="s">
        <v>154</v>
      </c>
      <c r="E68" s="81">
        <v>994153</v>
      </c>
      <c r="F68" s="82">
        <v>497153</v>
      </c>
      <c r="G68" s="83"/>
      <c r="H68" s="213">
        <v>0</v>
      </c>
      <c r="I68" s="336" t="s">
        <v>801</v>
      </c>
      <c r="J68" s="89"/>
    </row>
    <row r="69" spans="1:10" ht="26.25" customHeight="1" outlineLevel="1">
      <c r="A69" s="18">
        <v>50</v>
      </c>
      <c r="B69" s="28" t="s">
        <v>1</v>
      </c>
      <c r="C69" s="84" t="s">
        <v>155</v>
      </c>
      <c r="D69" s="80" t="s">
        <v>156</v>
      </c>
      <c r="E69" s="81">
        <v>124000</v>
      </c>
      <c r="F69" s="82">
        <v>62000</v>
      </c>
      <c r="G69" s="83"/>
      <c r="H69" s="215">
        <v>62000</v>
      </c>
      <c r="I69" s="191"/>
      <c r="J69" s="89"/>
    </row>
    <row r="70" spans="1:10" ht="51.75" customHeight="1" outlineLevel="1">
      <c r="A70" s="18">
        <v>51</v>
      </c>
      <c r="B70" s="28" t="s">
        <v>1</v>
      </c>
      <c r="C70" s="84" t="s">
        <v>157</v>
      </c>
      <c r="D70" s="80" t="s">
        <v>158</v>
      </c>
      <c r="E70" s="81">
        <v>114287</v>
      </c>
      <c r="F70" s="82">
        <v>50000</v>
      </c>
      <c r="G70" s="83"/>
      <c r="H70" s="215">
        <v>50000</v>
      </c>
      <c r="I70" s="191"/>
      <c r="J70" s="89"/>
    </row>
    <row r="71" spans="1:10" ht="39" customHeight="1" outlineLevel="1">
      <c r="A71" s="18">
        <v>52</v>
      </c>
      <c r="B71" s="28" t="s">
        <v>1</v>
      </c>
      <c r="C71" s="80" t="s">
        <v>159</v>
      </c>
      <c r="D71" s="80" t="s">
        <v>160</v>
      </c>
      <c r="E71" s="81">
        <v>1319820</v>
      </c>
      <c r="F71" s="82">
        <v>500000</v>
      </c>
      <c r="G71" s="83"/>
      <c r="H71" s="213">
        <v>500000</v>
      </c>
      <c r="I71" s="183"/>
      <c r="J71" s="89"/>
    </row>
    <row r="72" spans="1:10" ht="26.25" customHeight="1" outlineLevel="1">
      <c r="A72" s="18">
        <v>53</v>
      </c>
      <c r="B72" s="119" t="s">
        <v>1</v>
      </c>
      <c r="C72" s="80" t="s">
        <v>161</v>
      </c>
      <c r="D72" s="80" t="s">
        <v>162</v>
      </c>
      <c r="E72" s="81">
        <v>172500</v>
      </c>
      <c r="F72" s="82">
        <v>86000</v>
      </c>
      <c r="G72" s="82"/>
      <c r="H72" s="213">
        <v>0</v>
      </c>
      <c r="I72" s="183"/>
      <c r="J72" s="89"/>
    </row>
    <row r="73" spans="1:10" ht="26.25" customHeight="1" outlineLevel="1">
      <c r="A73" s="18">
        <v>54</v>
      </c>
      <c r="B73" s="28" t="s">
        <v>1</v>
      </c>
      <c r="C73" s="80" t="s">
        <v>163</v>
      </c>
      <c r="D73" s="80" t="s">
        <v>164</v>
      </c>
      <c r="E73" s="81">
        <v>538791</v>
      </c>
      <c r="F73" s="82">
        <v>260000</v>
      </c>
      <c r="G73" s="83">
        <v>250000</v>
      </c>
      <c r="H73" s="213">
        <v>200000</v>
      </c>
      <c r="I73" s="183"/>
      <c r="J73" s="89"/>
    </row>
    <row r="74" spans="1:10" ht="39" customHeight="1" outlineLevel="1">
      <c r="A74" s="18">
        <v>55</v>
      </c>
      <c r="B74" s="119" t="s">
        <v>1</v>
      </c>
      <c r="C74" s="84" t="s">
        <v>165</v>
      </c>
      <c r="D74" s="80" t="s">
        <v>357</v>
      </c>
      <c r="E74" s="81">
        <v>730662</v>
      </c>
      <c r="F74" s="82">
        <v>365331</v>
      </c>
      <c r="G74" s="82"/>
      <c r="H74" s="214">
        <v>300000</v>
      </c>
      <c r="I74" s="188"/>
      <c r="J74" s="89"/>
    </row>
    <row r="75" spans="1:10" ht="39" customHeight="1" outlineLevel="1" thickBot="1">
      <c r="A75" s="18">
        <v>56</v>
      </c>
      <c r="B75" s="121" t="s">
        <v>1</v>
      </c>
      <c r="C75" s="122" t="s">
        <v>166</v>
      </c>
      <c r="D75" s="122" t="s">
        <v>167</v>
      </c>
      <c r="E75" s="123">
        <v>710483</v>
      </c>
      <c r="F75" s="124">
        <v>355000</v>
      </c>
      <c r="G75" s="124"/>
      <c r="H75" s="216">
        <v>0</v>
      </c>
      <c r="I75" s="192"/>
      <c r="J75" s="89"/>
    </row>
    <row r="76" spans="1:10" ht="15.75" customHeight="1" outlineLevel="1" thickBot="1">
      <c r="A76" s="258"/>
      <c r="B76" s="259"/>
      <c r="C76" s="260"/>
      <c r="D76" s="247" t="s">
        <v>20</v>
      </c>
      <c r="E76" s="248">
        <f>SUM(E67:E75)</f>
        <v>5949187</v>
      </c>
      <c r="F76" s="248">
        <f>SUM(F67:F75)</f>
        <v>2675484</v>
      </c>
      <c r="G76" s="261"/>
      <c r="H76" s="248">
        <f>SUM(H67:H75)</f>
        <v>1512000</v>
      </c>
      <c r="I76" s="262"/>
      <c r="J76" s="89"/>
    </row>
    <row r="77" spans="1:10" ht="26.25" customHeight="1" outlineLevel="1">
      <c r="A77" s="18">
        <v>57</v>
      </c>
      <c r="B77" s="28" t="s">
        <v>21</v>
      </c>
      <c r="C77" s="84" t="s">
        <v>168</v>
      </c>
      <c r="D77" s="80" t="s">
        <v>169</v>
      </c>
      <c r="E77" s="81">
        <v>737684</v>
      </c>
      <c r="F77" s="82">
        <v>368000</v>
      </c>
      <c r="G77" s="83"/>
      <c r="H77" s="215">
        <v>0</v>
      </c>
      <c r="I77" s="191"/>
      <c r="J77" s="89"/>
    </row>
    <row r="78" spans="1:10" ht="39" customHeight="1" outlineLevel="1">
      <c r="A78" s="18">
        <v>58</v>
      </c>
      <c r="B78" s="28" t="s">
        <v>21</v>
      </c>
      <c r="C78" s="80" t="s">
        <v>170</v>
      </c>
      <c r="D78" s="80" t="s">
        <v>171</v>
      </c>
      <c r="E78" s="81">
        <v>748920</v>
      </c>
      <c r="F78" s="82">
        <v>374460</v>
      </c>
      <c r="G78" s="83"/>
      <c r="H78" s="215">
        <v>374460</v>
      </c>
      <c r="I78" s="193"/>
      <c r="J78" s="89"/>
    </row>
    <row r="79" spans="1:10" ht="39" customHeight="1" outlineLevel="1">
      <c r="A79" s="18">
        <v>59</v>
      </c>
      <c r="B79" s="28" t="s">
        <v>21</v>
      </c>
      <c r="C79" s="80" t="s">
        <v>172</v>
      </c>
      <c r="D79" s="80" t="s">
        <v>173</v>
      </c>
      <c r="E79" s="81">
        <v>420000</v>
      </c>
      <c r="F79" s="82">
        <v>200000</v>
      </c>
      <c r="G79" s="83"/>
      <c r="H79" s="215">
        <v>200000</v>
      </c>
      <c r="I79" s="193"/>
      <c r="J79" s="89"/>
    </row>
    <row r="80" spans="1:10" ht="26.25" customHeight="1" outlineLevel="1">
      <c r="A80" s="18">
        <v>60</v>
      </c>
      <c r="B80" s="28" t="s">
        <v>21</v>
      </c>
      <c r="C80" s="84" t="s">
        <v>822</v>
      </c>
      <c r="D80" s="80" t="s">
        <v>174</v>
      </c>
      <c r="E80" s="81">
        <v>434588</v>
      </c>
      <c r="F80" s="82">
        <v>205000</v>
      </c>
      <c r="G80" s="83">
        <v>215000</v>
      </c>
      <c r="H80" s="215">
        <v>0</v>
      </c>
      <c r="I80" s="191"/>
      <c r="J80" s="89"/>
    </row>
    <row r="81" spans="1:10" ht="39" customHeight="1" outlineLevel="1">
      <c r="A81" s="18">
        <v>61</v>
      </c>
      <c r="B81" s="28" t="s">
        <v>21</v>
      </c>
      <c r="C81" s="80" t="s">
        <v>175</v>
      </c>
      <c r="D81" s="80" t="s">
        <v>176</v>
      </c>
      <c r="E81" s="81">
        <v>854553</v>
      </c>
      <c r="F81" s="82">
        <v>400000</v>
      </c>
      <c r="G81" s="83"/>
      <c r="H81" s="213">
        <v>400000</v>
      </c>
      <c r="I81" s="183"/>
      <c r="J81" s="89"/>
    </row>
    <row r="82" spans="1:10" ht="39" customHeight="1" outlineLevel="1">
      <c r="A82" s="18">
        <v>62</v>
      </c>
      <c r="B82" s="28" t="s">
        <v>21</v>
      </c>
      <c r="C82" s="80" t="s">
        <v>177</v>
      </c>
      <c r="D82" s="80" t="s">
        <v>178</v>
      </c>
      <c r="E82" s="81">
        <v>966859</v>
      </c>
      <c r="F82" s="82">
        <v>483000</v>
      </c>
      <c r="G82" s="83"/>
      <c r="H82" s="213">
        <v>0</v>
      </c>
      <c r="I82" s="183"/>
      <c r="J82" s="89"/>
    </row>
    <row r="83" spans="1:10" ht="39" customHeight="1" outlineLevel="1">
      <c r="A83" s="18">
        <v>63</v>
      </c>
      <c r="B83" s="119" t="s">
        <v>21</v>
      </c>
      <c r="C83" s="80" t="s">
        <v>179</v>
      </c>
      <c r="D83" s="80" t="s">
        <v>180</v>
      </c>
      <c r="E83" s="81">
        <v>341600</v>
      </c>
      <c r="F83" s="82">
        <v>170000</v>
      </c>
      <c r="G83" s="82">
        <v>229000</v>
      </c>
      <c r="H83" s="213">
        <v>170000</v>
      </c>
      <c r="I83" s="183"/>
      <c r="J83" s="89"/>
    </row>
    <row r="84" spans="1:10" ht="39" customHeight="1" outlineLevel="1">
      <c r="A84" s="18">
        <v>64</v>
      </c>
      <c r="B84" s="28" t="s">
        <v>21</v>
      </c>
      <c r="C84" s="80" t="s">
        <v>181</v>
      </c>
      <c r="D84" s="80" t="s">
        <v>182</v>
      </c>
      <c r="E84" s="81">
        <v>800000</v>
      </c>
      <c r="F84" s="82">
        <v>400000</v>
      </c>
      <c r="G84" s="83"/>
      <c r="H84" s="213">
        <v>300000</v>
      </c>
      <c r="I84" s="183"/>
      <c r="J84" s="89"/>
    </row>
    <row r="85" spans="1:10" ht="26.25" customHeight="1" outlineLevel="1">
      <c r="A85" s="18">
        <v>65</v>
      </c>
      <c r="B85" s="119" t="s">
        <v>21</v>
      </c>
      <c r="C85" s="80" t="s">
        <v>183</v>
      </c>
      <c r="D85" s="80" t="s">
        <v>184</v>
      </c>
      <c r="E85" s="81">
        <v>205850</v>
      </c>
      <c r="F85" s="82">
        <v>102850</v>
      </c>
      <c r="G85" s="82"/>
      <c r="H85" s="213">
        <v>0</v>
      </c>
      <c r="I85" s="183"/>
      <c r="J85" s="45"/>
    </row>
    <row r="86" spans="1:10" ht="26.25" customHeight="1" outlineLevel="1">
      <c r="A86" s="18">
        <v>66</v>
      </c>
      <c r="B86" s="119" t="s">
        <v>21</v>
      </c>
      <c r="C86" s="80" t="s">
        <v>185</v>
      </c>
      <c r="D86" s="80" t="s">
        <v>186</v>
      </c>
      <c r="E86" s="81">
        <v>517500</v>
      </c>
      <c r="F86" s="82">
        <v>258000</v>
      </c>
      <c r="G86" s="82"/>
      <c r="H86" s="213">
        <v>258000</v>
      </c>
      <c r="I86" s="183"/>
      <c r="J86" s="89"/>
    </row>
    <row r="87" spans="1:10" ht="42" customHeight="1" outlineLevel="1">
      <c r="A87" s="18">
        <v>67</v>
      </c>
      <c r="B87" s="28" t="s">
        <v>21</v>
      </c>
      <c r="C87" s="84" t="s">
        <v>187</v>
      </c>
      <c r="D87" s="80" t="s">
        <v>188</v>
      </c>
      <c r="E87" s="81">
        <v>1162417</v>
      </c>
      <c r="F87" s="82">
        <v>500000</v>
      </c>
      <c r="G87" s="83">
        <v>500000</v>
      </c>
      <c r="H87" s="215">
        <v>500000</v>
      </c>
      <c r="I87" s="191"/>
      <c r="J87" s="89"/>
    </row>
    <row r="88" spans="1:10" ht="39" customHeight="1" outlineLevel="1" thickBot="1">
      <c r="A88" s="18">
        <v>68</v>
      </c>
      <c r="B88" s="28" t="s">
        <v>21</v>
      </c>
      <c r="C88" s="80" t="s">
        <v>823</v>
      </c>
      <c r="D88" s="80" t="s">
        <v>189</v>
      </c>
      <c r="E88" s="81">
        <v>1244999</v>
      </c>
      <c r="F88" s="82">
        <v>500000</v>
      </c>
      <c r="G88" s="83"/>
      <c r="H88" s="213">
        <v>0</v>
      </c>
      <c r="I88" s="183"/>
      <c r="J88" s="89"/>
    </row>
    <row r="89" spans="1:10" ht="17.25" customHeight="1" thickBot="1">
      <c r="A89" s="263"/>
      <c r="B89" s="264"/>
      <c r="C89" s="265"/>
      <c r="D89" s="247" t="s">
        <v>16</v>
      </c>
      <c r="E89" s="248">
        <f>SUM(E77:E88)</f>
        <v>8434970</v>
      </c>
      <c r="F89" s="248">
        <f>SUM(F77:F88)</f>
        <v>3961310</v>
      </c>
      <c r="G89" s="261"/>
      <c r="H89" s="248">
        <f>SUM(H77:H88)</f>
        <v>2202460</v>
      </c>
      <c r="I89" s="262"/>
      <c r="J89" s="89"/>
    </row>
    <row r="90" spans="1:10" ht="18" customHeight="1" outlineLevel="1" thickBot="1">
      <c r="A90" s="266"/>
      <c r="B90" s="267"/>
      <c r="C90" s="267"/>
      <c r="D90" s="268" t="s">
        <v>23</v>
      </c>
      <c r="E90" s="269">
        <f>SUM(E27+E54+E66+E76+E89)</f>
        <v>43286430</v>
      </c>
      <c r="F90" s="269">
        <f>SUM(F27+F54+F66+F76+F89)</f>
        <v>20361707</v>
      </c>
      <c r="G90" s="270"/>
      <c r="H90" s="271">
        <f>SUM(H27+H54+H66+H76+H89)</f>
        <v>8859097</v>
      </c>
      <c r="I90" s="272"/>
      <c r="J90" s="89"/>
    </row>
    <row r="91" spans="1:10" ht="48" customHeight="1" hidden="1" outlineLevel="1" thickBot="1">
      <c r="A91" s="16" t="s">
        <v>5</v>
      </c>
      <c r="B91" s="5" t="s">
        <v>6</v>
      </c>
      <c r="C91" s="5" t="s">
        <v>7</v>
      </c>
      <c r="D91" s="5" t="s">
        <v>8</v>
      </c>
      <c r="E91" s="6" t="s">
        <v>40</v>
      </c>
      <c r="F91" s="6" t="s">
        <v>41</v>
      </c>
      <c r="G91" s="8" t="s">
        <v>42</v>
      </c>
      <c r="H91" s="47" t="s">
        <v>43</v>
      </c>
      <c r="I91" s="7" t="s">
        <v>9</v>
      </c>
      <c r="J91" s="89"/>
    </row>
    <row r="92" spans="1:10" ht="27.75" customHeight="1" outlineLevel="1" thickBot="1">
      <c r="A92" s="441" t="s">
        <v>38</v>
      </c>
      <c r="B92" s="442"/>
      <c r="C92" s="438" t="s">
        <v>44</v>
      </c>
      <c r="D92" s="438"/>
      <c r="E92" s="438"/>
      <c r="F92" s="438"/>
      <c r="G92" s="438"/>
      <c r="H92" s="438"/>
      <c r="I92" s="440"/>
      <c r="J92" s="89"/>
    </row>
    <row r="93" spans="1:10" ht="50.25" customHeight="1" outlineLevel="1">
      <c r="A93" s="19" t="s">
        <v>190</v>
      </c>
      <c r="B93" s="4" t="s">
        <v>2</v>
      </c>
      <c r="C93" s="4" t="s">
        <v>191</v>
      </c>
      <c r="D93" s="4" t="s">
        <v>192</v>
      </c>
      <c r="E93" s="15">
        <v>71152</v>
      </c>
      <c r="F93" s="15">
        <v>50000</v>
      </c>
      <c r="G93" s="49">
        <v>49893</v>
      </c>
      <c r="H93" s="50">
        <v>50000</v>
      </c>
      <c r="I93" s="51"/>
      <c r="J93" s="89"/>
    </row>
    <row r="94" spans="1:10" ht="42" customHeight="1" outlineLevel="1" thickBot="1">
      <c r="A94" s="18" t="s">
        <v>193</v>
      </c>
      <c r="B94" s="28" t="s">
        <v>2</v>
      </c>
      <c r="C94" s="80" t="s">
        <v>194</v>
      </c>
      <c r="D94" s="80" t="s">
        <v>195</v>
      </c>
      <c r="E94" s="81">
        <v>49086</v>
      </c>
      <c r="F94" s="82">
        <v>49086</v>
      </c>
      <c r="G94" s="83">
        <v>0</v>
      </c>
      <c r="H94" s="85">
        <v>49086</v>
      </c>
      <c r="I94" s="86"/>
      <c r="J94" s="89"/>
    </row>
    <row r="95" spans="1:10" ht="15" customHeight="1" outlineLevel="1" thickBot="1">
      <c r="A95" s="273"/>
      <c r="B95" s="274"/>
      <c r="C95" s="275"/>
      <c r="D95" s="247" t="s">
        <v>3</v>
      </c>
      <c r="E95" s="276">
        <f>SUM(E93:E94)</f>
        <v>120238</v>
      </c>
      <c r="F95" s="276">
        <f>SUM(F93:F94)</f>
        <v>99086</v>
      </c>
      <c r="G95" s="276">
        <f>SUM(G93:G94)</f>
        <v>49893</v>
      </c>
      <c r="H95" s="276">
        <f>SUM(H93:H94)</f>
        <v>99086</v>
      </c>
      <c r="I95" s="277"/>
      <c r="J95" s="89"/>
    </row>
    <row r="96" spans="1:10" ht="42" customHeight="1" outlineLevel="1">
      <c r="A96" s="19" t="s">
        <v>196</v>
      </c>
      <c r="B96" s="4" t="s">
        <v>4</v>
      </c>
      <c r="C96" s="4" t="s">
        <v>197</v>
      </c>
      <c r="D96" s="4" t="s">
        <v>198</v>
      </c>
      <c r="E96" s="15">
        <v>209300</v>
      </c>
      <c r="F96" s="15">
        <v>50000</v>
      </c>
      <c r="G96" s="49">
        <v>50000</v>
      </c>
      <c r="H96" s="50">
        <v>50000</v>
      </c>
      <c r="I96" s="87"/>
      <c r="J96" s="89"/>
    </row>
    <row r="97" spans="1:10" ht="42" customHeight="1" outlineLevel="1">
      <c r="A97" s="19" t="s">
        <v>199</v>
      </c>
      <c r="B97" s="4" t="s">
        <v>4</v>
      </c>
      <c r="C97" s="4" t="s">
        <v>200</v>
      </c>
      <c r="D97" s="4" t="s">
        <v>358</v>
      </c>
      <c r="E97" s="15">
        <v>27346</v>
      </c>
      <c r="F97" s="15">
        <v>27346</v>
      </c>
      <c r="G97" s="49">
        <v>50000</v>
      </c>
      <c r="H97" s="50">
        <v>0</v>
      </c>
      <c r="I97" s="53"/>
      <c r="J97" s="89"/>
    </row>
    <row r="98" spans="1:10" ht="42" customHeight="1" outlineLevel="1">
      <c r="A98" s="19" t="s">
        <v>763</v>
      </c>
      <c r="B98" s="4" t="s">
        <v>4</v>
      </c>
      <c r="C98" s="4" t="s">
        <v>201</v>
      </c>
      <c r="D98" s="4" t="s">
        <v>202</v>
      </c>
      <c r="E98" s="15">
        <v>68000</v>
      </c>
      <c r="F98" s="49">
        <v>50000</v>
      </c>
      <c r="G98" s="49">
        <v>0</v>
      </c>
      <c r="H98" s="50">
        <v>0</v>
      </c>
      <c r="I98" s="53"/>
      <c r="J98" s="89"/>
    </row>
    <row r="99" spans="1:10" ht="40.5" customHeight="1" outlineLevel="1">
      <c r="A99" s="19" t="s">
        <v>764</v>
      </c>
      <c r="B99" s="4" t="s">
        <v>4</v>
      </c>
      <c r="C99" s="4" t="s">
        <v>203</v>
      </c>
      <c r="D99" s="4" t="s">
        <v>204</v>
      </c>
      <c r="E99" s="15">
        <v>77679</v>
      </c>
      <c r="F99" s="49">
        <v>50000</v>
      </c>
      <c r="G99" s="49">
        <v>0</v>
      </c>
      <c r="H99" s="50">
        <v>50000</v>
      </c>
      <c r="I99" s="52"/>
      <c r="J99" s="89"/>
    </row>
    <row r="100" spans="1:10" ht="42" customHeight="1" outlineLevel="1">
      <c r="A100" s="19" t="s">
        <v>765</v>
      </c>
      <c r="B100" s="4" t="s">
        <v>4</v>
      </c>
      <c r="C100" s="4" t="s">
        <v>205</v>
      </c>
      <c r="D100" s="4" t="s">
        <v>359</v>
      </c>
      <c r="E100" s="15">
        <v>118000</v>
      </c>
      <c r="F100" s="15">
        <v>50000</v>
      </c>
      <c r="G100" s="49">
        <v>50000</v>
      </c>
      <c r="H100" s="50">
        <v>50000</v>
      </c>
      <c r="I100" s="52"/>
      <c r="J100" s="89"/>
    </row>
    <row r="101" spans="1:10" ht="42" customHeight="1" outlineLevel="1">
      <c r="A101" s="19" t="s">
        <v>766</v>
      </c>
      <c r="B101" s="28" t="s">
        <v>4</v>
      </c>
      <c r="C101" s="80" t="s">
        <v>206</v>
      </c>
      <c r="D101" s="80" t="s">
        <v>360</v>
      </c>
      <c r="E101" s="81">
        <v>97350</v>
      </c>
      <c r="F101" s="82">
        <v>50000</v>
      </c>
      <c r="G101" s="83">
        <v>0</v>
      </c>
      <c r="H101" s="85">
        <v>0</v>
      </c>
      <c r="I101" s="337" t="s">
        <v>801</v>
      </c>
      <c r="J101" s="89"/>
    </row>
    <row r="102" spans="1:10" ht="35.25" customHeight="1" outlineLevel="1">
      <c r="A102" s="19" t="s">
        <v>767</v>
      </c>
      <c r="B102" s="4" t="s">
        <v>4</v>
      </c>
      <c r="C102" s="4" t="s">
        <v>207</v>
      </c>
      <c r="D102" s="4" t="s">
        <v>361</v>
      </c>
      <c r="E102" s="15">
        <v>52700</v>
      </c>
      <c r="F102" s="15">
        <v>40000</v>
      </c>
      <c r="G102" s="49">
        <v>0</v>
      </c>
      <c r="H102" s="50">
        <v>0</v>
      </c>
      <c r="I102" s="52"/>
      <c r="J102" s="89"/>
    </row>
    <row r="103" spans="1:10" ht="42" customHeight="1" outlineLevel="1">
      <c r="A103" s="19" t="s">
        <v>768</v>
      </c>
      <c r="B103" s="4" t="s">
        <v>4</v>
      </c>
      <c r="C103" s="4" t="s">
        <v>208</v>
      </c>
      <c r="D103" s="4" t="s">
        <v>209</v>
      </c>
      <c r="E103" s="15">
        <v>94000</v>
      </c>
      <c r="F103" s="15">
        <v>50000</v>
      </c>
      <c r="G103" s="49">
        <v>50000</v>
      </c>
      <c r="H103" s="50">
        <v>0</v>
      </c>
      <c r="I103" s="52"/>
      <c r="J103" s="89"/>
    </row>
    <row r="104" spans="1:10" ht="45" customHeight="1" outlineLevel="1">
      <c r="A104" s="19" t="s">
        <v>769</v>
      </c>
      <c r="B104" s="4" t="s">
        <v>4</v>
      </c>
      <c r="C104" s="4" t="s">
        <v>210</v>
      </c>
      <c r="D104" s="4" t="s">
        <v>211</v>
      </c>
      <c r="E104" s="15">
        <v>48461</v>
      </c>
      <c r="F104" s="15">
        <v>43000</v>
      </c>
      <c r="G104" s="49">
        <v>50000</v>
      </c>
      <c r="H104" s="50">
        <v>0</v>
      </c>
      <c r="I104" s="52"/>
      <c r="J104" s="89"/>
    </row>
    <row r="105" spans="1:10" ht="30.75" customHeight="1" outlineLevel="1">
      <c r="A105" s="19" t="s">
        <v>770</v>
      </c>
      <c r="B105" s="4" t="s">
        <v>4</v>
      </c>
      <c r="C105" s="4" t="s">
        <v>212</v>
      </c>
      <c r="D105" s="4" t="s">
        <v>213</v>
      </c>
      <c r="E105" s="15">
        <v>67000</v>
      </c>
      <c r="F105" s="15">
        <v>50000</v>
      </c>
      <c r="G105" s="49">
        <v>0</v>
      </c>
      <c r="H105" s="50">
        <v>50000</v>
      </c>
      <c r="I105" s="52"/>
      <c r="J105" s="89"/>
    </row>
    <row r="106" spans="1:10" ht="42" customHeight="1" outlineLevel="1">
      <c r="A106" s="19">
        <v>13</v>
      </c>
      <c r="B106" s="4" t="s">
        <v>4</v>
      </c>
      <c r="C106" s="4" t="s">
        <v>214</v>
      </c>
      <c r="D106" s="4" t="s">
        <v>215</v>
      </c>
      <c r="E106" s="15">
        <v>120879</v>
      </c>
      <c r="F106" s="15">
        <v>50000</v>
      </c>
      <c r="G106" s="49">
        <v>0</v>
      </c>
      <c r="H106" s="50">
        <v>0</v>
      </c>
      <c r="I106" s="309"/>
      <c r="J106" s="89"/>
    </row>
    <row r="107" spans="1:10" ht="42" customHeight="1" outlineLevel="1">
      <c r="A107" s="19">
        <v>14</v>
      </c>
      <c r="B107" s="4" t="s">
        <v>4</v>
      </c>
      <c r="C107" s="4" t="s">
        <v>216</v>
      </c>
      <c r="D107" s="4" t="s">
        <v>217</v>
      </c>
      <c r="E107" s="15">
        <v>65450</v>
      </c>
      <c r="F107" s="15">
        <v>49900</v>
      </c>
      <c r="G107" s="49">
        <v>49900</v>
      </c>
      <c r="H107" s="50">
        <v>0</v>
      </c>
      <c r="I107" s="52"/>
      <c r="J107" s="89"/>
    </row>
    <row r="108" spans="1:10" ht="49.5" customHeight="1" outlineLevel="1">
      <c r="A108" s="19">
        <v>15</v>
      </c>
      <c r="B108" s="4" t="s">
        <v>4</v>
      </c>
      <c r="C108" s="4" t="s">
        <v>218</v>
      </c>
      <c r="D108" s="4" t="s">
        <v>219</v>
      </c>
      <c r="E108" s="15">
        <v>96600</v>
      </c>
      <c r="F108" s="15">
        <v>50000</v>
      </c>
      <c r="G108" s="49">
        <v>0</v>
      </c>
      <c r="H108" s="50">
        <v>0</v>
      </c>
      <c r="I108" s="52"/>
      <c r="J108" s="89"/>
    </row>
    <row r="109" spans="1:10" ht="30.75" customHeight="1" outlineLevel="1">
      <c r="A109" s="19">
        <v>16</v>
      </c>
      <c r="B109" s="28" t="s">
        <v>4</v>
      </c>
      <c r="C109" s="80" t="s">
        <v>220</v>
      </c>
      <c r="D109" s="80" t="s">
        <v>221</v>
      </c>
      <c r="E109" s="81">
        <v>86636</v>
      </c>
      <c r="F109" s="82">
        <v>50000</v>
      </c>
      <c r="G109" s="83">
        <v>50000</v>
      </c>
      <c r="H109" s="85">
        <v>40000</v>
      </c>
      <c r="I109" s="88"/>
      <c r="J109" s="89"/>
    </row>
    <row r="110" spans="1:10" ht="42" customHeight="1" outlineLevel="1">
      <c r="A110" s="19">
        <v>17</v>
      </c>
      <c r="B110" s="4" t="s">
        <v>4</v>
      </c>
      <c r="C110" s="4" t="s">
        <v>222</v>
      </c>
      <c r="D110" s="4" t="s">
        <v>774</v>
      </c>
      <c r="E110" s="15">
        <v>134666</v>
      </c>
      <c r="F110" s="15">
        <v>50000</v>
      </c>
      <c r="G110" s="49">
        <v>0</v>
      </c>
      <c r="H110" s="50">
        <v>0</v>
      </c>
      <c r="I110" s="52"/>
      <c r="J110" s="89"/>
    </row>
    <row r="111" spans="1:10" ht="43.5" customHeight="1" outlineLevel="1">
      <c r="A111" s="19">
        <v>18</v>
      </c>
      <c r="B111" s="28" t="s">
        <v>4</v>
      </c>
      <c r="C111" s="80" t="s">
        <v>223</v>
      </c>
      <c r="D111" s="80" t="s">
        <v>224</v>
      </c>
      <c r="E111" s="81">
        <v>304303</v>
      </c>
      <c r="F111" s="82">
        <v>50000</v>
      </c>
      <c r="G111" s="83">
        <v>0</v>
      </c>
      <c r="H111" s="85">
        <v>50000</v>
      </c>
      <c r="I111" s="88"/>
      <c r="J111" s="89"/>
    </row>
    <row r="112" spans="1:10" ht="42" customHeight="1" outlineLevel="1">
      <c r="A112" s="19">
        <v>19</v>
      </c>
      <c r="B112" s="28" t="s">
        <v>4</v>
      </c>
      <c r="C112" s="130" t="s">
        <v>225</v>
      </c>
      <c r="D112" s="130" t="s">
        <v>226</v>
      </c>
      <c r="E112" s="131">
        <v>75000</v>
      </c>
      <c r="F112" s="83">
        <v>50000</v>
      </c>
      <c r="G112" s="83">
        <v>0</v>
      </c>
      <c r="H112" s="48">
        <v>0</v>
      </c>
      <c r="I112" s="52"/>
      <c r="J112" s="89"/>
    </row>
    <row r="113" spans="1:10" ht="54" customHeight="1" outlineLevel="1">
      <c r="A113" s="19">
        <v>20</v>
      </c>
      <c r="B113" s="28" t="s">
        <v>4</v>
      </c>
      <c r="C113" s="80" t="s">
        <v>227</v>
      </c>
      <c r="D113" s="80" t="s">
        <v>228</v>
      </c>
      <c r="E113" s="81">
        <v>54982</v>
      </c>
      <c r="F113" s="82">
        <v>45000</v>
      </c>
      <c r="G113" s="83">
        <v>50000</v>
      </c>
      <c r="H113" s="85">
        <v>45000</v>
      </c>
      <c r="I113" s="88"/>
      <c r="J113" s="89"/>
    </row>
    <row r="114" spans="1:10" s="38" customFormat="1" ht="42" customHeight="1" outlineLevel="1" thickBot="1">
      <c r="A114" s="19">
        <v>21</v>
      </c>
      <c r="B114" s="28" t="s">
        <v>4</v>
      </c>
      <c r="C114" s="130" t="s">
        <v>824</v>
      </c>
      <c r="D114" s="130" t="s">
        <v>229</v>
      </c>
      <c r="E114" s="131">
        <v>49975</v>
      </c>
      <c r="F114" s="83">
        <v>49975</v>
      </c>
      <c r="G114" s="83">
        <v>0</v>
      </c>
      <c r="H114" s="48">
        <v>49975</v>
      </c>
      <c r="I114" s="88"/>
      <c r="J114" s="89"/>
    </row>
    <row r="115" spans="1:10" ht="14.25" customHeight="1" outlineLevel="1" thickBot="1">
      <c r="A115" s="273"/>
      <c r="B115" s="274"/>
      <c r="C115" s="275"/>
      <c r="D115" s="278" t="s">
        <v>13</v>
      </c>
      <c r="E115" s="276">
        <f>SUM(E96:E114)</f>
        <v>1848327</v>
      </c>
      <c r="F115" s="276">
        <f>SUM(F96:F114)</f>
        <v>905221</v>
      </c>
      <c r="G115" s="276"/>
      <c r="H115" s="276">
        <f>SUM(H96:H114)</f>
        <v>384975</v>
      </c>
      <c r="I115" s="277"/>
      <c r="J115" s="89"/>
    </row>
    <row r="116" spans="1:10" ht="44.25" customHeight="1" outlineLevel="1">
      <c r="A116" s="18" t="s">
        <v>230</v>
      </c>
      <c r="B116" s="28" t="s">
        <v>14</v>
      </c>
      <c r="C116" s="80" t="s">
        <v>231</v>
      </c>
      <c r="D116" s="80" t="s">
        <v>232</v>
      </c>
      <c r="E116" s="81">
        <v>56991</v>
      </c>
      <c r="F116" s="82">
        <v>50000</v>
      </c>
      <c r="G116" s="83">
        <v>50000</v>
      </c>
      <c r="H116" s="85">
        <v>25000</v>
      </c>
      <c r="I116" s="86"/>
      <c r="J116" s="89"/>
    </row>
    <row r="117" spans="1:10" ht="53.25" customHeight="1" outlineLevel="1">
      <c r="A117" s="132" t="s">
        <v>233</v>
      </c>
      <c r="B117" s="4" t="s">
        <v>14</v>
      </c>
      <c r="C117" s="4" t="s">
        <v>234</v>
      </c>
      <c r="D117" s="4" t="s">
        <v>235</v>
      </c>
      <c r="E117" s="15">
        <v>107248</v>
      </c>
      <c r="F117" s="15">
        <v>50000</v>
      </c>
      <c r="G117" s="49">
        <v>50000</v>
      </c>
      <c r="H117" s="50">
        <v>50000</v>
      </c>
      <c r="I117" s="52"/>
      <c r="J117" s="89"/>
    </row>
    <row r="118" spans="1:10" ht="42" customHeight="1" outlineLevel="1">
      <c r="A118" s="132" t="s">
        <v>236</v>
      </c>
      <c r="B118" s="4" t="s">
        <v>14</v>
      </c>
      <c r="C118" s="4" t="s">
        <v>237</v>
      </c>
      <c r="D118" s="4" t="s">
        <v>238</v>
      </c>
      <c r="E118" s="15">
        <v>98000</v>
      </c>
      <c r="F118" s="15">
        <v>50000</v>
      </c>
      <c r="G118" s="49">
        <v>0</v>
      </c>
      <c r="H118" s="50">
        <v>50000</v>
      </c>
      <c r="I118" s="52"/>
      <c r="J118" s="89"/>
    </row>
    <row r="119" spans="1:10" ht="42" customHeight="1" outlineLevel="1">
      <c r="A119" s="132" t="s">
        <v>239</v>
      </c>
      <c r="B119" s="4" t="s">
        <v>14</v>
      </c>
      <c r="C119" s="4" t="s">
        <v>240</v>
      </c>
      <c r="D119" s="4" t="s">
        <v>241</v>
      </c>
      <c r="E119" s="15">
        <v>79799</v>
      </c>
      <c r="F119" s="15">
        <v>50000</v>
      </c>
      <c r="G119" s="49">
        <v>40000</v>
      </c>
      <c r="H119" s="50">
        <v>0</v>
      </c>
      <c r="I119" s="309"/>
      <c r="J119" s="89"/>
    </row>
    <row r="120" spans="1:10" ht="42" customHeight="1" outlineLevel="1">
      <c r="A120" s="132" t="s">
        <v>242</v>
      </c>
      <c r="B120" s="4" t="s">
        <v>14</v>
      </c>
      <c r="C120" s="4" t="s">
        <v>243</v>
      </c>
      <c r="D120" s="4" t="s">
        <v>244</v>
      </c>
      <c r="E120" s="15">
        <v>53263</v>
      </c>
      <c r="F120" s="15">
        <v>50000</v>
      </c>
      <c r="G120" s="49">
        <v>50000</v>
      </c>
      <c r="H120" s="50">
        <v>30000</v>
      </c>
      <c r="I120" s="52"/>
      <c r="J120" s="89"/>
    </row>
    <row r="121" spans="1:10" ht="42.75" customHeight="1" outlineLevel="1">
      <c r="A121" s="132" t="s">
        <v>245</v>
      </c>
      <c r="B121" s="4" t="s">
        <v>14</v>
      </c>
      <c r="C121" s="4" t="s">
        <v>246</v>
      </c>
      <c r="D121" s="4" t="s">
        <v>247</v>
      </c>
      <c r="E121" s="15">
        <v>184308</v>
      </c>
      <c r="F121" s="15">
        <v>50000</v>
      </c>
      <c r="G121" s="49">
        <v>30000</v>
      </c>
      <c r="H121" s="50">
        <v>50000</v>
      </c>
      <c r="I121" s="52"/>
      <c r="J121" s="89"/>
    </row>
    <row r="122" spans="1:10" ht="42" customHeight="1" outlineLevel="1">
      <c r="A122" s="132" t="s">
        <v>248</v>
      </c>
      <c r="B122" s="4" t="s">
        <v>14</v>
      </c>
      <c r="C122" s="4" t="s">
        <v>249</v>
      </c>
      <c r="D122" s="4" t="s">
        <v>250</v>
      </c>
      <c r="E122" s="15">
        <v>120251</v>
      </c>
      <c r="F122" s="15">
        <v>50000</v>
      </c>
      <c r="G122" s="49">
        <v>50000</v>
      </c>
      <c r="H122" s="50">
        <v>50000</v>
      </c>
      <c r="I122" s="52"/>
      <c r="J122" s="89"/>
    </row>
    <row r="123" spans="1:10" ht="42" customHeight="1" outlineLevel="1">
      <c r="A123" s="132" t="s">
        <v>251</v>
      </c>
      <c r="B123" s="28" t="s">
        <v>14</v>
      </c>
      <c r="C123" s="80" t="s">
        <v>252</v>
      </c>
      <c r="D123" s="80" t="s">
        <v>362</v>
      </c>
      <c r="E123" s="81">
        <v>78200</v>
      </c>
      <c r="F123" s="82">
        <v>50000</v>
      </c>
      <c r="G123" s="83">
        <v>0</v>
      </c>
      <c r="H123" s="85">
        <v>50000</v>
      </c>
      <c r="I123" s="52"/>
      <c r="J123" s="89"/>
    </row>
    <row r="124" spans="1:10" ht="46.5" customHeight="1" outlineLevel="1">
      <c r="A124" s="132" t="s">
        <v>253</v>
      </c>
      <c r="B124" s="4" t="s">
        <v>14</v>
      </c>
      <c r="C124" s="4" t="s">
        <v>254</v>
      </c>
      <c r="D124" s="4" t="s">
        <v>255</v>
      </c>
      <c r="E124" s="15">
        <v>98900</v>
      </c>
      <c r="F124" s="15">
        <v>50000</v>
      </c>
      <c r="G124" s="49">
        <v>0</v>
      </c>
      <c r="H124" s="50">
        <v>50000</v>
      </c>
      <c r="I124" s="52"/>
      <c r="J124" s="89"/>
    </row>
    <row r="125" spans="1:10" ht="40.5" customHeight="1" outlineLevel="1">
      <c r="A125" s="132" t="s">
        <v>256</v>
      </c>
      <c r="B125" s="4" t="s">
        <v>14</v>
      </c>
      <c r="C125" s="4" t="s">
        <v>257</v>
      </c>
      <c r="D125" s="4" t="s">
        <v>258</v>
      </c>
      <c r="E125" s="15">
        <v>49910</v>
      </c>
      <c r="F125" s="15">
        <v>49910</v>
      </c>
      <c r="G125" s="49">
        <v>0</v>
      </c>
      <c r="H125" s="50">
        <v>30000</v>
      </c>
      <c r="I125" s="52"/>
      <c r="J125" s="89"/>
    </row>
    <row r="126" spans="1:10" ht="42" customHeight="1" outlineLevel="1">
      <c r="A126" s="132" t="s">
        <v>259</v>
      </c>
      <c r="B126" s="4" t="s">
        <v>14</v>
      </c>
      <c r="C126" s="4" t="s">
        <v>260</v>
      </c>
      <c r="D126" s="4" t="s">
        <v>261</v>
      </c>
      <c r="E126" s="15">
        <v>70310</v>
      </c>
      <c r="F126" s="15">
        <v>50000</v>
      </c>
      <c r="G126" s="49">
        <v>0</v>
      </c>
      <c r="H126" s="50">
        <v>0</v>
      </c>
      <c r="I126" s="52"/>
      <c r="J126" s="89"/>
    </row>
    <row r="127" spans="1:10" ht="42" customHeight="1" outlineLevel="1">
      <c r="A127" s="132" t="s">
        <v>262</v>
      </c>
      <c r="B127" s="4" t="s">
        <v>14</v>
      </c>
      <c r="C127" s="4" t="s">
        <v>263</v>
      </c>
      <c r="D127" s="4" t="s">
        <v>264</v>
      </c>
      <c r="E127" s="15">
        <v>69938</v>
      </c>
      <c r="F127" s="15">
        <v>50000</v>
      </c>
      <c r="G127" s="49">
        <v>0</v>
      </c>
      <c r="H127" s="50">
        <v>0</v>
      </c>
      <c r="I127" s="52"/>
      <c r="J127" s="89"/>
    </row>
    <row r="128" spans="1:10" ht="42" customHeight="1" outlineLevel="1">
      <c r="A128" s="132" t="s">
        <v>265</v>
      </c>
      <c r="B128" s="4" t="s">
        <v>14</v>
      </c>
      <c r="C128" s="4" t="s">
        <v>266</v>
      </c>
      <c r="D128" s="4" t="s">
        <v>267</v>
      </c>
      <c r="E128" s="15">
        <v>25000</v>
      </c>
      <c r="F128" s="15">
        <v>25000</v>
      </c>
      <c r="G128" s="49">
        <v>0</v>
      </c>
      <c r="H128" s="50">
        <v>25000</v>
      </c>
      <c r="I128" s="52"/>
      <c r="J128" s="89"/>
    </row>
    <row r="129" spans="1:10" ht="42" customHeight="1" outlineLevel="1">
      <c r="A129" s="132" t="s">
        <v>268</v>
      </c>
      <c r="B129" s="4" t="s">
        <v>14</v>
      </c>
      <c r="C129" s="4" t="s">
        <v>269</v>
      </c>
      <c r="D129" s="4" t="s">
        <v>270</v>
      </c>
      <c r="E129" s="15">
        <v>82200</v>
      </c>
      <c r="F129" s="15">
        <v>50000</v>
      </c>
      <c r="G129" s="49">
        <v>0</v>
      </c>
      <c r="H129" s="50">
        <v>0</v>
      </c>
      <c r="I129" s="52"/>
      <c r="J129" s="89"/>
    </row>
    <row r="130" spans="1:10" ht="42" customHeight="1" outlineLevel="1">
      <c r="A130" s="132" t="s">
        <v>271</v>
      </c>
      <c r="B130" s="4" t="s">
        <v>14</v>
      </c>
      <c r="C130" s="4" t="s">
        <v>272</v>
      </c>
      <c r="D130" s="4" t="s">
        <v>273</v>
      </c>
      <c r="E130" s="15">
        <v>50585</v>
      </c>
      <c r="F130" s="15">
        <v>50000</v>
      </c>
      <c r="G130" s="49">
        <v>0</v>
      </c>
      <c r="H130" s="50">
        <v>0</v>
      </c>
      <c r="I130" s="52"/>
      <c r="J130" s="89"/>
    </row>
    <row r="131" spans="1:10" ht="42" customHeight="1" outlineLevel="1">
      <c r="A131" s="132" t="s">
        <v>274</v>
      </c>
      <c r="B131" s="4" t="s">
        <v>14</v>
      </c>
      <c r="C131" s="4" t="s">
        <v>275</v>
      </c>
      <c r="D131" s="4" t="s">
        <v>276</v>
      </c>
      <c r="E131" s="15">
        <v>45375</v>
      </c>
      <c r="F131" s="15">
        <v>40000</v>
      </c>
      <c r="G131" s="49">
        <v>40000</v>
      </c>
      <c r="H131" s="50">
        <v>30000</v>
      </c>
      <c r="I131" s="52"/>
      <c r="J131" s="89"/>
    </row>
    <row r="132" spans="1:10" ht="57.75" customHeight="1" outlineLevel="1" thickBot="1">
      <c r="A132" s="132" t="s">
        <v>277</v>
      </c>
      <c r="B132" s="4" t="s">
        <v>14</v>
      </c>
      <c r="C132" s="4" t="s">
        <v>278</v>
      </c>
      <c r="D132" s="4" t="s">
        <v>279</v>
      </c>
      <c r="E132" s="15">
        <v>43043</v>
      </c>
      <c r="F132" s="15">
        <v>38700</v>
      </c>
      <c r="G132" s="49">
        <v>0</v>
      </c>
      <c r="H132" s="50">
        <v>38700</v>
      </c>
      <c r="I132" s="52"/>
      <c r="J132" s="89"/>
    </row>
    <row r="133" spans="1:10" ht="15" customHeight="1" outlineLevel="1" thickBot="1">
      <c r="A133" s="273"/>
      <c r="B133" s="274"/>
      <c r="C133" s="275"/>
      <c r="D133" s="247" t="s">
        <v>0</v>
      </c>
      <c r="E133" s="276">
        <f>SUM(E116:E132)</f>
        <v>1313321</v>
      </c>
      <c r="F133" s="276">
        <f>SUM(F116:F132)</f>
        <v>803610</v>
      </c>
      <c r="G133" s="279"/>
      <c r="H133" s="280">
        <f>SUM(H116:H132)</f>
        <v>478700</v>
      </c>
      <c r="I133" s="281"/>
      <c r="J133" s="89"/>
    </row>
    <row r="134" spans="1:10" ht="42" customHeight="1" outlineLevel="1">
      <c r="A134" s="19" t="s">
        <v>280</v>
      </c>
      <c r="B134" s="4" t="s">
        <v>1</v>
      </c>
      <c r="C134" s="4" t="s">
        <v>281</v>
      </c>
      <c r="D134" s="4" t="s">
        <v>282</v>
      </c>
      <c r="E134" s="15">
        <v>80000</v>
      </c>
      <c r="F134" s="15">
        <v>40000</v>
      </c>
      <c r="G134" s="49">
        <v>0</v>
      </c>
      <c r="H134" s="50">
        <v>0</v>
      </c>
      <c r="I134" s="52"/>
      <c r="J134" s="89"/>
    </row>
    <row r="135" spans="1:10" ht="42" customHeight="1" outlineLevel="1">
      <c r="A135" s="19" t="s">
        <v>283</v>
      </c>
      <c r="B135" s="4" t="s">
        <v>1</v>
      </c>
      <c r="C135" s="4" t="s">
        <v>284</v>
      </c>
      <c r="D135" s="4" t="s">
        <v>285</v>
      </c>
      <c r="E135" s="15">
        <v>58000</v>
      </c>
      <c r="F135" s="15">
        <v>50000</v>
      </c>
      <c r="G135" s="49">
        <v>40000</v>
      </c>
      <c r="H135" s="50">
        <v>0</v>
      </c>
      <c r="I135" s="52"/>
      <c r="J135" s="89"/>
    </row>
    <row r="136" spans="1:10" ht="42" customHeight="1" outlineLevel="1">
      <c r="A136" s="19" t="s">
        <v>286</v>
      </c>
      <c r="B136" s="4" t="s">
        <v>1</v>
      </c>
      <c r="C136" s="4" t="s">
        <v>287</v>
      </c>
      <c r="D136" s="4" t="s">
        <v>288</v>
      </c>
      <c r="E136" s="15">
        <v>69200</v>
      </c>
      <c r="F136" s="15">
        <v>50000</v>
      </c>
      <c r="G136" s="49">
        <v>50000</v>
      </c>
      <c r="H136" s="50">
        <v>0</v>
      </c>
      <c r="I136" s="52"/>
      <c r="J136" s="89"/>
    </row>
    <row r="137" spans="1:10" ht="40.5" customHeight="1" outlineLevel="1">
      <c r="A137" s="19" t="s">
        <v>289</v>
      </c>
      <c r="B137" s="28" t="s">
        <v>1</v>
      </c>
      <c r="C137" s="80" t="s">
        <v>363</v>
      </c>
      <c r="D137" s="80" t="s">
        <v>290</v>
      </c>
      <c r="E137" s="81">
        <v>76500</v>
      </c>
      <c r="F137" s="82">
        <v>50000</v>
      </c>
      <c r="G137" s="83">
        <v>50000</v>
      </c>
      <c r="H137" s="85">
        <v>50000</v>
      </c>
      <c r="I137" s="88"/>
      <c r="J137" s="89"/>
    </row>
    <row r="138" spans="1:10" ht="42" customHeight="1" outlineLevel="1">
      <c r="A138" s="19" t="s">
        <v>291</v>
      </c>
      <c r="B138" s="4" t="s">
        <v>1</v>
      </c>
      <c r="C138" s="4" t="s">
        <v>292</v>
      </c>
      <c r="D138" s="4" t="s">
        <v>293</v>
      </c>
      <c r="E138" s="15">
        <v>107800</v>
      </c>
      <c r="F138" s="15">
        <v>50000</v>
      </c>
      <c r="G138" s="49">
        <v>0</v>
      </c>
      <c r="H138" s="50">
        <v>50000</v>
      </c>
      <c r="I138" s="52"/>
      <c r="J138" s="89"/>
    </row>
    <row r="139" spans="1:10" ht="42.75" customHeight="1" outlineLevel="1">
      <c r="A139" s="19" t="s">
        <v>294</v>
      </c>
      <c r="B139" s="4" t="s">
        <v>1</v>
      </c>
      <c r="C139" s="4" t="s">
        <v>797</v>
      </c>
      <c r="D139" s="4" t="s">
        <v>798</v>
      </c>
      <c r="E139" s="15">
        <v>30613</v>
      </c>
      <c r="F139" s="15">
        <v>25300</v>
      </c>
      <c r="G139" s="49">
        <v>0</v>
      </c>
      <c r="H139" s="50">
        <v>25300</v>
      </c>
      <c r="I139" s="52"/>
      <c r="J139" s="89"/>
    </row>
    <row r="140" spans="1:10" ht="42" customHeight="1" outlineLevel="1">
      <c r="A140" s="19" t="s">
        <v>295</v>
      </c>
      <c r="B140" s="4" t="s">
        <v>1</v>
      </c>
      <c r="C140" s="4" t="s">
        <v>296</v>
      </c>
      <c r="D140" s="4" t="s">
        <v>297</v>
      </c>
      <c r="E140" s="15">
        <v>59472</v>
      </c>
      <c r="F140" s="15">
        <v>50000</v>
      </c>
      <c r="G140" s="49">
        <v>0</v>
      </c>
      <c r="H140" s="50">
        <v>50000</v>
      </c>
      <c r="I140" s="310"/>
      <c r="J140" s="89"/>
    </row>
    <row r="141" spans="1:10" ht="42" customHeight="1" outlineLevel="1">
      <c r="A141" s="19" t="s">
        <v>298</v>
      </c>
      <c r="B141" s="4" t="s">
        <v>1</v>
      </c>
      <c r="C141" s="4" t="s">
        <v>299</v>
      </c>
      <c r="D141" s="4" t="s">
        <v>300</v>
      </c>
      <c r="E141" s="15">
        <v>48000</v>
      </c>
      <c r="F141" s="15">
        <v>40000</v>
      </c>
      <c r="G141" s="49">
        <v>0</v>
      </c>
      <c r="H141" s="50">
        <v>40000</v>
      </c>
      <c r="I141" s="52"/>
      <c r="J141" s="89"/>
    </row>
    <row r="142" spans="1:10" ht="42" customHeight="1" outlineLevel="1">
      <c r="A142" s="19" t="s">
        <v>301</v>
      </c>
      <c r="B142" s="4" t="s">
        <v>1</v>
      </c>
      <c r="C142" s="4" t="s">
        <v>302</v>
      </c>
      <c r="D142" s="4" t="s">
        <v>303</v>
      </c>
      <c r="E142" s="15">
        <v>60351</v>
      </c>
      <c r="F142" s="15">
        <v>50000</v>
      </c>
      <c r="G142" s="49">
        <v>50000</v>
      </c>
      <c r="H142" s="50">
        <v>0</v>
      </c>
      <c r="I142" s="52"/>
      <c r="J142" s="89"/>
    </row>
    <row r="143" spans="1:10" ht="42" customHeight="1" outlineLevel="1">
      <c r="A143" s="19" t="s">
        <v>304</v>
      </c>
      <c r="B143" s="4" t="s">
        <v>1</v>
      </c>
      <c r="C143" s="4" t="s">
        <v>305</v>
      </c>
      <c r="D143" s="4" t="s">
        <v>799</v>
      </c>
      <c r="E143" s="15">
        <v>113740</v>
      </c>
      <c r="F143" s="15">
        <v>50000</v>
      </c>
      <c r="G143" s="49">
        <v>0</v>
      </c>
      <c r="H143" s="50">
        <v>50000</v>
      </c>
      <c r="I143" s="52"/>
      <c r="J143" s="89"/>
    </row>
    <row r="144" spans="1:10" ht="54.75" customHeight="1" outlineLevel="1">
      <c r="A144" s="19" t="s">
        <v>306</v>
      </c>
      <c r="B144" s="3" t="s">
        <v>1</v>
      </c>
      <c r="C144" s="26" t="s">
        <v>307</v>
      </c>
      <c r="D144" s="2" t="s">
        <v>308</v>
      </c>
      <c r="E144" s="14">
        <v>82220</v>
      </c>
      <c r="F144" s="14">
        <v>50000</v>
      </c>
      <c r="G144" s="54">
        <v>50000</v>
      </c>
      <c r="H144" s="55">
        <v>50000</v>
      </c>
      <c r="I144" s="52"/>
      <c r="J144" s="89"/>
    </row>
    <row r="145" spans="1:10" ht="39" customHeight="1" outlineLevel="1" thickBot="1">
      <c r="A145" s="18" t="s">
        <v>309</v>
      </c>
      <c r="B145" s="28" t="s">
        <v>1</v>
      </c>
      <c r="C145" s="80" t="s">
        <v>310</v>
      </c>
      <c r="D145" s="80" t="s">
        <v>311</v>
      </c>
      <c r="E145" s="81">
        <v>58000</v>
      </c>
      <c r="F145" s="82">
        <v>25000</v>
      </c>
      <c r="G145" s="83">
        <v>0</v>
      </c>
      <c r="H145" s="85">
        <v>25000</v>
      </c>
      <c r="I145" s="52"/>
      <c r="J145" s="89"/>
    </row>
    <row r="146" spans="1:10" ht="14.25" customHeight="1" outlineLevel="1" thickBot="1">
      <c r="A146" s="273"/>
      <c r="B146" s="274"/>
      <c r="C146" s="275"/>
      <c r="D146" s="247" t="s">
        <v>20</v>
      </c>
      <c r="E146" s="276">
        <f>SUM(E134:E145)</f>
        <v>843896</v>
      </c>
      <c r="F146" s="276">
        <f>SUM(F134:F145)</f>
        <v>530300</v>
      </c>
      <c r="G146" s="279"/>
      <c r="H146" s="280">
        <f>SUM(H134:H145)</f>
        <v>340300</v>
      </c>
      <c r="I146" s="281"/>
      <c r="J146" s="89"/>
    </row>
    <row r="147" spans="1:10" ht="57" customHeight="1" outlineLevel="1">
      <c r="A147" s="19" t="s">
        <v>312</v>
      </c>
      <c r="B147" s="4" t="s">
        <v>21</v>
      </c>
      <c r="C147" s="4" t="s">
        <v>313</v>
      </c>
      <c r="D147" s="4" t="s">
        <v>314</v>
      </c>
      <c r="E147" s="15">
        <v>84900</v>
      </c>
      <c r="F147" s="15">
        <v>50000</v>
      </c>
      <c r="G147" s="49">
        <v>0</v>
      </c>
      <c r="H147" s="50">
        <v>50000</v>
      </c>
      <c r="I147" s="52"/>
      <c r="J147" s="89"/>
    </row>
    <row r="148" spans="1:10" ht="37.5" customHeight="1" outlineLevel="1">
      <c r="A148" s="19" t="s">
        <v>315</v>
      </c>
      <c r="B148" s="4" t="s">
        <v>21</v>
      </c>
      <c r="C148" s="4" t="s">
        <v>316</v>
      </c>
      <c r="D148" s="4" t="s">
        <v>364</v>
      </c>
      <c r="E148" s="15">
        <v>128000</v>
      </c>
      <c r="F148" s="15">
        <v>50000</v>
      </c>
      <c r="G148" s="49">
        <v>0</v>
      </c>
      <c r="H148" s="50">
        <v>50000</v>
      </c>
      <c r="I148" s="52"/>
      <c r="J148" s="89"/>
    </row>
    <row r="149" spans="1:10" ht="39" customHeight="1" outlineLevel="1">
      <c r="A149" s="19" t="s">
        <v>317</v>
      </c>
      <c r="B149" s="4" t="s">
        <v>21</v>
      </c>
      <c r="C149" s="4" t="s">
        <v>318</v>
      </c>
      <c r="D149" s="4" t="s">
        <v>365</v>
      </c>
      <c r="E149" s="15">
        <v>94750</v>
      </c>
      <c r="F149" s="15">
        <v>50000</v>
      </c>
      <c r="G149" s="49">
        <v>0</v>
      </c>
      <c r="H149" s="50">
        <v>20000</v>
      </c>
      <c r="I149" s="52"/>
      <c r="J149" s="89"/>
    </row>
    <row r="150" spans="1:10" ht="42.75" customHeight="1" outlineLevel="1">
      <c r="A150" s="19" t="s">
        <v>319</v>
      </c>
      <c r="B150" s="4" t="s">
        <v>21</v>
      </c>
      <c r="C150" s="4" t="s">
        <v>320</v>
      </c>
      <c r="D150" s="4" t="s">
        <v>321</v>
      </c>
      <c r="E150" s="15">
        <v>72105</v>
      </c>
      <c r="F150" s="15">
        <v>50000</v>
      </c>
      <c r="G150" s="49">
        <v>0</v>
      </c>
      <c r="H150" s="50">
        <v>50000</v>
      </c>
      <c r="I150" s="209"/>
      <c r="J150" s="89"/>
    </row>
    <row r="151" spans="1:10" ht="42" customHeight="1" outlineLevel="1">
      <c r="A151" s="19" t="s">
        <v>322</v>
      </c>
      <c r="B151" s="4" t="s">
        <v>21</v>
      </c>
      <c r="C151" s="4" t="s">
        <v>323</v>
      </c>
      <c r="D151" s="4" t="s">
        <v>780</v>
      </c>
      <c r="E151" s="15">
        <v>87000</v>
      </c>
      <c r="F151" s="15">
        <v>50000</v>
      </c>
      <c r="G151" s="49">
        <v>0</v>
      </c>
      <c r="H151" s="50">
        <v>0</v>
      </c>
      <c r="I151" s="338" t="s">
        <v>802</v>
      </c>
      <c r="J151" s="89"/>
    </row>
    <row r="152" spans="1:10" ht="42" customHeight="1" outlineLevel="1">
      <c r="A152" s="19" t="s">
        <v>324</v>
      </c>
      <c r="B152" s="4" t="s">
        <v>21</v>
      </c>
      <c r="C152" s="4" t="s">
        <v>325</v>
      </c>
      <c r="D152" s="4" t="s">
        <v>775</v>
      </c>
      <c r="E152" s="15">
        <v>81420</v>
      </c>
      <c r="F152" s="15">
        <v>50000</v>
      </c>
      <c r="G152" s="49">
        <v>0</v>
      </c>
      <c r="H152" s="50">
        <v>50000</v>
      </c>
      <c r="I152" s="52"/>
      <c r="J152" s="89"/>
    </row>
    <row r="153" spans="1:10" ht="41.25" customHeight="1" outlineLevel="1">
      <c r="A153" s="19" t="s">
        <v>326</v>
      </c>
      <c r="B153" s="4" t="s">
        <v>21</v>
      </c>
      <c r="C153" s="4" t="s">
        <v>327</v>
      </c>
      <c r="D153" s="4" t="s">
        <v>328</v>
      </c>
      <c r="E153" s="15">
        <v>161600</v>
      </c>
      <c r="F153" s="15">
        <v>50000</v>
      </c>
      <c r="G153" s="49">
        <v>50000</v>
      </c>
      <c r="H153" s="50">
        <v>20000</v>
      </c>
      <c r="I153" s="52"/>
      <c r="J153" s="89"/>
    </row>
    <row r="154" spans="1:10" ht="42" customHeight="1" outlineLevel="1">
      <c r="A154" s="19" t="s">
        <v>329</v>
      </c>
      <c r="B154" s="4" t="s">
        <v>21</v>
      </c>
      <c r="C154" s="4" t="s">
        <v>330</v>
      </c>
      <c r="D154" s="4" t="s">
        <v>331</v>
      </c>
      <c r="E154" s="15">
        <v>72237</v>
      </c>
      <c r="F154" s="15">
        <v>50000</v>
      </c>
      <c r="G154" s="49">
        <v>0</v>
      </c>
      <c r="H154" s="50">
        <v>0</v>
      </c>
      <c r="I154" s="52"/>
      <c r="J154" s="89"/>
    </row>
    <row r="155" spans="1:10" ht="42" customHeight="1" outlineLevel="1">
      <c r="A155" s="19" t="s">
        <v>332</v>
      </c>
      <c r="B155" s="4" t="s">
        <v>21</v>
      </c>
      <c r="C155" s="4" t="s">
        <v>333</v>
      </c>
      <c r="D155" s="4" t="s">
        <v>334</v>
      </c>
      <c r="E155" s="15">
        <v>101492</v>
      </c>
      <c r="F155" s="15">
        <v>50000</v>
      </c>
      <c r="G155" s="49">
        <v>0</v>
      </c>
      <c r="H155" s="50">
        <v>0</v>
      </c>
      <c r="I155" s="52"/>
      <c r="J155" s="89"/>
    </row>
    <row r="156" spans="1:10" ht="42" customHeight="1" outlineLevel="1">
      <c r="A156" s="19" t="s">
        <v>335</v>
      </c>
      <c r="B156" s="4" t="s">
        <v>21</v>
      </c>
      <c r="C156" s="4" t="s">
        <v>336</v>
      </c>
      <c r="D156" s="4" t="s">
        <v>337</v>
      </c>
      <c r="E156" s="15">
        <v>124753</v>
      </c>
      <c r="F156" s="15">
        <v>50000</v>
      </c>
      <c r="G156" s="49">
        <v>0</v>
      </c>
      <c r="H156" s="50">
        <v>50000</v>
      </c>
      <c r="I156" s="52"/>
      <c r="J156" s="89"/>
    </row>
    <row r="157" spans="1:10" ht="42" customHeight="1" outlineLevel="1">
      <c r="A157" s="19" t="s">
        <v>338</v>
      </c>
      <c r="B157" s="4" t="s">
        <v>21</v>
      </c>
      <c r="C157" s="4" t="s">
        <v>339</v>
      </c>
      <c r="D157" s="4" t="s">
        <v>340</v>
      </c>
      <c r="E157" s="15">
        <v>111600</v>
      </c>
      <c r="F157" s="15">
        <v>50000</v>
      </c>
      <c r="G157" s="49">
        <v>0</v>
      </c>
      <c r="H157" s="50">
        <v>50000</v>
      </c>
      <c r="I157" s="52"/>
      <c r="J157" s="89"/>
    </row>
    <row r="158" spans="1:10" ht="42" customHeight="1" outlineLevel="1">
      <c r="A158" s="19" t="s">
        <v>341</v>
      </c>
      <c r="B158" s="4" t="s">
        <v>21</v>
      </c>
      <c r="C158" s="4" t="s">
        <v>342</v>
      </c>
      <c r="D158" s="4" t="s">
        <v>343</v>
      </c>
      <c r="E158" s="15">
        <v>194580</v>
      </c>
      <c r="F158" s="15">
        <v>50000</v>
      </c>
      <c r="G158" s="49">
        <v>0</v>
      </c>
      <c r="H158" s="50">
        <v>50000</v>
      </c>
      <c r="I158" s="52"/>
      <c r="J158" s="89"/>
    </row>
    <row r="159" spans="1:10" ht="42" customHeight="1" outlineLevel="1">
      <c r="A159" s="19" t="s">
        <v>344</v>
      </c>
      <c r="B159" s="4" t="s">
        <v>21</v>
      </c>
      <c r="C159" s="4" t="s">
        <v>345</v>
      </c>
      <c r="D159" s="4" t="s">
        <v>346</v>
      </c>
      <c r="E159" s="15">
        <v>113200</v>
      </c>
      <c r="F159" s="15">
        <v>50000</v>
      </c>
      <c r="G159" s="49">
        <v>0</v>
      </c>
      <c r="H159" s="50">
        <v>0</v>
      </c>
      <c r="I159" s="209"/>
      <c r="J159" s="89"/>
    </row>
    <row r="160" spans="1:10" ht="42" customHeight="1" outlineLevel="1">
      <c r="A160" s="19" t="s">
        <v>347</v>
      </c>
      <c r="B160" s="4" t="s">
        <v>21</v>
      </c>
      <c r="C160" s="4" t="s">
        <v>348</v>
      </c>
      <c r="D160" s="4" t="s">
        <v>349</v>
      </c>
      <c r="E160" s="15">
        <v>39905</v>
      </c>
      <c r="F160" s="15">
        <v>39905</v>
      </c>
      <c r="G160" s="49">
        <v>0</v>
      </c>
      <c r="H160" s="50">
        <v>39905</v>
      </c>
      <c r="I160" s="52"/>
      <c r="J160" s="89"/>
    </row>
    <row r="161" spans="1:10" ht="42" customHeight="1" outlineLevel="1" thickBot="1">
      <c r="A161" s="19" t="s">
        <v>350</v>
      </c>
      <c r="B161" s="4" t="s">
        <v>21</v>
      </c>
      <c r="C161" s="4" t="s">
        <v>825</v>
      </c>
      <c r="D161" s="4" t="s">
        <v>351</v>
      </c>
      <c r="E161" s="15">
        <v>72600</v>
      </c>
      <c r="F161" s="49">
        <v>50000</v>
      </c>
      <c r="G161" s="49">
        <v>0</v>
      </c>
      <c r="H161" s="50">
        <v>50000</v>
      </c>
      <c r="I161" s="52"/>
      <c r="J161" s="89"/>
    </row>
    <row r="162" spans="1:10" ht="15" customHeight="1" outlineLevel="1" thickBot="1">
      <c r="A162" s="273"/>
      <c r="B162" s="274"/>
      <c r="C162" s="282"/>
      <c r="D162" s="247" t="s">
        <v>16</v>
      </c>
      <c r="E162" s="276">
        <f>SUM(E147:E161)</f>
        <v>1540142</v>
      </c>
      <c r="F162" s="276">
        <f>SUM(F147:F161)</f>
        <v>739905</v>
      </c>
      <c r="G162" s="283"/>
      <c r="H162" s="280">
        <f>SUM(H147:H161)</f>
        <v>479905</v>
      </c>
      <c r="I162" s="284"/>
      <c r="J162" s="89"/>
    </row>
    <row r="163" spans="1:10" ht="21.75" customHeight="1" outlineLevel="1" thickBot="1">
      <c r="A163" s="285"/>
      <c r="B163" s="286"/>
      <c r="C163" s="287"/>
      <c r="D163" s="268" t="s">
        <v>23</v>
      </c>
      <c r="E163" s="288">
        <f>SUM(E95+E115+E133+E146+E162)</f>
        <v>5665924</v>
      </c>
      <c r="F163" s="288">
        <f>SUM(F95+F115+F133+F146+F162)</f>
        <v>3078122</v>
      </c>
      <c r="G163" s="289"/>
      <c r="H163" s="290">
        <f>SUM(H95+H115+H133+H146+H162)</f>
        <v>1782966</v>
      </c>
      <c r="I163" s="291"/>
      <c r="J163" s="89"/>
    </row>
    <row r="164" spans="1:10" ht="14.25" customHeight="1">
      <c r="A164" s="20"/>
      <c r="B164" s="21"/>
      <c r="C164" s="22"/>
      <c r="D164" s="23"/>
      <c r="E164" s="24"/>
      <c r="F164" s="24"/>
      <c r="G164" s="25"/>
      <c r="H164" s="25"/>
      <c r="I164" s="56"/>
      <c r="J164" s="89"/>
    </row>
    <row r="165" spans="1:10" ht="13.5" thickBot="1">
      <c r="A165" s="1"/>
      <c r="F165" s="9"/>
      <c r="H165" s="9"/>
      <c r="I165" s="30"/>
      <c r="J165" s="89"/>
    </row>
    <row r="166" spans="1:10" ht="48" outlineLevel="1" thickBot="1">
      <c r="A166" s="16" t="s">
        <v>5</v>
      </c>
      <c r="B166" s="5" t="s">
        <v>6</v>
      </c>
      <c r="C166" s="5" t="s">
        <v>7</v>
      </c>
      <c r="D166" s="5" t="s">
        <v>8</v>
      </c>
      <c r="E166" s="6" t="s">
        <v>40</v>
      </c>
      <c r="F166" s="6" t="s">
        <v>41</v>
      </c>
      <c r="G166" s="8" t="s">
        <v>42</v>
      </c>
      <c r="H166" s="47" t="s">
        <v>43</v>
      </c>
      <c r="I166" s="7" t="s">
        <v>9</v>
      </c>
      <c r="J166" s="89"/>
    </row>
    <row r="167" spans="1:10" s="27" customFormat="1" ht="27" customHeight="1" outlineLevel="1" thickBot="1">
      <c r="A167" s="441" t="s">
        <v>36</v>
      </c>
      <c r="B167" s="442"/>
      <c r="C167" s="438" t="s">
        <v>45</v>
      </c>
      <c r="D167" s="438"/>
      <c r="E167" s="438"/>
      <c r="F167" s="438"/>
      <c r="G167" s="438"/>
      <c r="H167" s="439"/>
      <c r="I167" s="440"/>
      <c r="J167" s="90"/>
    </row>
    <row r="168" spans="1:10" ht="30" customHeight="1" outlineLevel="1">
      <c r="A168" s="114" t="s">
        <v>10</v>
      </c>
      <c r="B168" s="115" t="s">
        <v>2</v>
      </c>
      <c r="C168" s="133" t="s">
        <v>366</v>
      </c>
      <c r="D168" s="133" t="s">
        <v>367</v>
      </c>
      <c r="E168" s="145">
        <v>116000</v>
      </c>
      <c r="F168" s="146">
        <v>71000</v>
      </c>
      <c r="G168" s="147">
        <v>30000</v>
      </c>
      <c r="H168" s="340">
        <v>20000</v>
      </c>
      <c r="I168" s="194"/>
      <c r="J168" s="94"/>
    </row>
    <row r="169" spans="1:10" ht="37.5" customHeight="1" outlineLevel="1">
      <c r="A169" s="92">
        <v>2</v>
      </c>
      <c r="B169" s="93" t="s">
        <v>2</v>
      </c>
      <c r="C169" s="134" t="s">
        <v>717</v>
      </c>
      <c r="D169" s="134" t="s">
        <v>47</v>
      </c>
      <c r="E169" s="148">
        <v>137000</v>
      </c>
      <c r="F169" s="149">
        <v>50000</v>
      </c>
      <c r="G169" s="54">
        <v>0</v>
      </c>
      <c r="H169" s="55">
        <v>50000</v>
      </c>
      <c r="I169" s="308"/>
      <c r="J169" s="89"/>
    </row>
    <row r="170" spans="1:10" ht="54" customHeight="1" outlineLevel="1">
      <c r="A170" s="91">
        <v>3</v>
      </c>
      <c r="B170" s="93" t="s">
        <v>2</v>
      </c>
      <c r="C170" s="134" t="s">
        <v>717</v>
      </c>
      <c r="D170" s="135" t="s">
        <v>48</v>
      </c>
      <c r="E170" s="148">
        <v>352500</v>
      </c>
      <c r="F170" s="149">
        <v>100000</v>
      </c>
      <c r="G170" s="54">
        <v>0</v>
      </c>
      <c r="H170" s="55">
        <v>50000</v>
      </c>
      <c r="I170" s="339"/>
      <c r="J170" s="89"/>
    </row>
    <row r="171" spans="1:10" ht="63.75" customHeight="1" outlineLevel="1">
      <c r="A171" s="92">
        <v>4</v>
      </c>
      <c r="B171" s="93" t="s">
        <v>2</v>
      </c>
      <c r="C171" s="134" t="s">
        <v>717</v>
      </c>
      <c r="D171" s="135" t="s">
        <v>49</v>
      </c>
      <c r="E171" s="148">
        <v>600000</v>
      </c>
      <c r="F171" s="150">
        <v>150000</v>
      </c>
      <c r="G171" s="54">
        <v>50000</v>
      </c>
      <c r="H171" s="55">
        <v>50000</v>
      </c>
      <c r="I171" s="318"/>
      <c r="J171" s="89"/>
    </row>
    <row r="172" spans="1:10" ht="45.75" customHeight="1" outlineLevel="1">
      <c r="A172" s="92">
        <v>5</v>
      </c>
      <c r="B172" s="93" t="s">
        <v>2</v>
      </c>
      <c r="C172" s="135" t="s">
        <v>718</v>
      </c>
      <c r="D172" s="135" t="s">
        <v>368</v>
      </c>
      <c r="E172" s="151">
        <v>202000</v>
      </c>
      <c r="F172" s="151">
        <v>110000</v>
      </c>
      <c r="G172" s="152">
        <v>70000</v>
      </c>
      <c r="H172" s="55">
        <v>50000</v>
      </c>
      <c r="I172" s="101"/>
      <c r="J172" s="89"/>
    </row>
    <row r="173" spans="1:10" ht="54.75" customHeight="1" outlineLevel="1">
      <c r="A173" s="91">
        <v>6</v>
      </c>
      <c r="B173" s="93" t="s">
        <v>2</v>
      </c>
      <c r="C173" s="136" t="s">
        <v>719</v>
      </c>
      <c r="D173" s="136" t="s">
        <v>369</v>
      </c>
      <c r="E173" s="148">
        <v>140000</v>
      </c>
      <c r="F173" s="148">
        <v>110000</v>
      </c>
      <c r="G173" s="152">
        <v>0</v>
      </c>
      <c r="H173" s="55">
        <v>0</v>
      </c>
      <c r="I173" s="101"/>
      <c r="J173" s="89"/>
    </row>
    <row r="174" spans="1:10" ht="37.5" customHeight="1" outlineLevel="1">
      <c r="A174" s="92">
        <v>7</v>
      </c>
      <c r="B174" s="93" t="s">
        <v>2</v>
      </c>
      <c r="C174" s="136" t="s">
        <v>720</v>
      </c>
      <c r="D174" s="137" t="s">
        <v>370</v>
      </c>
      <c r="E174" s="148">
        <v>260000</v>
      </c>
      <c r="F174" s="152">
        <v>120000</v>
      </c>
      <c r="G174" s="54">
        <v>30000</v>
      </c>
      <c r="H174" s="55">
        <v>40000</v>
      </c>
      <c r="I174" s="308"/>
      <c r="J174" s="89"/>
    </row>
    <row r="175" spans="1:10" ht="39" customHeight="1" outlineLevel="1">
      <c r="A175" s="91">
        <v>8</v>
      </c>
      <c r="B175" s="93" t="s">
        <v>2</v>
      </c>
      <c r="C175" s="136" t="s">
        <v>720</v>
      </c>
      <c r="D175" s="134" t="s">
        <v>50</v>
      </c>
      <c r="E175" s="148">
        <v>140000</v>
      </c>
      <c r="F175" s="152">
        <v>60000</v>
      </c>
      <c r="G175" s="54">
        <v>0</v>
      </c>
      <c r="H175" s="55">
        <v>0</v>
      </c>
      <c r="I175" s="326"/>
      <c r="J175" s="89"/>
    </row>
    <row r="176" spans="1:10" ht="42" customHeight="1" outlineLevel="1">
      <c r="A176" s="92">
        <v>9</v>
      </c>
      <c r="B176" s="93" t="s">
        <v>2</v>
      </c>
      <c r="C176" s="136" t="s">
        <v>720</v>
      </c>
      <c r="D176" s="136" t="s">
        <v>371</v>
      </c>
      <c r="E176" s="148">
        <v>80000</v>
      </c>
      <c r="F176" s="152">
        <v>40000</v>
      </c>
      <c r="G176" s="54">
        <v>0</v>
      </c>
      <c r="H176" s="55">
        <v>0</v>
      </c>
      <c r="I176" s="326"/>
      <c r="J176" s="89"/>
    </row>
    <row r="177" spans="1:10" ht="40.5" customHeight="1" outlineLevel="1">
      <c r="A177" s="91">
        <v>10</v>
      </c>
      <c r="B177" s="93" t="s">
        <v>2</v>
      </c>
      <c r="C177" s="136" t="s">
        <v>720</v>
      </c>
      <c r="D177" s="136" t="s">
        <v>372</v>
      </c>
      <c r="E177" s="148">
        <v>200000</v>
      </c>
      <c r="F177" s="152">
        <v>100000</v>
      </c>
      <c r="G177" s="54">
        <v>40000</v>
      </c>
      <c r="H177" s="55">
        <v>50000</v>
      </c>
      <c r="I177" s="326"/>
      <c r="J177" s="89"/>
    </row>
    <row r="178" spans="1:10" ht="39.75" customHeight="1" outlineLevel="1">
      <c r="A178" s="92">
        <v>11</v>
      </c>
      <c r="B178" s="93" t="s">
        <v>2</v>
      </c>
      <c r="C178" s="136" t="s">
        <v>720</v>
      </c>
      <c r="D178" s="134" t="s">
        <v>373</v>
      </c>
      <c r="E178" s="148">
        <v>60000</v>
      </c>
      <c r="F178" s="152">
        <v>30000</v>
      </c>
      <c r="G178" s="54">
        <v>20000</v>
      </c>
      <c r="H178" s="55">
        <v>0</v>
      </c>
      <c r="I178" s="317"/>
      <c r="J178" s="89"/>
    </row>
    <row r="179" spans="1:10" ht="70.5" customHeight="1" outlineLevel="1">
      <c r="A179" s="92">
        <v>12</v>
      </c>
      <c r="B179" s="93" t="s">
        <v>2</v>
      </c>
      <c r="C179" s="135" t="s">
        <v>721</v>
      </c>
      <c r="D179" s="134" t="s">
        <v>374</v>
      </c>
      <c r="E179" s="148">
        <v>104000</v>
      </c>
      <c r="F179" s="148">
        <v>25000</v>
      </c>
      <c r="G179" s="152">
        <v>0</v>
      </c>
      <c r="H179" s="55">
        <v>25000</v>
      </c>
      <c r="I179" s="116"/>
      <c r="J179" s="89"/>
    </row>
    <row r="180" spans="1:10" ht="60" customHeight="1" outlineLevel="1" thickBot="1">
      <c r="A180" s="91">
        <v>13</v>
      </c>
      <c r="B180" s="93" t="s">
        <v>2</v>
      </c>
      <c r="C180" s="135" t="s">
        <v>722</v>
      </c>
      <c r="D180" s="134" t="s">
        <v>375</v>
      </c>
      <c r="E180" s="148">
        <v>250000</v>
      </c>
      <c r="F180" s="148">
        <v>130000</v>
      </c>
      <c r="G180" s="152">
        <v>30000</v>
      </c>
      <c r="H180" s="95">
        <v>20000</v>
      </c>
      <c r="I180" s="102"/>
      <c r="J180" s="89"/>
    </row>
    <row r="181" spans="1:10" ht="16.5" customHeight="1" outlineLevel="1" thickBot="1">
      <c r="A181" s="292"/>
      <c r="B181" s="245"/>
      <c r="C181" s="275"/>
      <c r="D181" s="247" t="s">
        <v>3</v>
      </c>
      <c r="E181" s="276">
        <f>SUM(E168:E180)</f>
        <v>2641500</v>
      </c>
      <c r="F181" s="276">
        <f>SUM(F168:F180)</f>
        <v>1096000</v>
      </c>
      <c r="G181" s="283"/>
      <c r="H181" s="293">
        <f>SUM(H168:H180)</f>
        <v>355000</v>
      </c>
      <c r="I181" s="294"/>
      <c r="J181" s="89"/>
    </row>
    <row r="182" spans="1:10" ht="52.5" customHeight="1" outlineLevel="1">
      <c r="A182" s="91">
        <v>14</v>
      </c>
      <c r="B182" s="96" t="s">
        <v>4</v>
      </c>
      <c r="C182" s="137" t="s">
        <v>723</v>
      </c>
      <c r="D182" s="137" t="s">
        <v>376</v>
      </c>
      <c r="E182" s="151">
        <v>35000</v>
      </c>
      <c r="F182" s="153">
        <v>30000</v>
      </c>
      <c r="G182" s="153">
        <v>0</v>
      </c>
      <c r="H182" s="50">
        <v>0</v>
      </c>
      <c r="I182" s="101"/>
      <c r="J182" s="89"/>
    </row>
    <row r="183" spans="1:10" ht="32.25" customHeight="1" outlineLevel="1">
      <c r="A183" s="92">
        <v>15</v>
      </c>
      <c r="B183" s="93" t="s">
        <v>4</v>
      </c>
      <c r="C183" s="137" t="s">
        <v>724</v>
      </c>
      <c r="D183" s="137" t="s">
        <v>51</v>
      </c>
      <c r="E183" s="148">
        <v>450000</v>
      </c>
      <c r="F183" s="152">
        <v>200000</v>
      </c>
      <c r="G183" s="152">
        <v>80000</v>
      </c>
      <c r="H183" s="55">
        <v>50000</v>
      </c>
      <c r="I183" s="101"/>
      <c r="J183" s="89"/>
    </row>
    <row r="184" spans="1:10" ht="45" customHeight="1" outlineLevel="1">
      <c r="A184" s="92">
        <v>16</v>
      </c>
      <c r="B184" s="93" t="s">
        <v>4</v>
      </c>
      <c r="C184" s="137" t="s">
        <v>725</v>
      </c>
      <c r="D184" s="134" t="s">
        <v>377</v>
      </c>
      <c r="E184" s="148">
        <v>70000</v>
      </c>
      <c r="F184" s="152">
        <v>35000</v>
      </c>
      <c r="G184" s="152">
        <v>20000</v>
      </c>
      <c r="H184" s="55">
        <v>20000</v>
      </c>
      <c r="I184" s="101"/>
      <c r="J184" s="89"/>
    </row>
    <row r="185" spans="1:10" ht="30" customHeight="1" outlineLevel="1">
      <c r="A185" s="92">
        <v>17</v>
      </c>
      <c r="B185" s="93" t="s">
        <v>4</v>
      </c>
      <c r="C185" s="135" t="s">
        <v>436</v>
      </c>
      <c r="D185" s="135" t="s">
        <v>378</v>
      </c>
      <c r="E185" s="148">
        <v>70000</v>
      </c>
      <c r="F185" s="152">
        <v>60000</v>
      </c>
      <c r="G185" s="152">
        <v>0</v>
      </c>
      <c r="H185" s="55">
        <v>40000</v>
      </c>
      <c r="I185" s="101"/>
      <c r="J185" s="89"/>
    </row>
    <row r="186" spans="1:10" ht="42" customHeight="1" outlineLevel="1">
      <c r="A186" s="92">
        <v>18</v>
      </c>
      <c r="B186" s="93" t="s">
        <v>4</v>
      </c>
      <c r="C186" s="136" t="s">
        <v>379</v>
      </c>
      <c r="D186" s="136" t="s">
        <v>781</v>
      </c>
      <c r="E186" s="151">
        <v>40000</v>
      </c>
      <c r="F186" s="153">
        <v>35000</v>
      </c>
      <c r="G186" s="152">
        <v>20000</v>
      </c>
      <c r="H186" s="55">
        <v>20000</v>
      </c>
      <c r="I186" s="101"/>
      <c r="J186" s="89"/>
    </row>
    <row r="187" spans="1:10" ht="58.5" customHeight="1" outlineLevel="1">
      <c r="A187" s="92">
        <v>19</v>
      </c>
      <c r="B187" s="93" t="s">
        <v>4</v>
      </c>
      <c r="C187" s="136" t="s">
        <v>726</v>
      </c>
      <c r="D187" s="136" t="s">
        <v>52</v>
      </c>
      <c r="E187" s="151">
        <v>154000</v>
      </c>
      <c r="F187" s="151">
        <v>73000</v>
      </c>
      <c r="G187" s="153">
        <v>130000</v>
      </c>
      <c r="H187" s="55">
        <v>50000</v>
      </c>
      <c r="I187" s="101"/>
      <c r="J187" s="89"/>
    </row>
    <row r="188" spans="1:10" ht="58.5" customHeight="1" outlineLevel="1">
      <c r="A188" s="92">
        <v>20</v>
      </c>
      <c r="B188" s="93" t="s">
        <v>4</v>
      </c>
      <c r="C188" s="136" t="s">
        <v>727</v>
      </c>
      <c r="D188" s="136" t="s">
        <v>380</v>
      </c>
      <c r="E188" s="148">
        <v>167000</v>
      </c>
      <c r="F188" s="148">
        <v>75000</v>
      </c>
      <c r="G188" s="152">
        <v>70000</v>
      </c>
      <c r="H188" s="55">
        <v>75000</v>
      </c>
      <c r="I188" s="103"/>
      <c r="J188" s="89"/>
    </row>
    <row r="189" spans="1:10" ht="46.5" customHeight="1" outlineLevel="1">
      <c r="A189" s="92">
        <v>21</v>
      </c>
      <c r="B189" s="93" t="s">
        <v>4</v>
      </c>
      <c r="C189" s="135" t="s">
        <v>728</v>
      </c>
      <c r="D189" s="135" t="s">
        <v>381</v>
      </c>
      <c r="E189" s="148">
        <v>260000</v>
      </c>
      <c r="F189" s="148">
        <v>130000</v>
      </c>
      <c r="G189" s="152">
        <v>200000</v>
      </c>
      <c r="H189" s="55">
        <v>60000</v>
      </c>
      <c r="I189" s="104"/>
      <c r="J189" s="89"/>
    </row>
    <row r="190" spans="1:10" ht="50.25" customHeight="1" outlineLevel="1">
      <c r="A190" s="92">
        <v>22</v>
      </c>
      <c r="B190" s="93" t="s">
        <v>4</v>
      </c>
      <c r="C190" s="136" t="s">
        <v>382</v>
      </c>
      <c r="D190" s="136" t="s">
        <v>53</v>
      </c>
      <c r="E190" s="151">
        <v>100000</v>
      </c>
      <c r="F190" s="151">
        <v>35000</v>
      </c>
      <c r="G190" s="152">
        <v>30000</v>
      </c>
      <c r="H190" s="55">
        <v>30000</v>
      </c>
      <c r="I190" s="101"/>
      <c r="J190" s="89"/>
    </row>
    <row r="191" spans="1:10" ht="46.5" customHeight="1" outlineLevel="1">
      <c r="A191" s="92">
        <v>23</v>
      </c>
      <c r="B191" s="93" t="s">
        <v>4</v>
      </c>
      <c r="C191" s="136" t="s">
        <v>729</v>
      </c>
      <c r="D191" s="136" t="s">
        <v>54</v>
      </c>
      <c r="E191" s="151">
        <v>890000</v>
      </c>
      <c r="F191" s="151">
        <v>480000</v>
      </c>
      <c r="G191" s="152">
        <v>200000</v>
      </c>
      <c r="H191" s="55">
        <v>300000</v>
      </c>
      <c r="I191" s="101"/>
      <c r="J191" s="89"/>
    </row>
    <row r="192" spans="1:10" ht="55.5" customHeight="1" outlineLevel="1">
      <c r="A192" s="92">
        <v>24</v>
      </c>
      <c r="B192" s="93" t="s">
        <v>4</v>
      </c>
      <c r="C192" s="135" t="s">
        <v>730</v>
      </c>
      <c r="D192" s="135" t="s">
        <v>82</v>
      </c>
      <c r="E192" s="151">
        <v>225000</v>
      </c>
      <c r="F192" s="151">
        <v>100000</v>
      </c>
      <c r="G192" s="152">
        <v>25000</v>
      </c>
      <c r="H192" s="55">
        <v>60000</v>
      </c>
      <c r="I192" s="101"/>
      <c r="J192" s="89"/>
    </row>
    <row r="193" spans="1:10" ht="36.75" customHeight="1" outlineLevel="1">
      <c r="A193" s="92">
        <v>25</v>
      </c>
      <c r="B193" s="93" t="s">
        <v>4</v>
      </c>
      <c r="C193" s="136" t="s">
        <v>731</v>
      </c>
      <c r="D193" s="136" t="s">
        <v>437</v>
      </c>
      <c r="E193" s="151">
        <v>1100000</v>
      </c>
      <c r="F193" s="151">
        <v>400000</v>
      </c>
      <c r="G193" s="152">
        <v>100000</v>
      </c>
      <c r="H193" s="55">
        <v>60000</v>
      </c>
      <c r="I193" s="101"/>
      <c r="J193" s="89"/>
    </row>
    <row r="194" spans="1:10" ht="66.75" customHeight="1" outlineLevel="1">
      <c r="A194" s="92">
        <v>26</v>
      </c>
      <c r="B194" s="93" t="s">
        <v>4</v>
      </c>
      <c r="C194" s="134" t="s">
        <v>732</v>
      </c>
      <c r="D194" s="135" t="s">
        <v>383</v>
      </c>
      <c r="E194" s="151">
        <v>727000</v>
      </c>
      <c r="F194" s="148">
        <v>200000</v>
      </c>
      <c r="G194" s="54">
        <v>0</v>
      </c>
      <c r="H194" s="55">
        <v>0</v>
      </c>
      <c r="I194" s="308"/>
      <c r="J194" s="89"/>
    </row>
    <row r="195" spans="1:10" ht="46.5" customHeight="1" outlineLevel="1">
      <c r="A195" s="92">
        <v>27</v>
      </c>
      <c r="B195" s="93" t="s">
        <v>4</v>
      </c>
      <c r="C195" s="134" t="s">
        <v>733</v>
      </c>
      <c r="D195" s="136" t="s">
        <v>55</v>
      </c>
      <c r="E195" s="151">
        <v>2200000</v>
      </c>
      <c r="F195" s="151">
        <v>200000</v>
      </c>
      <c r="G195" s="54">
        <v>0</v>
      </c>
      <c r="H195" s="55">
        <v>100000</v>
      </c>
      <c r="I195" s="319"/>
      <c r="J195" s="89"/>
    </row>
    <row r="196" spans="1:10" ht="42" customHeight="1" outlineLevel="1">
      <c r="A196" s="92">
        <v>28</v>
      </c>
      <c r="B196" s="93" t="s">
        <v>4</v>
      </c>
      <c r="C196" s="136" t="s">
        <v>734</v>
      </c>
      <c r="D196" s="136" t="s">
        <v>56</v>
      </c>
      <c r="E196" s="148">
        <v>270000</v>
      </c>
      <c r="F196" s="148">
        <v>75000</v>
      </c>
      <c r="G196" s="152">
        <v>30000</v>
      </c>
      <c r="H196" s="55">
        <v>20000</v>
      </c>
      <c r="I196" s="105"/>
      <c r="J196" s="89"/>
    </row>
    <row r="197" spans="1:10" ht="46.5" customHeight="1" outlineLevel="1">
      <c r="A197" s="92">
        <v>29</v>
      </c>
      <c r="B197" s="93" t="s">
        <v>4</v>
      </c>
      <c r="C197" s="135" t="s">
        <v>735</v>
      </c>
      <c r="D197" s="135" t="s">
        <v>384</v>
      </c>
      <c r="E197" s="151">
        <v>235000</v>
      </c>
      <c r="F197" s="151">
        <v>100000</v>
      </c>
      <c r="G197" s="152">
        <v>0</v>
      </c>
      <c r="H197" s="55">
        <v>0</v>
      </c>
      <c r="I197" s="101"/>
      <c r="J197" s="89"/>
    </row>
    <row r="198" spans="1:10" ht="30" customHeight="1" outlineLevel="1">
      <c r="A198" s="92">
        <v>30</v>
      </c>
      <c r="B198" s="93" t="s">
        <v>4</v>
      </c>
      <c r="C198" s="134" t="s">
        <v>736</v>
      </c>
      <c r="D198" s="134" t="s">
        <v>385</v>
      </c>
      <c r="E198" s="151">
        <v>30000</v>
      </c>
      <c r="F198" s="151">
        <v>20000</v>
      </c>
      <c r="G198" s="152">
        <v>15000</v>
      </c>
      <c r="H198" s="55">
        <v>10000</v>
      </c>
      <c r="I198" s="106"/>
      <c r="J198" s="45"/>
    </row>
    <row r="199" spans="1:10" ht="48.75" customHeight="1" outlineLevel="1">
      <c r="A199" s="92">
        <v>31</v>
      </c>
      <c r="B199" s="93" t="s">
        <v>4</v>
      </c>
      <c r="C199" s="134" t="s">
        <v>737</v>
      </c>
      <c r="D199" s="134" t="s">
        <v>386</v>
      </c>
      <c r="E199" s="148">
        <v>40000</v>
      </c>
      <c r="F199" s="148">
        <v>35000</v>
      </c>
      <c r="G199" s="152">
        <v>0</v>
      </c>
      <c r="H199" s="55">
        <v>20000</v>
      </c>
      <c r="I199" s="101"/>
      <c r="J199" s="89"/>
    </row>
    <row r="200" spans="1:10" ht="53.25" customHeight="1" outlineLevel="1">
      <c r="A200" s="92">
        <v>32</v>
      </c>
      <c r="B200" s="93" t="s">
        <v>4</v>
      </c>
      <c r="C200" s="136" t="s">
        <v>387</v>
      </c>
      <c r="D200" s="136" t="s">
        <v>388</v>
      </c>
      <c r="E200" s="151">
        <v>300000</v>
      </c>
      <c r="F200" s="151">
        <v>150000</v>
      </c>
      <c r="G200" s="152">
        <v>100000</v>
      </c>
      <c r="H200" s="55">
        <v>60000</v>
      </c>
      <c r="I200" s="104"/>
      <c r="J200" s="89"/>
    </row>
    <row r="201" spans="1:10" ht="51" customHeight="1" outlineLevel="1">
      <c r="A201" s="92">
        <v>33</v>
      </c>
      <c r="B201" s="93" t="s">
        <v>4</v>
      </c>
      <c r="C201" s="136" t="s">
        <v>738</v>
      </c>
      <c r="D201" s="134" t="s">
        <v>439</v>
      </c>
      <c r="E201" s="148">
        <v>25000</v>
      </c>
      <c r="F201" s="148">
        <v>25000</v>
      </c>
      <c r="G201" s="152">
        <v>20000</v>
      </c>
      <c r="H201" s="55">
        <v>10000</v>
      </c>
      <c r="I201" s="104"/>
      <c r="J201" s="89"/>
    </row>
    <row r="202" spans="1:10" ht="52.5" customHeight="1" outlineLevel="1">
      <c r="A202" s="92">
        <v>34</v>
      </c>
      <c r="B202" s="93" t="s">
        <v>4</v>
      </c>
      <c r="C202" s="134" t="s">
        <v>739</v>
      </c>
      <c r="D202" s="135" t="s">
        <v>440</v>
      </c>
      <c r="E202" s="148">
        <v>518000</v>
      </c>
      <c r="F202" s="148">
        <v>66000</v>
      </c>
      <c r="G202" s="152">
        <v>0</v>
      </c>
      <c r="H202" s="55">
        <v>0</v>
      </c>
      <c r="I202" s="104"/>
      <c r="J202" s="89"/>
    </row>
    <row r="203" spans="1:10" ht="42" customHeight="1" outlineLevel="1">
      <c r="A203" s="92">
        <v>35</v>
      </c>
      <c r="B203" s="93" t="s">
        <v>4</v>
      </c>
      <c r="C203" s="136" t="s">
        <v>482</v>
      </c>
      <c r="D203" s="136" t="s">
        <v>442</v>
      </c>
      <c r="E203" s="148">
        <v>945000</v>
      </c>
      <c r="F203" s="148">
        <v>300000</v>
      </c>
      <c r="G203" s="152">
        <v>150000</v>
      </c>
      <c r="H203" s="55">
        <v>100000</v>
      </c>
      <c r="I203" s="104"/>
      <c r="J203" s="89"/>
    </row>
    <row r="204" spans="1:10" ht="42" customHeight="1" outlineLevel="1">
      <c r="A204" s="92">
        <v>36</v>
      </c>
      <c r="B204" s="93" t="s">
        <v>4</v>
      </c>
      <c r="C204" s="136" t="s">
        <v>741</v>
      </c>
      <c r="D204" s="136" t="s">
        <v>389</v>
      </c>
      <c r="E204" s="151">
        <v>500000</v>
      </c>
      <c r="F204" s="151">
        <v>50000</v>
      </c>
      <c r="G204" s="152">
        <v>0</v>
      </c>
      <c r="H204" s="55">
        <v>50000</v>
      </c>
      <c r="I204" s="101"/>
      <c r="J204" s="89"/>
    </row>
    <row r="205" spans="1:10" ht="42" customHeight="1" outlineLevel="1">
      <c r="A205" s="92">
        <v>37</v>
      </c>
      <c r="B205" s="93" t="s">
        <v>4</v>
      </c>
      <c r="C205" s="136" t="s">
        <v>742</v>
      </c>
      <c r="D205" s="136" t="s">
        <v>57</v>
      </c>
      <c r="E205" s="151">
        <v>93650</v>
      </c>
      <c r="F205" s="151">
        <v>60000</v>
      </c>
      <c r="G205" s="152">
        <v>0</v>
      </c>
      <c r="H205" s="55">
        <v>0</v>
      </c>
      <c r="I205" s="101"/>
      <c r="J205" s="89"/>
    </row>
    <row r="206" spans="1:10" ht="52.5" customHeight="1" outlineLevel="1">
      <c r="A206" s="92">
        <v>38</v>
      </c>
      <c r="B206" s="93" t="s">
        <v>4</v>
      </c>
      <c r="C206" s="135" t="s">
        <v>443</v>
      </c>
      <c r="D206" s="135" t="s">
        <v>796</v>
      </c>
      <c r="E206" s="148">
        <v>125000</v>
      </c>
      <c r="F206" s="148">
        <v>100000</v>
      </c>
      <c r="G206" s="152">
        <v>0</v>
      </c>
      <c r="H206" s="55">
        <v>30000</v>
      </c>
      <c r="I206" s="104"/>
      <c r="J206" s="89"/>
    </row>
    <row r="207" spans="1:10" ht="47.25" customHeight="1" outlineLevel="1">
      <c r="A207" s="92">
        <v>39</v>
      </c>
      <c r="B207" s="93" t="s">
        <v>4</v>
      </c>
      <c r="C207" s="134" t="s">
        <v>444</v>
      </c>
      <c r="D207" s="134" t="s">
        <v>445</v>
      </c>
      <c r="E207" s="148">
        <v>140000</v>
      </c>
      <c r="F207" s="148">
        <v>80000</v>
      </c>
      <c r="G207" s="152">
        <v>0</v>
      </c>
      <c r="H207" s="55">
        <v>0</v>
      </c>
      <c r="I207" s="104"/>
      <c r="J207" s="89"/>
    </row>
    <row r="208" spans="1:10" ht="44.25" customHeight="1" outlineLevel="1">
      <c r="A208" s="92">
        <v>40</v>
      </c>
      <c r="B208" s="93" t="s">
        <v>4</v>
      </c>
      <c r="C208" s="134" t="s">
        <v>390</v>
      </c>
      <c r="D208" s="134" t="s">
        <v>446</v>
      </c>
      <c r="E208" s="148">
        <v>114000</v>
      </c>
      <c r="F208" s="148">
        <v>50000</v>
      </c>
      <c r="G208" s="152">
        <v>30000</v>
      </c>
      <c r="H208" s="55">
        <v>30000</v>
      </c>
      <c r="I208" s="101"/>
      <c r="J208" s="89"/>
    </row>
    <row r="209" spans="1:10" ht="39.75" customHeight="1" outlineLevel="1">
      <c r="A209" s="92">
        <v>41</v>
      </c>
      <c r="B209" s="93" t="s">
        <v>4</v>
      </c>
      <c r="C209" s="136" t="s">
        <v>743</v>
      </c>
      <c r="D209" s="136" t="s">
        <v>447</v>
      </c>
      <c r="E209" s="151">
        <v>65000</v>
      </c>
      <c r="F209" s="151">
        <v>50000</v>
      </c>
      <c r="G209" s="152">
        <v>30000</v>
      </c>
      <c r="H209" s="55">
        <v>30000</v>
      </c>
      <c r="I209" s="101"/>
      <c r="J209" s="89"/>
    </row>
    <row r="210" spans="1:10" ht="43.5" customHeight="1" outlineLevel="1">
      <c r="A210" s="92">
        <v>42</v>
      </c>
      <c r="B210" s="93" t="s">
        <v>4</v>
      </c>
      <c r="C210" s="135" t="s">
        <v>744</v>
      </c>
      <c r="D210" s="135" t="s">
        <v>391</v>
      </c>
      <c r="E210" s="148">
        <v>750000</v>
      </c>
      <c r="F210" s="148">
        <v>150000</v>
      </c>
      <c r="G210" s="152">
        <v>200000</v>
      </c>
      <c r="H210" s="55">
        <v>100000</v>
      </c>
      <c r="I210" s="104"/>
      <c r="J210" s="89"/>
    </row>
    <row r="211" spans="1:10" ht="84.75" customHeight="1" outlineLevel="1">
      <c r="A211" s="92">
        <v>43</v>
      </c>
      <c r="B211" s="93" t="s">
        <v>4</v>
      </c>
      <c r="C211" s="134" t="s">
        <v>745</v>
      </c>
      <c r="D211" s="134" t="s">
        <v>58</v>
      </c>
      <c r="E211" s="148">
        <v>75000</v>
      </c>
      <c r="F211" s="148">
        <v>30000</v>
      </c>
      <c r="G211" s="54">
        <v>0</v>
      </c>
      <c r="H211" s="55">
        <v>0</v>
      </c>
      <c r="I211" s="104"/>
      <c r="J211" s="89"/>
    </row>
    <row r="212" spans="1:10" ht="48" customHeight="1" outlineLevel="1">
      <c r="A212" s="92">
        <v>44</v>
      </c>
      <c r="B212" s="93" t="s">
        <v>4</v>
      </c>
      <c r="C212" s="134" t="s">
        <v>746</v>
      </c>
      <c r="D212" s="134" t="s">
        <v>448</v>
      </c>
      <c r="E212" s="148">
        <v>170000</v>
      </c>
      <c r="F212" s="148">
        <v>80000</v>
      </c>
      <c r="G212" s="54">
        <v>0</v>
      </c>
      <c r="H212" s="55">
        <v>0</v>
      </c>
      <c r="I212" s="104"/>
      <c r="J212" s="89"/>
    </row>
    <row r="213" spans="1:10" ht="54" customHeight="1" outlineLevel="1">
      <c r="A213" s="92">
        <v>45</v>
      </c>
      <c r="B213" s="93" t="s">
        <v>4</v>
      </c>
      <c r="C213" s="134" t="s">
        <v>747</v>
      </c>
      <c r="D213" s="134" t="s">
        <v>392</v>
      </c>
      <c r="E213" s="148">
        <v>163500</v>
      </c>
      <c r="F213" s="148">
        <v>126500</v>
      </c>
      <c r="G213" s="152">
        <v>0</v>
      </c>
      <c r="H213" s="55">
        <v>30000</v>
      </c>
      <c r="I213" s="104"/>
      <c r="J213" s="89"/>
    </row>
    <row r="214" spans="1:10" ht="56.25" customHeight="1" outlineLevel="1">
      <c r="A214" s="92">
        <v>46</v>
      </c>
      <c r="B214" s="93" t="s">
        <v>4</v>
      </c>
      <c r="C214" s="136" t="s">
        <v>449</v>
      </c>
      <c r="D214" s="134" t="s">
        <v>803</v>
      </c>
      <c r="E214" s="148">
        <v>251500</v>
      </c>
      <c r="F214" s="148">
        <v>137500</v>
      </c>
      <c r="G214" s="152">
        <v>0</v>
      </c>
      <c r="H214" s="55">
        <v>30000</v>
      </c>
      <c r="I214" s="104"/>
      <c r="J214" s="89"/>
    </row>
    <row r="215" spans="1:10" ht="43.5" customHeight="1" outlineLevel="1">
      <c r="A215" s="92">
        <v>47</v>
      </c>
      <c r="B215" s="93" t="s">
        <v>4</v>
      </c>
      <c r="C215" s="134" t="s">
        <v>748</v>
      </c>
      <c r="D215" s="134" t="s">
        <v>393</v>
      </c>
      <c r="E215" s="148">
        <v>120000</v>
      </c>
      <c r="F215" s="148">
        <v>50000</v>
      </c>
      <c r="G215" s="152">
        <v>30000</v>
      </c>
      <c r="H215" s="55">
        <v>30000</v>
      </c>
      <c r="I215" s="104"/>
      <c r="J215" s="89"/>
    </row>
    <row r="216" spans="1:10" ht="54" customHeight="1" outlineLevel="1">
      <c r="A216" s="92">
        <v>48</v>
      </c>
      <c r="B216" s="93" t="s">
        <v>4</v>
      </c>
      <c r="C216" s="134" t="s">
        <v>394</v>
      </c>
      <c r="D216" s="134" t="s">
        <v>395</v>
      </c>
      <c r="E216" s="148">
        <v>90300</v>
      </c>
      <c r="F216" s="148">
        <v>40000</v>
      </c>
      <c r="G216" s="152">
        <v>20000</v>
      </c>
      <c r="H216" s="55">
        <v>20000</v>
      </c>
      <c r="I216" s="104"/>
      <c r="J216" s="89"/>
    </row>
    <row r="217" spans="1:10" ht="45" customHeight="1" outlineLevel="1">
      <c r="A217" s="92">
        <v>49</v>
      </c>
      <c r="B217" s="93" t="s">
        <v>4</v>
      </c>
      <c r="C217" s="136" t="s">
        <v>396</v>
      </c>
      <c r="D217" s="136" t="s">
        <v>397</v>
      </c>
      <c r="E217" s="148">
        <v>962000</v>
      </c>
      <c r="F217" s="148">
        <v>300000</v>
      </c>
      <c r="G217" s="152">
        <v>180000</v>
      </c>
      <c r="H217" s="55">
        <v>200000</v>
      </c>
      <c r="I217" s="107"/>
      <c r="J217" s="89"/>
    </row>
    <row r="218" spans="1:10" ht="45" customHeight="1" outlineLevel="1">
      <c r="A218" s="92">
        <v>50</v>
      </c>
      <c r="B218" s="93" t="s">
        <v>4</v>
      </c>
      <c r="C218" s="136" t="s">
        <v>749</v>
      </c>
      <c r="D218" s="136" t="s">
        <v>398</v>
      </c>
      <c r="E218" s="148">
        <v>400000</v>
      </c>
      <c r="F218" s="148">
        <v>100000</v>
      </c>
      <c r="G218" s="152">
        <v>60000</v>
      </c>
      <c r="H218" s="55">
        <v>50000</v>
      </c>
      <c r="I218" s="308"/>
      <c r="J218" s="89"/>
    </row>
    <row r="219" spans="1:10" ht="40.5" customHeight="1" outlineLevel="1">
      <c r="A219" s="92">
        <v>51</v>
      </c>
      <c r="B219" s="93" t="s">
        <v>4</v>
      </c>
      <c r="C219" s="136" t="s">
        <v>750</v>
      </c>
      <c r="D219" s="134" t="s">
        <v>59</v>
      </c>
      <c r="E219" s="148">
        <v>150000</v>
      </c>
      <c r="F219" s="148">
        <v>40000</v>
      </c>
      <c r="G219" s="154">
        <v>30000</v>
      </c>
      <c r="H219" s="55">
        <v>20000</v>
      </c>
      <c r="I219" s="320"/>
      <c r="J219" s="89"/>
    </row>
    <row r="220" spans="1:10" ht="39.75" customHeight="1" outlineLevel="1">
      <c r="A220" s="92">
        <v>52</v>
      </c>
      <c r="B220" s="93" t="s">
        <v>4</v>
      </c>
      <c r="C220" s="136" t="s">
        <v>450</v>
      </c>
      <c r="D220" s="136" t="s">
        <v>60</v>
      </c>
      <c r="E220" s="151">
        <v>950000</v>
      </c>
      <c r="F220" s="151">
        <v>150000</v>
      </c>
      <c r="G220" s="152">
        <v>50000</v>
      </c>
      <c r="H220" s="55">
        <v>40000</v>
      </c>
      <c r="I220" s="101"/>
      <c r="J220" s="89"/>
    </row>
    <row r="221" spans="1:10" ht="57" customHeight="1" outlineLevel="1">
      <c r="A221" s="92">
        <v>53</v>
      </c>
      <c r="B221" s="93" t="s">
        <v>4</v>
      </c>
      <c r="C221" s="135" t="s">
        <v>451</v>
      </c>
      <c r="D221" s="135" t="s">
        <v>453</v>
      </c>
      <c r="E221" s="148">
        <v>90000</v>
      </c>
      <c r="F221" s="148">
        <v>60000</v>
      </c>
      <c r="G221" s="152">
        <v>20000</v>
      </c>
      <c r="H221" s="55">
        <v>20000</v>
      </c>
      <c r="I221" s="104"/>
      <c r="J221" s="89"/>
    </row>
    <row r="222" spans="1:10" ht="44.25" customHeight="1" outlineLevel="1">
      <c r="A222" s="92">
        <v>54</v>
      </c>
      <c r="B222" s="93" t="s">
        <v>4</v>
      </c>
      <c r="C222" s="136" t="s">
        <v>452</v>
      </c>
      <c r="D222" s="136" t="s">
        <v>454</v>
      </c>
      <c r="E222" s="151">
        <v>135000</v>
      </c>
      <c r="F222" s="151">
        <v>50000</v>
      </c>
      <c r="G222" s="152">
        <v>20000</v>
      </c>
      <c r="H222" s="55">
        <v>15000</v>
      </c>
      <c r="I222" s="101"/>
      <c r="J222" s="89"/>
    </row>
    <row r="223" spans="1:10" ht="39.75" customHeight="1" outlineLevel="1">
      <c r="A223" s="92">
        <v>55</v>
      </c>
      <c r="B223" s="93" t="s">
        <v>4</v>
      </c>
      <c r="C223" s="134" t="s">
        <v>455</v>
      </c>
      <c r="D223" s="134" t="s">
        <v>456</v>
      </c>
      <c r="E223" s="148">
        <v>250000</v>
      </c>
      <c r="F223" s="148">
        <v>100000</v>
      </c>
      <c r="G223" s="152">
        <v>30000</v>
      </c>
      <c r="H223" s="55">
        <v>30000</v>
      </c>
      <c r="I223" s="104"/>
      <c r="J223" s="89"/>
    </row>
    <row r="224" spans="1:10" ht="30" customHeight="1" outlineLevel="1">
      <c r="A224" s="92">
        <v>56</v>
      </c>
      <c r="B224" s="93" t="s">
        <v>4</v>
      </c>
      <c r="C224" s="134" t="s">
        <v>751</v>
      </c>
      <c r="D224" s="134" t="s">
        <v>399</v>
      </c>
      <c r="E224" s="148">
        <v>288000</v>
      </c>
      <c r="F224" s="148">
        <v>176000</v>
      </c>
      <c r="G224" s="152">
        <v>0</v>
      </c>
      <c r="H224" s="55">
        <v>0</v>
      </c>
      <c r="I224" s="104"/>
      <c r="J224" s="89"/>
    </row>
    <row r="225" spans="1:10" ht="58.5" customHeight="1" outlineLevel="1">
      <c r="A225" s="92">
        <v>57</v>
      </c>
      <c r="B225" s="93" t="s">
        <v>4</v>
      </c>
      <c r="C225" s="134" t="s">
        <v>457</v>
      </c>
      <c r="D225" s="134" t="s">
        <v>458</v>
      </c>
      <c r="E225" s="148">
        <v>79000</v>
      </c>
      <c r="F225" s="148">
        <v>35000</v>
      </c>
      <c r="G225" s="152">
        <v>20000</v>
      </c>
      <c r="H225" s="55">
        <v>0</v>
      </c>
      <c r="I225" s="108"/>
      <c r="J225" s="89"/>
    </row>
    <row r="226" spans="1:10" ht="56.25" customHeight="1" outlineLevel="1">
      <c r="A226" s="92">
        <v>58</v>
      </c>
      <c r="B226" s="93" t="s">
        <v>4</v>
      </c>
      <c r="C226" s="136" t="s">
        <v>459</v>
      </c>
      <c r="D226" s="134" t="s">
        <v>460</v>
      </c>
      <c r="E226" s="148">
        <v>2030000</v>
      </c>
      <c r="F226" s="148">
        <v>430000</v>
      </c>
      <c r="G226" s="152">
        <v>205000</v>
      </c>
      <c r="H226" s="55">
        <v>100000</v>
      </c>
      <c r="I226" s="109"/>
      <c r="J226" s="89"/>
    </row>
    <row r="227" spans="1:10" ht="63.75" customHeight="1" outlineLevel="1">
      <c r="A227" s="92">
        <v>59</v>
      </c>
      <c r="B227" s="93" t="s">
        <v>4</v>
      </c>
      <c r="C227" s="134" t="s">
        <v>752</v>
      </c>
      <c r="D227" s="134" t="s">
        <v>400</v>
      </c>
      <c r="E227" s="148">
        <v>185000</v>
      </c>
      <c r="F227" s="148">
        <v>80000</v>
      </c>
      <c r="G227" s="152">
        <v>40000</v>
      </c>
      <c r="H227" s="55">
        <v>20000</v>
      </c>
      <c r="I227" s="110"/>
      <c r="J227" s="89"/>
    </row>
    <row r="228" spans="1:10" ht="45.75" customHeight="1" outlineLevel="1">
      <c r="A228" s="92">
        <v>60</v>
      </c>
      <c r="B228" s="93" t="s">
        <v>4</v>
      </c>
      <c r="C228" s="134" t="s">
        <v>753</v>
      </c>
      <c r="D228" s="134" t="s">
        <v>401</v>
      </c>
      <c r="E228" s="148">
        <v>330000</v>
      </c>
      <c r="F228" s="148">
        <v>150000</v>
      </c>
      <c r="G228" s="152">
        <v>580000</v>
      </c>
      <c r="H228" s="55">
        <v>50000</v>
      </c>
      <c r="I228" s="111"/>
      <c r="J228" s="89"/>
    </row>
    <row r="229" spans="1:10" ht="67.5" customHeight="1" outlineLevel="1">
      <c r="A229" s="92">
        <v>61</v>
      </c>
      <c r="B229" s="93" t="s">
        <v>4</v>
      </c>
      <c r="C229" s="136" t="s">
        <v>461</v>
      </c>
      <c r="D229" s="136" t="s">
        <v>402</v>
      </c>
      <c r="E229" s="148">
        <v>235000</v>
      </c>
      <c r="F229" s="148">
        <v>150000</v>
      </c>
      <c r="G229" s="152">
        <v>400000</v>
      </c>
      <c r="H229" s="55">
        <v>50000</v>
      </c>
      <c r="I229" s="107"/>
      <c r="J229" s="89"/>
    </row>
    <row r="230" spans="1:10" ht="60" customHeight="1" outlineLevel="1">
      <c r="A230" s="92">
        <v>62</v>
      </c>
      <c r="B230" s="93" t="s">
        <v>4</v>
      </c>
      <c r="C230" s="136" t="s">
        <v>462</v>
      </c>
      <c r="D230" s="136" t="s">
        <v>403</v>
      </c>
      <c r="E230" s="148">
        <v>130000</v>
      </c>
      <c r="F230" s="148">
        <v>30000</v>
      </c>
      <c r="G230" s="152">
        <v>30000</v>
      </c>
      <c r="H230" s="55">
        <v>30000</v>
      </c>
      <c r="I230" s="195"/>
      <c r="J230" s="89"/>
    </row>
    <row r="231" spans="1:10" ht="55.5" customHeight="1" outlineLevel="1">
      <c r="A231" s="92">
        <v>63</v>
      </c>
      <c r="B231" s="93" t="s">
        <v>4</v>
      </c>
      <c r="C231" s="134" t="s">
        <v>463</v>
      </c>
      <c r="D231" s="134" t="s">
        <v>465</v>
      </c>
      <c r="E231" s="148">
        <v>200000</v>
      </c>
      <c r="F231" s="148">
        <v>90000</v>
      </c>
      <c r="G231" s="152">
        <v>0</v>
      </c>
      <c r="H231" s="55">
        <v>30000</v>
      </c>
      <c r="I231" s="112"/>
      <c r="J231" s="89"/>
    </row>
    <row r="232" spans="1:10" ht="44.25" customHeight="1" outlineLevel="1">
      <c r="A232" s="92">
        <v>64</v>
      </c>
      <c r="B232" s="93" t="s">
        <v>4</v>
      </c>
      <c r="C232" s="134" t="s">
        <v>464</v>
      </c>
      <c r="D232" s="134" t="s">
        <v>404</v>
      </c>
      <c r="E232" s="148">
        <v>1300000</v>
      </c>
      <c r="F232" s="148">
        <v>300000</v>
      </c>
      <c r="G232" s="152">
        <v>70000</v>
      </c>
      <c r="H232" s="55">
        <v>70000</v>
      </c>
      <c r="I232" s="112"/>
      <c r="J232" s="45"/>
    </row>
    <row r="233" spans="1:10" ht="93.75" customHeight="1" outlineLevel="1">
      <c r="A233" s="92">
        <v>65</v>
      </c>
      <c r="B233" s="93" t="s">
        <v>4</v>
      </c>
      <c r="C233" s="134" t="s">
        <v>466</v>
      </c>
      <c r="D233" s="134" t="s">
        <v>405</v>
      </c>
      <c r="E233" s="148">
        <v>62000</v>
      </c>
      <c r="F233" s="148">
        <v>44000</v>
      </c>
      <c r="G233" s="152">
        <v>25000</v>
      </c>
      <c r="H233" s="55">
        <v>0</v>
      </c>
      <c r="I233" s="107"/>
      <c r="J233" s="89"/>
    </row>
    <row r="234" spans="1:10" ht="42" customHeight="1" outlineLevel="1">
      <c r="A234" s="92">
        <v>66</v>
      </c>
      <c r="B234" s="93" t="s">
        <v>4</v>
      </c>
      <c r="C234" s="136" t="s">
        <v>467</v>
      </c>
      <c r="D234" s="134" t="s">
        <v>406</v>
      </c>
      <c r="E234" s="148">
        <v>1500000</v>
      </c>
      <c r="F234" s="148">
        <v>300000</v>
      </c>
      <c r="G234" s="152">
        <v>80000</v>
      </c>
      <c r="H234" s="55">
        <v>80000</v>
      </c>
      <c r="I234" s="308"/>
      <c r="J234" s="89"/>
    </row>
    <row r="235" spans="1:10" ht="42" customHeight="1" outlineLevel="1">
      <c r="A235" s="92">
        <v>67</v>
      </c>
      <c r="B235" s="93" t="s">
        <v>4</v>
      </c>
      <c r="C235" s="136" t="s">
        <v>468</v>
      </c>
      <c r="D235" s="136" t="s">
        <v>469</v>
      </c>
      <c r="E235" s="148">
        <v>450000</v>
      </c>
      <c r="F235" s="148">
        <v>100000</v>
      </c>
      <c r="G235" s="154">
        <v>0</v>
      </c>
      <c r="H235" s="55">
        <v>0</v>
      </c>
      <c r="I235" s="321"/>
      <c r="J235" s="89"/>
    </row>
    <row r="236" spans="1:10" ht="54.75" customHeight="1" outlineLevel="1">
      <c r="A236" s="92">
        <v>68</v>
      </c>
      <c r="B236" s="93" t="s">
        <v>4</v>
      </c>
      <c r="C236" s="134" t="s">
        <v>470</v>
      </c>
      <c r="D236" s="136" t="s">
        <v>407</v>
      </c>
      <c r="E236" s="148">
        <v>90000</v>
      </c>
      <c r="F236" s="148">
        <v>50000</v>
      </c>
      <c r="G236" s="152">
        <v>20000</v>
      </c>
      <c r="H236" s="55">
        <v>0</v>
      </c>
      <c r="I236" s="308"/>
      <c r="J236" s="89"/>
    </row>
    <row r="237" spans="1:10" ht="51.75" customHeight="1" outlineLevel="1">
      <c r="A237" s="92">
        <v>69</v>
      </c>
      <c r="B237" s="93" t="s">
        <v>4</v>
      </c>
      <c r="C237" s="134" t="s">
        <v>471</v>
      </c>
      <c r="D237" s="134" t="s">
        <v>408</v>
      </c>
      <c r="E237" s="148">
        <v>60000</v>
      </c>
      <c r="F237" s="148">
        <v>30000</v>
      </c>
      <c r="G237" s="154">
        <v>0</v>
      </c>
      <c r="H237" s="55">
        <v>0</v>
      </c>
      <c r="I237" s="329"/>
      <c r="J237" s="89"/>
    </row>
    <row r="238" spans="1:10" ht="47.25" customHeight="1" outlineLevel="1">
      <c r="A238" s="92">
        <v>70</v>
      </c>
      <c r="B238" s="93" t="s">
        <v>4</v>
      </c>
      <c r="C238" s="134" t="s">
        <v>472</v>
      </c>
      <c r="D238" s="136" t="s">
        <v>409</v>
      </c>
      <c r="E238" s="148">
        <v>265000</v>
      </c>
      <c r="F238" s="148">
        <v>200000</v>
      </c>
      <c r="G238" s="155">
        <v>60000</v>
      </c>
      <c r="H238" s="55">
        <v>60000</v>
      </c>
      <c r="I238" s="321"/>
      <c r="J238" s="89"/>
    </row>
    <row r="239" spans="1:10" ht="63.75" customHeight="1" outlineLevel="1">
      <c r="A239" s="92">
        <v>71</v>
      </c>
      <c r="B239" s="93" t="s">
        <v>4</v>
      </c>
      <c r="C239" s="134" t="s">
        <v>473</v>
      </c>
      <c r="D239" s="134" t="s">
        <v>410</v>
      </c>
      <c r="E239" s="148">
        <v>44500</v>
      </c>
      <c r="F239" s="148">
        <v>29500</v>
      </c>
      <c r="G239" s="152">
        <v>30000</v>
      </c>
      <c r="H239" s="316">
        <v>0</v>
      </c>
      <c r="I239" s="112"/>
      <c r="J239" s="89"/>
    </row>
    <row r="240" spans="1:10" ht="30" customHeight="1" outlineLevel="1">
      <c r="A240" s="92">
        <v>72</v>
      </c>
      <c r="B240" s="93" t="s">
        <v>4</v>
      </c>
      <c r="C240" s="134" t="s">
        <v>474</v>
      </c>
      <c r="D240" s="134" t="s">
        <v>411</v>
      </c>
      <c r="E240" s="148">
        <v>1310000</v>
      </c>
      <c r="F240" s="148">
        <v>500000</v>
      </c>
      <c r="G240" s="152">
        <v>450000</v>
      </c>
      <c r="H240" s="55">
        <v>450000</v>
      </c>
      <c r="I240" s="112"/>
      <c r="J240" s="89"/>
    </row>
    <row r="241" spans="1:10" ht="42" customHeight="1" outlineLevel="1">
      <c r="A241" s="92">
        <v>73</v>
      </c>
      <c r="B241" s="93" t="s">
        <v>4</v>
      </c>
      <c r="C241" s="136" t="s">
        <v>412</v>
      </c>
      <c r="D241" s="136" t="s">
        <v>413</v>
      </c>
      <c r="E241" s="148">
        <v>181000</v>
      </c>
      <c r="F241" s="148">
        <v>70000</v>
      </c>
      <c r="G241" s="152">
        <v>60000</v>
      </c>
      <c r="H241" s="55">
        <v>50000</v>
      </c>
      <c r="I241" s="112"/>
      <c r="J241" s="89"/>
    </row>
    <row r="242" spans="1:10" ht="69" customHeight="1" outlineLevel="1">
      <c r="A242" s="92">
        <v>74</v>
      </c>
      <c r="B242" s="93" t="s">
        <v>4</v>
      </c>
      <c r="C242" s="136" t="s">
        <v>754</v>
      </c>
      <c r="D242" s="136" t="s">
        <v>414</v>
      </c>
      <c r="E242" s="148">
        <v>429000</v>
      </c>
      <c r="F242" s="148">
        <v>120000</v>
      </c>
      <c r="G242" s="152">
        <v>100000</v>
      </c>
      <c r="H242" s="55">
        <v>80000</v>
      </c>
      <c r="I242" s="196"/>
      <c r="J242" s="89"/>
    </row>
    <row r="243" spans="1:10" ht="50.25" customHeight="1" outlineLevel="1">
      <c r="A243" s="92">
        <v>75</v>
      </c>
      <c r="B243" s="93" t="s">
        <v>4</v>
      </c>
      <c r="C243" s="136" t="s">
        <v>475</v>
      </c>
      <c r="D243" s="136" t="s">
        <v>415</v>
      </c>
      <c r="E243" s="148">
        <v>65000</v>
      </c>
      <c r="F243" s="148">
        <v>50000</v>
      </c>
      <c r="G243" s="152">
        <v>15000</v>
      </c>
      <c r="H243" s="55">
        <v>0</v>
      </c>
      <c r="I243" s="112"/>
      <c r="J243" s="89"/>
    </row>
    <row r="244" spans="1:10" ht="39.75" customHeight="1" outlineLevel="1">
      <c r="A244" s="92">
        <v>76</v>
      </c>
      <c r="B244" s="93" t="s">
        <v>4</v>
      </c>
      <c r="C244" s="134" t="s">
        <v>476</v>
      </c>
      <c r="D244" s="134" t="s">
        <v>416</v>
      </c>
      <c r="E244" s="151">
        <v>90000</v>
      </c>
      <c r="F244" s="148">
        <v>40000</v>
      </c>
      <c r="G244" s="152">
        <v>25000</v>
      </c>
      <c r="H244" s="55">
        <v>20000</v>
      </c>
      <c r="I244" s="103"/>
      <c r="J244" s="89"/>
    </row>
    <row r="245" spans="1:10" ht="42" customHeight="1" outlineLevel="1">
      <c r="A245" s="92">
        <v>77</v>
      </c>
      <c r="B245" s="93" t="s">
        <v>4</v>
      </c>
      <c r="C245" s="134" t="s">
        <v>477</v>
      </c>
      <c r="D245" s="134" t="s">
        <v>417</v>
      </c>
      <c r="E245" s="151">
        <v>150000</v>
      </c>
      <c r="F245" s="148">
        <v>90000</v>
      </c>
      <c r="G245" s="152">
        <v>0</v>
      </c>
      <c r="H245" s="55">
        <v>30000</v>
      </c>
      <c r="I245" s="112"/>
      <c r="J245" s="89"/>
    </row>
    <row r="246" spans="1:10" ht="47.25" customHeight="1" outlineLevel="1">
      <c r="A246" s="92">
        <v>78</v>
      </c>
      <c r="B246" s="93" t="s">
        <v>4</v>
      </c>
      <c r="C246" s="134" t="s">
        <v>478</v>
      </c>
      <c r="D246" s="134" t="s">
        <v>418</v>
      </c>
      <c r="E246" s="148">
        <v>200000</v>
      </c>
      <c r="F246" s="148">
        <v>50000</v>
      </c>
      <c r="G246" s="152">
        <v>0</v>
      </c>
      <c r="H246" s="55">
        <v>20000</v>
      </c>
      <c r="I246" s="103"/>
      <c r="J246" s="89"/>
    </row>
    <row r="247" spans="1:10" ht="30" customHeight="1" outlineLevel="1">
      <c r="A247" s="92">
        <v>79</v>
      </c>
      <c r="B247" s="93" t="s">
        <v>4</v>
      </c>
      <c r="C247" s="134" t="s">
        <v>479</v>
      </c>
      <c r="D247" s="134" t="s">
        <v>419</v>
      </c>
      <c r="E247" s="148">
        <v>60000</v>
      </c>
      <c r="F247" s="148">
        <v>50000</v>
      </c>
      <c r="G247" s="152">
        <v>0</v>
      </c>
      <c r="H247" s="55">
        <v>20000</v>
      </c>
      <c r="I247" s="112"/>
      <c r="J247" s="89"/>
    </row>
    <row r="248" spans="1:10" ht="45" customHeight="1" outlineLevel="1">
      <c r="A248" s="92">
        <v>80</v>
      </c>
      <c r="B248" s="93" t="s">
        <v>4</v>
      </c>
      <c r="C248" s="134" t="s">
        <v>480</v>
      </c>
      <c r="D248" s="134" t="s">
        <v>481</v>
      </c>
      <c r="E248" s="148">
        <v>1595811</v>
      </c>
      <c r="F248" s="148">
        <v>166000</v>
      </c>
      <c r="G248" s="152">
        <v>60000</v>
      </c>
      <c r="H248" s="55">
        <v>0</v>
      </c>
      <c r="I248" s="107"/>
      <c r="J248" s="89"/>
    </row>
    <row r="249" spans="1:10" ht="44.25" customHeight="1" outlineLevel="1">
      <c r="A249" s="92">
        <v>81</v>
      </c>
      <c r="B249" s="93" t="s">
        <v>4</v>
      </c>
      <c r="C249" s="134" t="s">
        <v>826</v>
      </c>
      <c r="D249" s="134" t="s">
        <v>420</v>
      </c>
      <c r="E249" s="148">
        <v>819000</v>
      </c>
      <c r="F249" s="148">
        <v>81000</v>
      </c>
      <c r="G249" s="152">
        <v>40000</v>
      </c>
      <c r="H249" s="55">
        <v>40000</v>
      </c>
      <c r="I249" s="308"/>
      <c r="J249" s="89"/>
    </row>
    <row r="250" spans="1:10" ht="42" customHeight="1" outlineLevel="1">
      <c r="A250" s="92">
        <v>82</v>
      </c>
      <c r="B250" s="93" t="s">
        <v>4</v>
      </c>
      <c r="C250" s="134" t="s">
        <v>826</v>
      </c>
      <c r="D250" s="134" t="s">
        <v>421</v>
      </c>
      <c r="E250" s="148">
        <v>185000</v>
      </c>
      <c r="F250" s="148">
        <v>40000</v>
      </c>
      <c r="G250" s="155">
        <v>0</v>
      </c>
      <c r="H250" s="55">
        <v>20000</v>
      </c>
      <c r="I250" s="320"/>
      <c r="J250" s="89"/>
    </row>
    <row r="251" spans="1:10" ht="40.5" customHeight="1" outlineLevel="1">
      <c r="A251" s="92">
        <v>83</v>
      </c>
      <c r="B251" s="93" t="s">
        <v>4</v>
      </c>
      <c r="C251" s="134" t="s">
        <v>483</v>
      </c>
      <c r="D251" s="136" t="s">
        <v>422</v>
      </c>
      <c r="E251" s="148">
        <v>115000</v>
      </c>
      <c r="F251" s="148">
        <v>90000</v>
      </c>
      <c r="G251" s="152">
        <v>120000</v>
      </c>
      <c r="H251" s="55">
        <v>50000</v>
      </c>
      <c r="I251" s="112"/>
      <c r="J251" s="89"/>
    </row>
    <row r="252" spans="1:10" ht="42" customHeight="1" outlineLevel="1">
      <c r="A252" s="92">
        <v>84</v>
      </c>
      <c r="B252" s="93" t="s">
        <v>4</v>
      </c>
      <c r="C252" s="138" t="s">
        <v>484</v>
      </c>
      <c r="D252" s="134" t="s">
        <v>423</v>
      </c>
      <c r="E252" s="148">
        <v>1267000</v>
      </c>
      <c r="F252" s="148">
        <v>200000</v>
      </c>
      <c r="G252" s="152">
        <v>180000</v>
      </c>
      <c r="H252" s="55">
        <v>150000</v>
      </c>
      <c r="I252" s="197"/>
      <c r="J252" s="89"/>
    </row>
    <row r="253" spans="1:10" ht="36" customHeight="1" outlineLevel="1">
      <c r="A253" s="92">
        <v>85</v>
      </c>
      <c r="B253" s="93" t="s">
        <v>4</v>
      </c>
      <c r="C253" s="134" t="s">
        <v>485</v>
      </c>
      <c r="D253" s="134" t="s">
        <v>486</v>
      </c>
      <c r="E253" s="148">
        <v>150000</v>
      </c>
      <c r="F253" s="148">
        <v>70000</v>
      </c>
      <c r="G253" s="152">
        <v>0</v>
      </c>
      <c r="H253" s="55">
        <v>0</v>
      </c>
      <c r="I253" s="107"/>
      <c r="J253" s="89"/>
    </row>
    <row r="254" spans="1:10" ht="45.75" customHeight="1" outlineLevel="1">
      <c r="A254" s="92">
        <v>86</v>
      </c>
      <c r="B254" s="93" t="s">
        <v>4</v>
      </c>
      <c r="C254" s="134" t="s">
        <v>487</v>
      </c>
      <c r="D254" s="134" t="s">
        <v>424</v>
      </c>
      <c r="E254" s="151">
        <v>120000</v>
      </c>
      <c r="F254" s="151">
        <v>50000</v>
      </c>
      <c r="G254" s="152">
        <v>80000</v>
      </c>
      <c r="H254" s="55">
        <v>50000</v>
      </c>
      <c r="I254" s="198"/>
      <c r="J254" s="89"/>
    </row>
    <row r="255" spans="1:10" ht="57.75" customHeight="1" outlineLevel="1">
      <c r="A255" s="92">
        <v>87</v>
      </c>
      <c r="B255" s="93" t="s">
        <v>4</v>
      </c>
      <c r="C255" s="134" t="s">
        <v>488</v>
      </c>
      <c r="D255" s="134" t="s">
        <v>425</v>
      </c>
      <c r="E255" s="148">
        <v>90000</v>
      </c>
      <c r="F255" s="148">
        <v>70000</v>
      </c>
      <c r="G255" s="152">
        <v>30000</v>
      </c>
      <c r="H255" s="55">
        <v>40000</v>
      </c>
      <c r="I255" s="112"/>
      <c r="J255" s="89"/>
    </row>
    <row r="256" spans="1:10" ht="44.25" customHeight="1" outlineLevel="1">
      <c r="A256" s="92">
        <v>88</v>
      </c>
      <c r="B256" s="93" t="s">
        <v>4</v>
      </c>
      <c r="C256" s="134" t="s">
        <v>489</v>
      </c>
      <c r="D256" s="134" t="s">
        <v>426</v>
      </c>
      <c r="E256" s="148">
        <v>280000</v>
      </c>
      <c r="F256" s="148">
        <v>100000</v>
      </c>
      <c r="G256" s="152">
        <v>0</v>
      </c>
      <c r="H256" s="55">
        <v>60000</v>
      </c>
      <c r="I256" s="112"/>
      <c r="J256" s="89"/>
    </row>
    <row r="257" spans="1:10" ht="48" customHeight="1" outlineLevel="1">
      <c r="A257" s="92">
        <v>89</v>
      </c>
      <c r="B257" s="93" t="s">
        <v>4</v>
      </c>
      <c r="C257" s="134" t="s">
        <v>438</v>
      </c>
      <c r="D257" s="134" t="s">
        <v>782</v>
      </c>
      <c r="E257" s="148">
        <v>500000</v>
      </c>
      <c r="F257" s="148">
        <v>150000</v>
      </c>
      <c r="G257" s="152">
        <v>100000</v>
      </c>
      <c r="H257" s="55">
        <v>80000</v>
      </c>
      <c r="I257" s="112"/>
      <c r="J257" s="89"/>
    </row>
    <row r="258" spans="1:10" ht="42" customHeight="1" outlineLevel="1">
      <c r="A258" s="92">
        <v>90</v>
      </c>
      <c r="B258" s="93" t="s">
        <v>4</v>
      </c>
      <c r="C258" s="134" t="s">
        <v>490</v>
      </c>
      <c r="D258" s="134" t="s">
        <v>491</v>
      </c>
      <c r="E258" s="148">
        <v>60000</v>
      </c>
      <c r="F258" s="148">
        <v>50000</v>
      </c>
      <c r="G258" s="152">
        <v>0</v>
      </c>
      <c r="H258" s="55">
        <v>0</v>
      </c>
      <c r="I258" s="103"/>
      <c r="J258" s="89"/>
    </row>
    <row r="259" spans="1:10" ht="42" customHeight="1" outlineLevel="1">
      <c r="A259" s="92">
        <v>91</v>
      </c>
      <c r="B259" s="93" t="s">
        <v>4</v>
      </c>
      <c r="C259" s="134" t="s">
        <v>492</v>
      </c>
      <c r="D259" s="134" t="s">
        <v>427</v>
      </c>
      <c r="E259" s="148">
        <v>315000</v>
      </c>
      <c r="F259" s="148">
        <v>75000</v>
      </c>
      <c r="G259" s="152">
        <v>0</v>
      </c>
      <c r="H259" s="55">
        <v>25000</v>
      </c>
      <c r="I259" s="199"/>
      <c r="J259" s="89"/>
    </row>
    <row r="260" spans="1:10" ht="30" customHeight="1" outlineLevel="1">
      <c r="A260" s="92">
        <v>92</v>
      </c>
      <c r="B260" s="93" t="s">
        <v>4</v>
      </c>
      <c r="C260" s="136" t="s">
        <v>493</v>
      </c>
      <c r="D260" s="136" t="s">
        <v>428</v>
      </c>
      <c r="E260" s="148">
        <v>123000</v>
      </c>
      <c r="F260" s="148">
        <v>30000</v>
      </c>
      <c r="G260" s="152">
        <v>20000</v>
      </c>
      <c r="H260" s="55">
        <v>20000</v>
      </c>
      <c r="I260" s="107"/>
      <c r="J260" s="89"/>
    </row>
    <row r="261" spans="1:10" ht="45.75" customHeight="1" outlineLevel="1">
      <c r="A261" s="92">
        <v>93</v>
      </c>
      <c r="B261" s="93" t="s">
        <v>4</v>
      </c>
      <c r="C261" s="136" t="s">
        <v>494</v>
      </c>
      <c r="D261" s="136" t="s">
        <v>429</v>
      </c>
      <c r="E261" s="148">
        <v>110000</v>
      </c>
      <c r="F261" s="148">
        <v>50000</v>
      </c>
      <c r="G261" s="152">
        <v>20000</v>
      </c>
      <c r="H261" s="55">
        <v>0</v>
      </c>
      <c r="I261" s="107"/>
      <c r="J261" s="89"/>
    </row>
    <row r="262" spans="1:10" ht="38.25" customHeight="1" outlineLevel="1">
      <c r="A262" s="92">
        <v>94</v>
      </c>
      <c r="B262" s="93" t="s">
        <v>4</v>
      </c>
      <c r="C262" s="134" t="s">
        <v>495</v>
      </c>
      <c r="D262" s="134" t="s">
        <v>496</v>
      </c>
      <c r="E262" s="148">
        <v>85000</v>
      </c>
      <c r="F262" s="148">
        <v>25000</v>
      </c>
      <c r="G262" s="152">
        <v>0</v>
      </c>
      <c r="H262" s="55">
        <v>0</v>
      </c>
      <c r="I262" s="112"/>
      <c r="J262" s="89"/>
    </row>
    <row r="263" spans="1:10" ht="32.25" customHeight="1" outlineLevel="1">
      <c r="A263" s="92">
        <v>95</v>
      </c>
      <c r="B263" s="93" t="s">
        <v>4</v>
      </c>
      <c r="C263" s="134" t="s">
        <v>497</v>
      </c>
      <c r="D263" s="134" t="s">
        <v>430</v>
      </c>
      <c r="E263" s="148">
        <v>970000</v>
      </c>
      <c r="F263" s="148">
        <v>90000</v>
      </c>
      <c r="G263" s="152">
        <v>70000</v>
      </c>
      <c r="H263" s="55">
        <v>0</v>
      </c>
      <c r="I263" s="341" t="s">
        <v>806</v>
      </c>
      <c r="J263" s="89"/>
    </row>
    <row r="264" spans="1:10" ht="48" customHeight="1" outlineLevel="1">
      <c r="A264" s="92">
        <v>96</v>
      </c>
      <c r="B264" s="97" t="s">
        <v>4</v>
      </c>
      <c r="C264" s="139" t="s">
        <v>498</v>
      </c>
      <c r="D264" s="139" t="s">
        <v>499</v>
      </c>
      <c r="E264" s="156">
        <v>82500</v>
      </c>
      <c r="F264" s="156">
        <v>67500</v>
      </c>
      <c r="G264" s="157">
        <v>40000</v>
      </c>
      <c r="H264" s="55">
        <v>30000</v>
      </c>
      <c r="I264" s="103"/>
      <c r="J264" s="89"/>
    </row>
    <row r="265" spans="1:10" ht="42.75" customHeight="1" outlineLevel="1">
      <c r="A265" s="92">
        <v>97</v>
      </c>
      <c r="B265" s="93" t="s">
        <v>4</v>
      </c>
      <c r="C265" s="134" t="s">
        <v>500</v>
      </c>
      <c r="D265" s="134" t="s">
        <v>431</v>
      </c>
      <c r="E265" s="148">
        <v>600000</v>
      </c>
      <c r="F265" s="148">
        <v>150000</v>
      </c>
      <c r="G265" s="152">
        <v>100000</v>
      </c>
      <c r="H265" s="55">
        <v>100000</v>
      </c>
      <c r="I265" s="103"/>
      <c r="J265" s="89"/>
    </row>
    <row r="266" spans="1:10" ht="42.75" customHeight="1" outlineLevel="1">
      <c r="A266" s="92">
        <v>98</v>
      </c>
      <c r="B266" s="93" t="s">
        <v>4</v>
      </c>
      <c r="C266" s="134" t="s">
        <v>432</v>
      </c>
      <c r="D266" s="134" t="s">
        <v>433</v>
      </c>
      <c r="E266" s="148">
        <v>150000</v>
      </c>
      <c r="F266" s="148">
        <v>100000</v>
      </c>
      <c r="G266" s="152">
        <v>0</v>
      </c>
      <c r="H266" s="55">
        <v>50000</v>
      </c>
      <c r="I266" s="112"/>
      <c r="J266" s="45"/>
    </row>
    <row r="267" spans="1:10" ht="54.75" customHeight="1" outlineLevel="1">
      <c r="A267" s="92">
        <v>99</v>
      </c>
      <c r="B267" s="93" t="s">
        <v>4</v>
      </c>
      <c r="C267" s="135" t="s">
        <v>501</v>
      </c>
      <c r="D267" s="135" t="s">
        <v>434</v>
      </c>
      <c r="E267" s="151">
        <v>90000</v>
      </c>
      <c r="F267" s="151">
        <v>50000</v>
      </c>
      <c r="G267" s="158">
        <v>0</v>
      </c>
      <c r="H267" s="55">
        <v>30000</v>
      </c>
      <c r="I267" s="308"/>
      <c r="J267" s="89"/>
    </row>
    <row r="268" spans="1:10" ht="33" customHeight="1" outlineLevel="1">
      <c r="A268" s="92">
        <v>100</v>
      </c>
      <c r="B268" s="93" t="s">
        <v>4</v>
      </c>
      <c r="C268" s="135" t="s">
        <v>501</v>
      </c>
      <c r="D268" s="134" t="s">
        <v>502</v>
      </c>
      <c r="E268" s="148">
        <v>120000</v>
      </c>
      <c r="F268" s="148">
        <v>70000</v>
      </c>
      <c r="G268" s="159">
        <v>70000</v>
      </c>
      <c r="H268" s="55">
        <v>70000</v>
      </c>
      <c r="I268" s="321"/>
      <c r="J268" s="89"/>
    </row>
    <row r="269" spans="1:10" ht="49.5" customHeight="1" outlineLevel="1">
      <c r="A269" s="92">
        <v>101</v>
      </c>
      <c r="B269" s="93" t="s">
        <v>4</v>
      </c>
      <c r="C269" s="136" t="s">
        <v>503</v>
      </c>
      <c r="D269" s="136" t="s">
        <v>435</v>
      </c>
      <c r="E269" s="148">
        <v>50000</v>
      </c>
      <c r="F269" s="148">
        <v>25000</v>
      </c>
      <c r="G269" s="152">
        <v>30000</v>
      </c>
      <c r="H269" s="95">
        <v>20000</v>
      </c>
      <c r="I269" s="197"/>
      <c r="J269" s="89"/>
    </row>
    <row r="270" spans="1:10" ht="42" customHeight="1" outlineLevel="1" thickBot="1">
      <c r="A270" s="311">
        <v>102</v>
      </c>
      <c r="B270" s="312" t="s">
        <v>4</v>
      </c>
      <c r="C270" s="141" t="s">
        <v>788</v>
      </c>
      <c r="D270" s="136" t="s">
        <v>789</v>
      </c>
      <c r="E270" s="148">
        <v>1103000</v>
      </c>
      <c r="F270" s="148">
        <v>80000</v>
      </c>
      <c r="G270" s="152">
        <v>60000</v>
      </c>
      <c r="H270" s="55">
        <v>60000</v>
      </c>
      <c r="I270" s="314"/>
      <c r="J270" s="89"/>
    </row>
    <row r="271" spans="1:10" ht="15.75" customHeight="1" outlineLevel="1" collapsed="1" thickBot="1">
      <c r="A271" s="292"/>
      <c r="B271" s="245"/>
      <c r="C271" s="275"/>
      <c r="D271" s="247" t="s">
        <v>13</v>
      </c>
      <c r="E271" s="276">
        <f>SUM(E182:E270)</f>
        <v>33159761</v>
      </c>
      <c r="F271" s="276">
        <f>SUM(F182:F270)</f>
        <v>9672000</v>
      </c>
      <c r="G271" s="283"/>
      <c r="H271" s="293">
        <f>SUM(H182:H270)</f>
        <v>3865000</v>
      </c>
      <c r="I271" s="295"/>
      <c r="J271" s="89"/>
    </row>
    <row r="272" spans="1:10" ht="43.5" customHeight="1" outlineLevel="1">
      <c r="A272" s="91">
        <v>103</v>
      </c>
      <c r="B272" s="96" t="s">
        <v>14</v>
      </c>
      <c r="C272" s="135" t="s">
        <v>504</v>
      </c>
      <c r="D272" s="135" t="s">
        <v>505</v>
      </c>
      <c r="E272" s="151">
        <v>31000</v>
      </c>
      <c r="F272" s="151">
        <v>10000</v>
      </c>
      <c r="G272" s="153">
        <v>0</v>
      </c>
      <c r="H272" s="50">
        <v>0</v>
      </c>
      <c r="I272" s="105"/>
      <c r="J272" s="89"/>
    </row>
    <row r="273" spans="1:10" ht="80.25" customHeight="1" outlineLevel="1">
      <c r="A273" s="92">
        <v>104</v>
      </c>
      <c r="B273" s="93" t="s">
        <v>14</v>
      </c>
      <c r="C273" s="134" t="s">
        <v>506</v>
      </c>
      <c r="D273" s="134" t="s">
        <v>507</v>
      </c>
      <c r="E273" s="151" t="s">
        <v>61</v>
      </c>
      <c r="F273" s="151">
        <v>100000</v>
      </c>
      <c r="G273" s="153" t="s">
        <v>61</v>
      </c>
      <c r="H273" s="55">
        <v>0</v>
      </c>
      <c r="I273" s="113"/>
      <c r="J273" s="89"/>
    </row>
    <row r="274" spans="1:10" ht="70.5" customHeight="1" outlineLevel="1">
      <c r="A274" s="91">
        <v>105</v>
      </c>
      <c r="B274" s="93" t="s">
        <v>14</v>
      </c>
      <c r="C274" s="134" t="s">
        <v>524</v>
      </c>
      <c r="D274" s="134" t="s">
        <v>62</v>
      </c>
      <c r="E274" s="148">
        <v>174000</v>
      </c>
      <c r="F274" s="148">
        <v>50000</v>
      </c>
      <c r="G274" s="152">
        <v>50000</v>
      </c>
      <c r="H274" s="55">
        <v>50000</v>
      </c>
      <c r="I274" s="112"/>
      <c r="J274" s="89"/>
    </row>
    <row r="275" spans="1:10" ht="42" customHeight="1" outlineLevel="1">
      <c r="A275" s="92">
        <v>106</v>
      </c>
      <c r="B275" s="93" t="s">
        <v>14</v>
      </c>
      <c r="C275" s="134" t="s">
        <v>525</v>
      </c>
      <c r="D275" s="134" t="s">
        <v>508</v>
      </c>
      <c r="E275" s="148">
        <v>55000</v>
      </c>
      <c r="F275" s="148">
        <v>25000</v>
      </c>
      <c r="G275" s="152">
        <v>25000</v>
      </c>
      <c r="H275" s="55">
        <v>15000</v>
      </c>
      <c r="I275" s="308"/>
      <c r="J275" s="89"/>
    </row>
    <row r="276" spans="1:10" ht="30" customHeight="1" outlineLevel="1">
      <c r="A276" s="91">
        <v>107</v>
      </c>
      <c r="B276" s="93" t="s">
        <v>14</v>
      </c>
      <c r="C276" s="134" t="s">
        <v>525</v>
      </c>
      <c r="D276" s="134" t="s">
        <v>84</v>
      </c>
      <c r="E276" s="148">
        <v>185000</v>
      </c>
      <c r="F276" s="148">
        <v>50000</v>
      </c>
      <c r="G276" s="223">
        <v>0</v>
      </c>
      <c r="H276" s="55">
        <v>0</v>
      </c>
      <c r="I276" s="329"/>
      <c r="J276" s="89"/>
    </row>
    <row r="277" spans="1:10" ht="30" customHeight="1" outlineLevel="1">
      <c r="A277" s="92">
        <v>108</v>
      </c>
      <c r="B277" s="93" t="s">
        <v>14</v>
      </c>
      <c r="C277" s="134" t="s">
        <v>525</v>
      </c>
      <c r="D277" s="134" t="s">
        <v>63</v>
      </c>
      <c r="E277" s="151">
        <v>170000</v>
      </c>
      <c r="F277" s="151">
        <v>70000</v>
      </c>
      <c r="G277" s="223">
        <v>30000</v>
      </c>
      <c r="H277" s="55">
        <v>20000</v>
      </c>
      <c r="I277" s="321"/>
      <c r="J277" s="89"/>
    </row>
    <row r="278" spans="1:10" ht="42" customHeight="1" outlineLevel="1">
      <c r="A278" s="91">
        <v>109</v>
      </c>
      <c r="B278" s="93" t="s">
        <v>14</v>
      </c>
      <c r="C278" s="134" t="s">
        <v>526</v>
      </c>
      <c r="D278" s="134" t="s">
        <v>509</v>
      </c>
      <c r="E278" s="151">
        <v>180000</v>
      </c>
      <c r="F278" s="151">
        <v>40000</v>
      </c>
      <c r="G278" s="152">
        <v>20000</v>
      </c>
      <c r="H278" s="55">
        <v>20000</v>
      </c>
      <c r="I278" s="197"/>
      <c r="J278" s="89"/>
    </row>
    <row r="279" spans="1:10" ht="33.75" customHeight="1" outlineLevel="1">
      <c r="A279" s="91">
        <v>110</v>
      </c>
      <c r="B279" s="93" t="s">
        <v>14</v>
      </c>
      <c r="C279" s="134" t="s">
        <v>527</v>
      </c>
      <c r="D279" s="134" t="s">
        <v>510</v>
      </c>
      <c r="E279" s="151">
        <v>24000</v>
      </c>
      <c r="F279" s="151">
        <v>20000</v>
      </c>
      <c r="G279" s="152">
        <v>15000</v>
      </c>
      <c r="H279" s="55">
        <v>15000</v>
      </c>
      <c r="I279" s="197"/>
      <c r="J279" s="89"/>
    </row>
    <row r="280" spans="1:10" ht="40.5" customHeight="1" outlineLevel="1">
      <c r="A280" s="92">
        <v>111</v>
      </c>
      <c r="B280" s="93" t="s">
        <v>14</v>
      </c>
      <c r="C280" s="136" t="s">
        <v>529</v>
      </c>
      <c r="D280" s="136" t="s">
        <v>528</v>
      </c>
      <c r="E280" s="151">
        <v>790000</v>
      </c>
      <c r="F280" s="151">
        <v>295000</v>
      </c>
      <c r="G280" s="152">
        <v>80000</v>
      </c>
      <c r="H280" s="55">
        <v>80000</v>
      </c>
      <c r="I280" s="107"/>
      <c r="J280" s="89"/>
    </row>
    <row r="281" spans="1:10" ht="43.5" customHeight="1" outlineLevel="1">
      <c r="A281" s="91">
        <v>112</v>
      </c>
      <c r="B281" s="93" t="s">
        <v>14</v>
      </c>
      <c r="C281" s="136" t="s">
        <v>530</v>
      </c>
      <c r="D281" s="136" t="s">
        <v>531</v>
      </c>
      <c r="E281" s="148">
        <v>38000</v>
      </c>
      <c r="F281" s="148">
        <v>29000</v>
      </c>
      <c r="G281" s="152">
        <v>20000</v>
      </c>
      <c r="H281" s="55">
        <v>15000</v>
      </c>
      <c r="I281" s="112"/>
      <c r="J281" s="89"/>
    </row>
    <row r="282" spans="1:10" ht="70.5" customHeight="1" outlineLevel="1">
      <c r="A282" s="91">
        <v>113</v>
      </c>
      <c r="B282" s="93" t="s">
        <v>14</v>
      </c>
      <c r="C282" s="134" t="s">
        <v>532</v>
      </c>
      <c r="D282" s="134" t="s">
        <v>64</v>
      </c>
      <c r="E282" s="148">
        <v>53000</v>
      </c>
      <c r="F282" s="148">
        <v>30000</v>
      </c>
      <c r="G282" s="152">
        <v>0</v>
      </c>
      <c r="H282" s="55">
        <v>25000</v>
      </c>
      <c r="I282" s="200"/>
      <c r="J282" s="89"/>
    </row>
    <row r="283" spans="1:10" ht="40.5" customHeight="1" outlineLevel="1">
      <c r="A283" s="92">
        <v>114</v>
      </c>
      <c r="B283" s="93" t="s">
        <v>14</v>
      </c>
      <c r="C283" s="136" t="s">
        <v>533</v>
      </c>
      <c r="D283" s="136" t="s">
        <v>511</v>
      </c>
      <c r="E283" s="160">
        <v>280000</v>
      </c>
      <c r="F283" s="160">
        <v>250000</v>
      </c>
      <c r="G283" s="161">
        <v>0</v>
      </c>
      <c r="H283" s="55">
        <v>0</v>
      </c>
      <c r="I283" s="308"/>
      <c r="J283" s="89"/>
    </row>
    <row r="284" spans="1:10" ht="36" customHeight="1" outlineLevel="1">
      <c r="A284" s="91">
        <v>115</v>
      </c>
      <c r="B284" s="93" t="s">
        <v>14</v>
      </c>
      <c r="C284" s="136" t="s">
        <v>533</v>
      </c>
      <c r="D284" s="134" t="s">
        <v>65</v>
      </c>
      <c r="E284" s="162">
        <v>480000</v>
      </c>
      <c r="F284" s="162">
        <v>200000</v>
      </c>
      <c r="G284" s="163">
        <v>100000</v>
      </c>
      <c r="H284" s="55">
        <v>100000</v>
      </c>
      <c r="I284" s="317"/>
      <c r="J284" s="89"/>
    </row>
    <row r="285" spans="1:10" ht="45" customHeight="1" outlineLevel="1">
      <c r="A285" s="91">
        <v>116</v>
      </c>
      <c r="B285" s="93" t="s">
        <v>14</v>
      </c>
      <c r="C285" s="134" t="s">
        <v>534</v>
      </c>
      <c r="D285" s="135" t="s">
        <v>83</v>
      </c>
      <c r="E285" s="162">
        <v>646000</v>
      </c>
      <c r="F285" s="162">
        <v>381000</v>
      </c>
      <c r="G285" s="164">
        <v>150000</v>
      </c>
      <c r="H285" s="55">
        <v>200000</v>
      </c>
      <c r="I285" s="308"/>
      <c r="J285" s="89"/>
    </row>
    <row r="286" spans="1:10" ht="58.5" customHeight="1" outlineLevel="1">
      <c r="A286" s="91">
        <v>117</v>
      </c>
      <c r="B286" s="93" t="s">
        <v>14</v>
      </c>
      <c r="C286" s="135" t="s">
        <v>535</v>
      </c>
      <c r="D286" s="135" t="s">
        <v>512</v>
      </c>
      <c r="E286" s="165">
        <v>280500</v>
      </c>
      <c r="F286" s="165">
        <v>160000</v>
      </c>
      <c r="G286" s="161">
        <v>30000</v>
      </c>
      <c r="H286" s="55">
        <v>20000</v>
      </c>
      <c r="I286" s="201"/>
      <c r="J286" s="89"/>
    </row>
    <row r="287" spans="1:10" ht="36.75" customHeight="1" outlineLevel="1">
      <c r="A287" s="91">
        <v>118</v>
      </c>
      <c r="B287" s="93" t="s">
        <v>14</v>
      </c>
      <c r="C287" s="135" t="s">
        <v>536</v>
      </c>
      <c r="D287" s="135" t="s">
        <v>66</v>
      </c>
      <c r="E287" s="165">
        <v>570000</v>
      </c>
      <c r="F287" s="165">
        <v>200000</v>
      </c>
      <c r="G287" s="166">
        <v>140000</v>
      </c>
      <c r="H287" s="55">
        <v>140000</v>
      </c>
      <c r="I287" s="308"/>
      <c r="J287" s="89"/>
    </row>
    <row r="288" spans="1:10" ht="101.25" customHeight="1" outlineLevel="1">
      <c r="A288" s="91">
        <v>119</v>
      </c>
      <c r="B288" s="93" t="s">
        <v>14</v>
      </c>
      <c r="C288" s="135" t="s">
        <v>537</v>
      </c>
      <c r="D288" s="136" t="s">
        <v>67</v>
      </c>
      <c r="E288" s="165">
        <v>115000</v>
      </c>
      <c r="F288" s="165">
        <v>70000</v>
      </c>
      <c r="G288" s="167">
        <v>70000</v>
      </c>
      <c r="H288" s="55">
        <v>70000</v>
      </c>
      <c r="I288" s="317"/>
      <c r="J288" s="89"/>
    </row>
    <row r="289" spans="1:10" ht="44.25" customHeight="1" outlineLevel="1">
      <c r="A289" s="91">
        <v>120</v>
      </c>
      <c r="B289" s="93" t="s">
        <v>14</v>
      </c>
      <c r="C289" s="134" t="s">
        <v>538</v>
      </c>
      <c r="D289" s="134" t="s">
        <v>68</v>
      </c>
      <c r="E289" s="160">
        <v>46500</v>
      </c>
      <c r="F289" s="160">
        <v>30000</v>
      </c>
      <c r="G289" s="161">
        <v>20000</v>
      </c>
      <c r="H289" s="55">
        <v>20000</v>
      </c>
      <c r="I289" s="201"/>
      <c r="J289" s="89"/>
    </row>
    <row r="290" spans="1:10" ht="60" customHeight="1" outlineLevel="1">
      <c r="A290" s="91">
        <v>121</v>
      </c>
      <c r="B290" s="93" t="s">
        <v>14</v>
      </c>
      <c r="C290" s="134" t="s">
        <v>539</v>
      </c>
      <c r="D290" s="134" t="s">
        <v>513</v>
      </c>
      <c r="E290" s="160">
        <v>415000</v>
      </c>
      <c r="F290" s="160">
        <v>100000</v>
      </c>
      <c r="G290" s="161">
        <v>30000</v>
      </c>
      <c r="H290" s="55">
        <v>40000</v>
      </c>
      <c r="I290" s="112"/>
      <c r="J290" s="89"/>
    </row>
    <row r="291" spans="1:10" ht="48" customHeight="1" outlineLevel="1">
      <c r="A291" s="91">
        <v>122</v>
      </c>
      <c r="B291" s="93" t="s">
        <v>14</v>
      </c>
      <c r="C291" s="134" t="s">
        <v>540</v>
      </c>
      <c r="D291" s="134" t="s">
        <v>514</v>
      </c>
      <c r="E291" s="160">
        <v>122000</v>
      </c>
      <c r="F291" s="160">
        <v>58000</v>
      </c>
      <c r="G291" s="161">
        <v>0</v>
      </c>
      <c r="H291" s="55">
        <v>25000</v>
      </c>
      <c r="I291" s="202"/>
      <c r="J291" s="89"/>
    </row>
    <row r="292" spans="1:10" ht="57" customHeight="1" outlineLevel="1">
      <c r="A292" s="91">
        <v>123</v>
      </c>
      <c r="B292" s="93" t="s">
        <v>14</v>
      </c>
      <c r="C292" s="134" t="s">
        <v>515</v>
      </c>
      <c r="D292" s="134" t="s">
        <v>783</v>
      </c>
      <c r="E292" s="165">
        <v>60400</v>
      </c>
      <c r="F292" s="165">
        <v>46000</v>
      </c>
      <c r="G292" s="161">
        <v>0</v>
      </c>
      <c r="H292" s="55">
        <v>0</v>
      </c>
      <c r="I292" s="202"/>
      <c r="J292" s="89"/>
    </row>
    <row r="293" spans="1:10" ht="30" customHeight="1" outlineLevel="1">
      <c r="A293" s="91">
        <v>124</v>
      </c>
      <c r="B293" s="93" t="s">
        <v>14</v>
      </c>
      <c r="C293" s="136" t="s">
        <v>516</v>
      </c>
      <c r="D293" s="136" t="s">
        <v>517</v>
      </c>
      <c r="E293" s="160">
        <v>145000</v>
      </c>
      <c r="F293" s="160">
        <v>80000</v>
      </c>
      <c r="G293" s="161">
        <v>0</v>
      </c>
      <c r="H293" s="55">
        <v>0</v>
      </c>
      <c r="I293" s="201"/>
      <c r="J293" s="89"/>
    </row>
    <row r="294" spans="1:10" ht="53.25" customHeight="1" outlineLevel="1">
      <c r="A294" s="91">
        <v>125</v>
      </c>
      <c r="B294" s="93" t="s">
        <v>14</v>
      </c>
      <c r="C294" s="136" t="s">
        <v>541</v>
      </c>
      <c r="D294" s="136" t="s">
        <v>518</v>
      </c>
      <c r="E294" s="160">
        <v>33000</v>
      </c>
      <c r="F294" s="160">
        <v>25000</v>
      </c>
      <c r="G294" s="161">
        <v>25000</v>
      </c>
      <c r="H294" s="55">
        <v>0</v>
      </c>
      <c r="I294" s="107"/>
      <c r="J294" s="89"/>
    </row>
    <row r="295" spans="1:10" ht="44.25" customHeight="1" outlineLevel="1">
      <c r="A295" s="91">
        <v>126</v>
      </c>
      <c r="B295" s="93" t="s">
        <v>14</v>
      </c>
      <c r="C295" s="134" t="s">
        <v>542</v>
      </c>
      <c r="D295" s="134" t="s">
        <v>519</v>
      </c>
      <c r="E295" s="160">
        <v>32500</v>
      </c>
      <c r="F295" s="160">
        <v>23000</v>
      </c>
      <c r="G295" s="161">
        <v>0</v>
      </c>
      <c r="H295" s="55">
        <v>20000</v>
      </c>
      <c r="I295" s="107"/>
      <c r="J295" s="89"/>
    </row>
    <row r="296" spans="1:10" ht="57" customHeight="1" outlineLevel="1">
      <c r="A296" s="91">
        <v>127</v>
      </c>
      <c r="B296" s="93" t="s">
        <v>14</v>
      </c>
      <c r="C296" s="134" t="s">
        <v>779</v>
      </c>
      <c r="D296" s="136" t="s">
        <v>520</v>
      </c>
      <c r="E296" s="160">
        <v>283860</v>
      </c>
      <c r="F296" s="160">
        <v>217660</v>
      </c>
      <c r="G296" s="161">
        <v>0</v>
      </c>
      <c r="H296" s="55">
        <v>80000</v>
      </c>
      <c r="I296" s="107"/>
      <c r="J296" s="89"/>
    </row>
    <row r="297" spans="1:10" ht="35.25" customHeight="1" outlineLevel="1">
      <c r="A297" s="91">
        <v>128</v>
      </c>
      <c r="B297" s="93" t="s">
        <v>14</v>
      </c>
      <c r="C297" s="134" t="s">
        <v>543</v>
      </c>
      <c r="D297" s="136" t="s">
        <v>521</v>
      </c>
      <c r="E297" s="162">
        <v>325000</v>
      </c>
      <c r="F297" s="162">
        <v>200000</v>
      </c>
      <c r="G297" s="161">
        <v>25000</v>
      </c>
      <c r="H297" s="55">
        <v>25000</v>
      </c>
      <c r="I297" s="107"/>
      <c r="J297" s="89"/>
    </row>
    <row r="298" spans="1:10" ht="49.5" customHeight="1" outlineLevel="1">
      <c r="A298" s="91">
        <v>129</v>
      </c>
      <c r="B298" s="93" t="s">
        <v>14</v>
      </c>
      <c r="C298" s="134" t="s">
        <v>544</v>
      </c>
      <c r="D298" s="136" t="s">
        <v>522</v>
      </c>
      <c r="E298" s="162">
        <v>67000</v>
      </c>
      <c r="F298" s="162">
        <v>25000</v>
      </c>
      <c r="G298" s="161">
        <v>25000</v>
      </c>
      <c r="H298" s="55">
        <v>15000</v>
      </c>
      <c r="I298" s="203"/>
      <c r="J298" s="89"/>
    </row>
    <row r="299" spans="1:10" ht="49.5" customHeight="1" outlineLevel="1">
      <c r="A299" s="91">
        <v>130</v>
      </c>
      <c r="B299" s="93" t="s">
        <v>14</v>
      </c>
      <c r="C299" s="134" t="s">
        <v>545</v>
      </c>
      <c r="D299" s="136" t="s">
        <v>547</v>
      </c>
      <c r="E299" s="160">
        <v>575000</v>
      </c>
      <c r="F299" s="160">
        <v>200000</v>
      </c>
      <c r="G299" s="161">
        <v>25000</v>
      </c>
      <c r="H299" s="55">
        <v>40000</v>
      </c>
      <c r="I299" s="203"/>
      <c r="J299" s="89"/>
    </row>
    <row r="300" spans="1:10" ht="48.75" customHeight="1" outlineLevel="1" thickBot="1">
      <c r="A300" s="91">
        <v>131</v>
      </c>
      <c r="B300" s="96" t="s">
        <v>14</v>
      </c>
      <c r="C300" s="140" t="s">
        <v>546</v>
      </c>
      <c r="D300" s="141" t="s">
        <v>523</v>
      </c>
      <c r="E300" s="168">
        <v>50000</v>
      </c>
      <c r="F300" s="168">
        <v>22000</v>
      </c>
      <c r="G300" s="169">
        <v>0</v>
      </c>
      <c r="H300" s="95">
        <v>15000</v>
      </c>
      <c r="I300" s="116"/>
      <c r="J300" s="89"/>
    </row>
    <row r="301" spans="1:10" ht="15.75" customHeight="1" outlineLevel="1" collapsed="1" thickBot="1">
      <c r="A301" s="292"/>
      <c r="B301" s="245"/>
      <c r="C301" s="296"/>
      <c r="D301" s="247" t="s">
        <v>0</v>
      </c>
      <c r="E301" s="297">
        <f>SUM(E272:E300)</f>
        <v>6226760</v>
      </c>
      <c r="F301" s="297">
        <f>SUM(F272:F300)</f>
        <v>3006660</v>
      </c>
      <c r="G301" s="298"/>
      <c r="H301" s="293">
        <f>SUM(H272:H300)</f>
        <v>1050000</v>
      </c>
      <c r="I301" s="295"/>
      <c r="J301" s="89"/>
    </row>
    <row r="302" spans="1:10" ht="67.5" customHeight="1" outlineLevel="1">
      <c r="A302" s="91">
        <v>132</v>
      </c>
      <c r="B302" s="96" t="s">
        <v>1</v>
      </c>
      <c r="C302" s="141" t="s">
        <v>577</v>
      </c>
      <c r="D302" s="137" t="s">
        <v>548</v>
      </c>
      <c r="E302" s="162">
        <v>40000</v>
      </c>
      <c r="F302" s="162">
        <v>30000</v>
      </c>
      <c r="G302" s="170">
        <v>10000</v>
      </c>
      <c r="H302" s="50">
        <v>10000</v>
      </c>
      <c r="I302" s="99"/>
      <c r="J302" s="89"/>
    </row>
    <row r="303" spans="1:10" ht="30" customHeight="1" outlineLevel="1">
      <c r="A303" s="92">
        <v>133</v>
      </c>
      <c r="B303" s="93" t="s">
        <v>1</v>
      </c>
      <c r="C303" s="142" t="s">
        <v>578</v>
      </c>
      <c r="D303" s="141" t="s">
        <v>69</v>
      </c>
      <c r="E303" s="171">
        <v>160000</v>
      </c>
      <c r="F303" s="210" t="s">
        <v>70</v>
      </c>
      <c r="G303" s="172">
        <v>0</v>
      </c>
      <c r="H303" s="55">
        <v>0</v>
      </c>
      <c r="I303" s="100"/>
      <c r="J303" s="89"/>
    </row>
    <row r="304" spans="1:10" ht="56.25" customHeight="1" outlineLevel="1">
      <c r="A304" s="91">
        <v>134</v>
      </c>
      <c r="B304" s="93" t="s">
        <v>1</v>
      </c>
      <c r="C304" s="136" t="s">
        <v>549</v>
      </c>
      <c r="D304" s="136" t="s">
        <v>550</v>
      </c>
      <c r="E304" s="165">
        <v>200000</v>
      </c>
      <c r="F304" s="165">
        <v>100000</v>
      </c>
      <c r="G304" s="161">
        <v>50000</v>
      </c>
      <c r="H304" s="55">
        <v>40000</v>
      </c>
      <c r="I304" s="204"/>
      <c r="J304" s="89"/>
    </row>
    <row r="305" spans="1:10" ht="45" customHeight="1" outlineLevel="1">
      <c r="A305" s="92">
        <v>135</v>
      </c>
      <c r="B305" s="93" t="s">
        <v>1</v>
      </c>
      <c r="C305" s="134" t="s">
        <v>579</v>
      </c>
      <c r="D305" s="134" t="s">
        <v>580</v>
      </c>
      <c r="E305" s="160">
        <v>275000</v>
      </c>
      <c r="F305" s="173">
        <v>220000</v>
      </c>
      <c r="G305" s="161">
        <v>100000</v>
      </c>
      <c r="H305" s="55">
        <v>140000</v>
      </c>
      <c r="I305" s="204"/>
      <c r="J305" s="89"/>
    </row>
    <row r="306" spans="1:10" ht="30" customHeight="1" outlineLevel="1">
      <c r="A306" s="91">
        <v>136</v>
      </c>
      <c r="B306" s="93" t="s">
        <v>1</v>
      </c>
      <c r="C306" s="142" t="s">
        <v>581</v>
      </c>
      <c r="D306" s="142" t="s">
        <v>71</v>
      </c>
      <c r="E306" s="160">
        <v>230000</v>
      </c>
      <c r="F306" s="160">
        <v>50000</v>
      </c>
      <c r="G306" s="161">
        <v>60000</v>
      </c>
      <c r="H306" s="55">
        <v>40000</v>
      </c>
      <c r="I306" s="204"/>
      <c r="J306" s="89"/>
    </row>
    <row r="307" spans="1:10" ht="42" customHeight="1" outlineLevel="1">
      <c r="A307" s="92">
        <v>137</v>
      </c>
      <c r="B307" s="93" t="s">
        <v>1</v>
      </c>
      <c r="C307" s="136" t="s">
        <v>551</v>
      </c>
      <c r="D307" s="136" t="s">
        <v>582</v>
      </c>
      <c r="E307" s="160">
        <v>40000</v>
      </c>
      <c r="F307" s="160">
        <v>30000</v>
      </c>
      <c r="G307" s="161">
        <v>0</v>
      </c>
      <c r="H307" s="55">
        <v>0</v>
      </c>
      <c r="I307" s="201"/>
      <c r="J307" s="89"/>
    </row>
    <row r="308" spans="1:10" ht="43.5" customHeight="1" outlineLevel="1">
      <c r="A308" s="91">
        <v>138</v>
      </c>
      <c r="B308" s="93" t="s">
        <v>1</v>
      </c>
      <c r="C308" s="134" t="s">
        <v>552</v>
      </c>
      <c r="D308" s="134" t="s">
        <v>553</v>
      </c>
      <c r="E308" s="160">
        <v>250000</v>
      </c>
      <c r="F308" s="160">
        <v>200000</v>
      </c>
      <c r="G308" s="161">
        <v>0</v>
      </c>
      <c r="H308" s="55">
        <v>30000</v>
      </c>
      <c r="I308" s="112"/>
      <c r="J308" s="89"/>
    </row>
    <row r="309" spans="1:10" ht="39.75" customHeight="1" outlineLevel="1">
      <c r="A309" s="92">
        <v>139</v>
      </c>
      <c r="B309" s="93" t="s">
        <v>1</v>
      </c>
      <c r="C309" s="136" t="s">
        <v>583</v>
      </c>
      <c r="D309" s="136" t="s">
        <v>72</v>
      </c>
      <c r="E309" s="160">
        <v>100000</v>
      </c>
      <c r="F309" s="160">
        <v>30000</v>
      </c>
      <c r="G309" s="211" t="s">
        <v>771</v>
      </c>
      <c r="H309" s="55">
        <v>20000</v>
      </c>
      <c r="I309" s="197"/>
      <c r="J309" s="89"/>
    </row>
    <row r="310" spans="1:10" ht="45.75" customHeight="1" outlineLevel="1">
      <c r="A310" s="91">
        <v>140</v>
      </c>
      <c r="B310" s="93" t="s">
        <v>1</v>
      </c>
      <c r="C310" s="136" t="s">
        <v>584</v>
      </c>
      <c r="D310" s="134" t="s">
        <v>73</v>
      </c>
      <c r="E310" s="162">
        <v>100000</v>
      </c>
      <c r="F310" s="162">
        <v>30000</v>
      </c>
      <c r="G310" s="174">
        <v>0</v>
      </c>
      <c r="H310" s="55">
        <v>0</v>
      </c>
      <c r="I310" s="112"/>
      <c r="J310" s="89"/>
    </row>
    <row r="311" spans="1:10" ht="36.75" customHeight="1" outlineLevel="1">
      <c r="A311" s="92">
        <v>141</v>
      </c>
      <c r="B311" s="93" t="s">
        <v>1</v>
      </c>
      <c r="C311" s="134" t="s">
        <v>585</v>
      </c>
      <c r="D311" s="134" t="s">
        <v>586</v>
      </c>
      <c r="E311" s="160">
        <v>55000</v>
      </c>
      <c r="F311" s="160">
        <v>25000</v>
      </c>
      <c r="G311" s="161">
        <v>20000</v>
      </c>
      <c r="H311" s="55">
        <v>20000</v>
      </c>
      <c r="I311" s="107"/>
      <c r="J311" s="89"/>
    </row>
    <row r="312" spans="1:10" ht="69.75" customHeight="1" outlineLevel="1">
      <c r="A312" s="91">
        <v>142</v>
      </c>
      <c r="B312" s="93" t="s">
        <v>1</v>
      </c>
      <c r="C312" s="134" t="s">
        <v>587</v>
      </c>
      <c r="D312" s="134" t="s">
        <v>588</v>
      </c>
      <c r="E312" s="160">
        <v>89000</v>
      </c>
      <c r="F312" s="160">
        <v>40000</v>
      </c>
      <c r="G312" s="161">
        <v>25000</v>
      </c>
      <c r="H312" s="55">
        <v>20000</v>
      </c>
      <c r="I312" s="105"/>
      <c r="J312" s="89"/>
    </row>
    <row r="313" spans="1:10" ht="42" customHeight="1" outlineLevel="1">
      <c r="A313" s="92">
        <v>143</v>
      </c>
      <c r="B313" s="93" t="s">
        <v>1</v>
      </c>
      <c r="C313" s="136" t="s">
        <v>589</v>
      </c>
      <c r="D313" s="136" t="s">
        <v>554</v>
      </c>
      <c r="E313" s="162">
        <v>120000</v>
      </c>
      <c r="F313" s="160">
        <v>30000</v>
      </c>
      <c r="G313" s="161">
        <v>30000</v>
      </c>
      <c r="H313" s="55">
        <v>25000</v>
      </c>
      <c r="I313" s="112"/>
      <c r="J313" s="89"/>
    </row>
    <row r="314" spans="1:10" ht="40.5" customHeight="1" outlineLevel="1">
      <c r="A314" s="91">
        <v>144</v>
      </c>
      <c r="B314" s="93" t="s">
        <v>1</v>
      </c>
      <c r="C314" s="135" t="s">
        <v>590</v>
      </c>
      <c r="D314" s="135" t="s">
        <v>555</v>
      </c>
      <c r="E314" s="162">
        <v>311000</v>
      </c>
      <c r="F314" s="162">
        <v>130000</v>
      </c>
      <c r="G314" s="161">
        <v>90000</v>
      </c>
      <c r="H314" s="55">
        <v>90000</v>
      </c>
      <c r="I314" s="107"/>
      <c r="J314" s="89"/>
    </row>
    <row r="315" spans="1:10" ht="56.25" customHeight="1" outlineLevel="1">
      <c r="A315" s="92">
        <v>145</v>
      </c>
      <c r="B315" s="93" t="s">
        <v>1</v>
      </c>
      <c r="C315" s="134" t="s">
        <v>591</v>
      </c>
      <c r="D315" s="134" t="s">
        <v>592</v>
      </c>
      <c r="E315" s="160">
        <v>24600</v>
      </c>
      <c r="F315" s="160">
        <v>5600</v>
      </c>
      <c r="G315" s="175">
        <v>10000</v>
      </c>
      <c r="H315" s="55">
        <v>5000</v>
      </c>
      <c r="I315" s="107"/>
      <c r="J315" s="89"/>
    </row>
    <row r="316" spans="1:10" ht="30" customHeight="1" outlineLevel="1">
      <c r="A316" s="91">
        <v>146</v>
      </c>
      <c r="B316" s="93" t="s">
        <v>1</v>
      </c>
      <c r="C316" s="134" t="s">
        <v>556</v>
      </c>
      <c r="D316" s="134" t="s">
        <v>557</v>
      </c>
      <c r="E316" s="162">
        <v>490000</v>
      </c>
      <c r="F316" s="162">
        <v>180000</v>
      </c>
      <c r="G316" s="161">
        <v>80000</v>
      </c>
      <c r="H316" s="55">
        <v>50000</v>
      </c>
      <c r="I316" s="197"/>
      <c r="J316" s="89"/>
    </row>
    <row r="317" spans="1:10" ht="47.25" customHeight="1" outlineLevel="1">
      <c r="A317" s="92">
        <v>147</v>
      </c>
      <c r="B317" s="93" t="s">
        <v>1</v>
      </c>
      <c r="C317" s="142" t="s">
        <v>558</v>
      </c>
      <c r="D317" s="134" t="s">
        <v>559</v>
      </c>
      <c r="E317" s="160">
        <v>131000</v>
      </c>
      <c r="F317" s="160">
        <v>60000</v>
      </c>
      <c r="G317" s="161">
        <v>40000</v>
      </c>
      <c r="H317" s="55">
        <v>50000</v>
      </c>
      <c r="I317" s="107"/>
      <c r="J317" s="89"/>
    </row>
    <row r="318" spans="1:10" ht="57" customHeight="1" outlineLevel="1">
      <c r="A318" s="91">
        <v>148</v>
      </c>
      <c r="B318" s="93" t="s">
        <v>1</v>
      </c>
      <c r="C318" s="134" t="s">
        <v>593</v>
      </c>
      <c r="D318" s="134" t="s">
        <v>560</v>
      </c>
      <c r="E318" s="160">
        <v>22000</v>
      </c>
      <c r="F318" s="160">
        <v>9000</v>
      </c>
      <c r="G318" s="175">
        <v>10000</v>
      </c>
      <c r="H318" s="55">
        <v>9000</v>
      </c>
      <c r="I318" s="203"/>
      <c r="J318" s="89"/>
    </row>
    <row r="319" spans="1:10" ht="39.75" customHeight="1" outlineLevel="1">
      <c r="A319" s="92">
        <v>149</v>
      </c>
      <c r="B319" s="93" t="s">
        <v>1</v>
      </c>
      <c r="C319" s="134" t="s">
        <v>561</v>
      </c>
      <c r="D319" s="134" t="s">
        <v>74</v>
      </c>
      <c r="E319" s="160">
        <v>277700</v>
      </c>
      <c r="F319" s="160">
        <v>60000</v>
      </c>
      <c r="G319" s="161">
        <v>0</v>
      </c>
      <c r="H319" s="55">
        <v>0</v>
      </c>
      <c r="I319" s="112"/>
      <c r="J319" s="89"/>
    </row>
    <row r="320" spans="1:10" ht="44.25" customHeight="1" outlineLevel="1">
      <c r="A320" s="91">
        <v>150</v>
      </c>
      <c r="B320" s="93" t="s">
        <v>1</v>
      </c>
      <c r="C320" s="134" t="s">
        <v>594</v>
      </c>
      <c r="D320" s="134" t="s">
        <v>562</v>
      </c>
      <c r="E320" s="160">
        <v>964000</v>
      </c>
      <c r="F320" s="165">
        <v>200000</v>
      </c>
      <c r="G320" s="161">
        <v>100000</v>
      </c>
      <c r="H320" s="55">
        <v>100000</v>
      </c>
      <c r="I320" s="308"/>
      <c r="J320" s="89"/>
    </row>
    <row r="321" spans="1:10" ht="66.75" customHeight="1" outlineLevel="1">
      <c r="A321" s="92">
        <v>151</v>
      </c>
      <c r="B321" s="93" t="s">
        <v>1</v>
      </c>
      <c r="C321" s="134" t="s">
        <v>595</v>
      </c>
      <c r="D321" s="135" t="s">
        <v>784</v>
      </c>
      <c r="E321" s="162">
        <v>400000</v>
      </c>
      <c r="F321" s="160">
        <v>200000</v>
      </c>
      <c r="G321" s="163">
        <v>100000</v>
      </c>
      <c r="H321" s="55">
        <v>140000</v>
      </c>
      <c r="I321" s="317"/>
      <c r="J321" s="89"/>
    </row>
    <row r="322" spans="1:10" ht="45" customHeight="1" outlineLevel="1">
      <c r="A322" s="91">
        <v>152</v>
      </c>
      <c r="B322" s="93" t="s">
        <v>1</v>
      </c>
      <c r="C322" s="134" t="s">
        <v>596</v>
      </c>
      <c r="D322" s="134" t="s">
        <v>563</v>
      </c>
      <c r="E322" s="165">
        <v>198000</v>
      </c>
      <c r="F322" s="165">
        <v>35000</v>
      </c>
      <c r="G322" s="175">
        <v>20000</v>
      </c>
      <c r="H322" s="55">
        <v>20000</v>
      </c>
      <c r="I322" s="308"/>
      <c r="J322" s="89"/>
    </row>
    <row r="323" spans="1:10" ht="51.75" customHeight="1" outlineLevel="1">
      <c r="A323" s="92">
        <v>153</v>
      </c>
      <c r="B323" s="93" t="s">
        <v>1</v>
      </c>
      <c r="C323" s="134" t="s">
        <v>596</v>
      </c>
      <c r="D323" s="134" t="s">
        <v>564</v>
      </c>
      <c r="E323" s="160">
        <v>170000</v>
      </c>
      <c r="F323" s="165">
        <v>40000</v>
      </c>
      <c r="G323" s="164">
        <v>30000</v>
      </c>
      <c r="H323" s="55">
        <v>30000</v>
      </c>
      <c r="I323" s="317"/>
      <c r="J323" s="89"/>
    </row>
    <row r="324" spans="1:10" ht="55.5" customHeight="1" outlineLevel="1">
      <c r="A324" s="91">
        <v>154</v>
      </c>
      <c r="B324" s="93" t="s">
        <v>1</v>
      </c>
      <c r="C324" s="134" t="s">
        <v>597</v>
      </c>
      <c r="D324" s="134" t="s">
        <v>565</v>
      </c>
      <c r="E324" s="160">
        <v>105600</v>
      </c>
      <c r="F324" s="160">
        <v>72000</v>
      </c>
      <c r="G324" s="161">
        <v>0</v>
      </c>
      <c r="H324" s="55">
        <v>0</v>
      </c>
      <c r="I324" s="198"/>
      <c r="J324" s="89"/>
    </row>
    <row r="325" spans="1:10" ht="50.25" customHeight="1" outlineLevel="1">
      <c r="A325" s="92">
        <v>155</v>
      </c>
      <c r="B325" s="93" t="s">
        <v>1</v>
      </c>
      <c r="C325" s="142" t="s">
        <v>778</v>
      </c>
      <c r="D325" s="134" t="s">
        <v>566</v>
      </c>
      <c r="E325" s="160">
        <v>49500</v>
      </c>
      <c r="F325" s="160">
        <v>21500</v>
      </c>
      <c r="G325" s="161">
        <v>0</v>
      </c>
      <c r="H325" s="55">
        <v>15000</v>
      </c>
      <c r="I325" s="201"/>
      <c r="J325" s="89"/>
    </row>
    <row r="326" spans="1:10" ht="54.75" customHeight="1" outlineLevel="1">
      <c r="A326" s="91">
        <v>156</v>
      </c>
      <c r="B326" s="93" t="s">
        <v>1</v>
      </c>
      <c r="C326" s="134" t="s">
        <v>598</v>
      </c>
      <c r="D326" s="134" t="s">
        <v>567</v>
      </c>
      <c r="E326" s="160">
        <v>125000</v>
      </c>
      <c r="F326" s="160">
        <v>25000</v>
      </c>
      <c r="G326" s="161">
        <v>0</v>
      </c>
      <c r="H326" s="55">
        <v>0</v>
      </c>
      <c r="I326" s="201"/>
      <c r="J326" s="89"/>
    </row>
    <row r="327" spans="1:10" ht="49.5" customHeight="1" outlineLevel="1">
      <c r="A327" s="92">
        <v>157</v>
      </c>
      <c r="B327" s="93" t="s">
        <v>1</v>
      </c>
      <c r="C327" s="135" t="s">
        <v>599</v>
      </c>
      <c r="D327" s="135" t="s">
        <v>568</v>
      </c>
      <c r="E327" s="162">
        <v>185000</v>
      </c>
      <c r="F327" s="162">
        <v>85000</v>
      </c>
      <c r="G327" s="161">
        <v>0</v>
      </c>
      <c r="H327" s="55">
        <v>0</v>
      </c>
      <c r="I327" s="112"/>
      <c r="J327" s="89"/>
    </row>
    <row r="328" spans="1:10" ht="40.5" customHeight="1" outlineLevel="1">
      <c r="A328" s="91">
        <v>158</v>
      </c>
      <c r="B328" s="93" t="s">
        <v>1</v>
      </c>
      <c r="C328" s="142" t="s">
        <v>600</v>
      </c>
      <c r="D328" s="134" t="s">
        <v>569</v>
      </c>
      <c r="E328" s="162">
        <v>1000000</v>
      </c>
      <c r="F328" s="162">
        <v>380000</v>
      </c>
      <c r="G328" s="161">
        <v>0</v>
      </c>
      <c r="H328" s="55">
        <v>100000</v>
      </c>
      <c r="I328" s="112"/>
      <c r="J328" s="89"/>
    </row>
    <row r="329" spans="1:10" ht="57" customHeight="1" outlineLevel="1">
      <c r="A329" s="92">
        <v>159</v>
      </c>
      <c r="B329" s="93" t="s">
        <v>1</v>
      </c>
      <c r="C329" s="134" t="s">
        <v>601</v>
      </c>
      <c r="D329" s="134" t="s">
        <v>570</v>
      </c>
      <c r="E329" s="160">
        <v>461000</v>
      </c>
      <c r="F329" s="160">
        <v>80000</v>
      </c>
      <c r="G329" s="161">
        <v>50000</v>
      </c>
      <c r="H329" s="55">
        <v>40000</v>
      </c>
      <c r="I329" s="203"/>
      <c r="J329" s="89"/>
    </row>
    <row r="330" spans="1:10" ht="54.75" customHeight="1" outlineLevel="1">
      <c r="A330" s="91">
        <v>160</v>
      </c>
      <c r="B330" s="93" t="s">
        <v>1</v>
      </c>
      <c r="C330" s="134" t="s">
        <v>602</v>
      </c>
      <c r="D330" s="134" t="s">
        <v>571</v>
      </c>
      <c r="E330" s="165">
        <v>150000</v>
      </c>
      <c r="F330" s="165">
        <v>30000</v>
      </c>
      <c r="G330" s="161">
        <v>20000</v>
      </c>
      <c r="H330" s="55">
        <v>20000</v>
      </c>
      <c r="I330" s="197"/>
      <c r="J330" s="89"/>
    </row>
    <row r="331" spans="1:10" ht="42" customHeight="1" outlineLevel="1">
      <c r="A331" s="92">
        <v>161</v>
      </c>
      <c r="B331" s="93" t="s">
        <v>1</v>
      </c>
      <c r="C331" s="136" t="s">
        <v>603</v>
      </c>
      <c r="D331" s="136" t="s">
        <v>604</v>
      </c>
      <c r="E331" s="165">
        <v>150000</v>
      </c>
      <c r="F331" s="165">
        <v>100000</v>
      </c>
      <c r="G331" s="161">
        <v>25000</v>
      </c>
      <c r="H331" s="55">
        <v>30000</v>
      </c>
      <c r="I331" s="201"/>
      <c r="J331" s="89"/>
    </row>
    <row r="332" spans="1:10" ht="49.5" customHeight="1" outlineLevel="1">
      <c r="A332" s="91">
        <v>162</v>
      </c>
      <c r="B332" s="93" t="s">
        <v>1</v>
      </c>
      <c r="C332" s="134" t="s">
        <v>605</v>
      </c>
      <c r="D332" s="134" t="s">
        <v>572</v>
      </c>
      <c r="E332" s="165">
        <v>130000</v>
      </c>
      <c r="F332" s="165">
        <v>85000</v>
      </c>
      <c r="G332" s="161">
        <v>0</v>
      </c>
      <c r="H332" s="55">
        <v>20000</v>
      </c>
      <c r="I332" s="112"/>
      <c r="J332" s="89"/>
    </row>
    <row r="333" spans="1:10" ht="62.25" customHeight="1" outlineLevel="1">
      <c r="A333" s="92">
        <v>163</v>
      </c>
      <c r="B333" s="93" t="s">
        <v>1</v>
      </c>
      <c r="C333" s="136" t="s">
        <v>606</v>
      </c>
      <c r="D333" s="136" t="s">
        <v>607</v>
      </c>
      <c r="E333" s="165">
        <v>400000</v>
      </c>
      <c r="F333" s="165">
        <v>150000</v>
      </c>
      <c r="G333" s="161">
        <v>80000</v>
      </c>
      <c r="H333" s="55">
        <v>80000</v>
      </c>
      <c r="I333" s="201"/>
      <c r="J333" s="89"/>
    </row>
    <row r="334" spans="1:10" ht="42" customHeight="1" outlineLevel="1">
      <c r="A334" s="91">
        <v>164</v>
      </c>
      <c r="B334" s="93" t="s">
        <v>1</v>
      </c>
      <c r="C334" s="134" t="s">
        <v>609</v>
      </c>
      <c r="D334" s="134" t="s">
        <v>608</v>
      </c>
      <c r="E334" s="160">
        <v>500000</v>
      </c>
      <c r="F334" s="160">
        <v>50000</v>
      </c>
      <c r="G334" s="161">
        <v>40000</v>
      </c>
      <c r="H334" s="55">
        <v>20000</v>
      </c>
      <c r="I334" s="201"/>
      <c r="J334" s="89"/>
    </row>
    <row r="335" spans="1:10" ht="40.5" customHeight="1" outlineLevel="1">
      <c r="A335" s="92">
        <v>165</v>
      </c>
      <c r="B335" s="93" t="s">
        <v>1</v>
      </c>
      <c r="C335" s="136" t="s">
        <v>610</v>
      </c>
      <c r="D335" s="136" t="s">
        <v>75</v>
      </c>
      <c r="E335" s="162">
        <v>69500</v>
      </c>
      <c r="F335" s="162">
        <v>55000</v>
      </c>
      <c r="G335" s="161">
        <v>110000</v>
      </c>
      <c r="H335" s="55">
        <v>20000</v>
      </c>
      <c r="I335" s="201"/>
      <c r="J335" s="89"/>
    </row>
    <row r="336" spans="1:10" ht="52.5" customHeight="1" outlineLevel="1">
      <c r="A336" s="91">
        <v>166</v>
      </c>
      <c r="B336" s="93" t="s">
        <v>1</v>
      </c>
      <c r="C336" s="142" t="s">
        <v>611</v>
      </c>
      <c r="D336" s="142" t="s">
        <v>573</v>
      </c>
      <c r="E336" s="165">
        <v>56800</v>
      </c>
      <c r="F336" s="165">
        <v>20000</v>
      </c>
      <c r="G336" s="161">
        <v>20000</v>
      </c>
      <c r="H336" s="55">
        <v>10000</v>
      </c>
      <c r="I336" s="308"/>
      <c r="J336" s="89"/>
    </row>
    <row r="337" spans="1:10" ht="78.75" customHeight="1" outlineLevel="1">
      <c r="A337" s="92">
        <v>167</v>
      </c>
      <c r="B337" s="93" t="s">
        <v>1</v>
      </c>
      <c r="C337" s="142" t="s">
        <v>612</v>
      </c>
      <c r="D337" s="134" t="s">
        <v>613</v>
      </c>
      <c r="E337" s="160">
        <v>55500</v>
      </c>
      <c r="F337" s="160">
        <v>20000</v>
      </c>
      <c r="G337" s="163">
        <v>10000</v>
      </c>
      <c r="H337" s="55">
        <v>20000</v>
      </c>
      <c r="I337" s="317"/>
      <c r="J337" s="89"/>
    </row>
    <row r="338" spans="1:10" ht="43.5" customHeight="1" outlineLevel="1">
      <c r="A338" s="91">
        <v>168</v>
      </c>
      <c r="B338" s="93" t="s">
        <v>1</v>
      </c>
      <c r="C338" s="134" t="s">
        <v>614</v>
      </c>
      <c r="D338" s="134" t="s">
        <v>574</v>
      </c>
      <c r="E338" s="160">
        <v>161000</v>
      </c>
      <c r="F338" s="160">
        <v>100000</v>
      </c>
      <c r="G338" s="161">
        <v>0</v>
      </c>
      <c r="H338" s="55">
        <v>20000</v>
      </c>
      <c r="I338" s="197"/>
      <c r="J338" s="89"/>
    </row>
    <row r="339" spans="1:10" ht="41.25" customHeight="1" outlineLevel="1">
      <c r="A339" s="92">
        <v>169</v>
      </c>
      <c r="B339" s="93" t="s">
        <v>1</v>
      </c>
      <c r="C339" s="143" t="s">
        <v>575</v>
      </c>
      <c r="D339" s="143" t="s">
        <v>576</v>
      </c>
      <c r="E339" s="165">
        <v>186500</v>
      </c>
      <c r="F339" s="165">
        <v>111500</v>
      </c>
      <c r="G339" s="171">
        <v>0</v>
      </c>
      <c r="H339" s="95">
        <v>30000</v>
      </c>
      <c r="I339" s="328"/>
      <c r="J339" s="89"/>
    </row>
    <row r="340" spans="1:10" ht="46.5" customHeight="1" outlineLevel="1" thickBot="1">
      <c r="A340" s="311">
        <v>170</v>
      </c>
      <c r="B340" s="312" t="s">
        <v>1</v>
      </c>
      <c r="C340" s="143" t="s">
        <v>790</v>
      </c>
      <c r="D340" s="143" t="s">
        <v>791</v>
      </c>
      <c r="E340" s="165">
        <v>80000</v>
      </c>
      <c r="F340" s="165">
        <v>40000</v>
      </c>
      <c r="G340" s="171">
        <v>25000</v>
      </c>
      <c r="H340" s="95">
        <v>25000</v>
      </c>
      <c r="I340" s="313"/>
      <c r="J340" s="89"/>
    </row>
    <row r="341" spans="1:10" ht="16.5" customHeight="1" outlineLevel="1" thickBot="1">
      <c r="A341" s="292"/>
      <c r="B341" s="245"/>
      <c r="C341" s="296"/>
      <c r="D341" s="247" t="s">
        <v>20</v>
      </c>
      <c r="E341" s="297">
        <f>SUM(E302:E340)</f>
        <v>8512700</v>
      </c>
      <c r="F341" s="297">
        <f>SUM(F302:F340)</f>
        <v>3129600</v>
      </c>
      <c r="G341" s="298"/>
      <c r="H341" s="293">
        <f>SUM(H302:H340)</f>
        <v>1289000</v>
      </c>
      <c r="I341" s="295"/>
      <c r="J341" s="89"/>
    </row>
    <row r="342" spans="1:10" ht="39.75" customHeight="1" outlineLevel="1">
      <c r="A342" s="322">
        <v>171</v>
      </c>
      <c r="B342" s="96" t="s">
        <v>21</v>
      </c>
      <c r="C342" s="135" t="s">
        <v>653</v>
      </c>
      <c r="D342" s="135" t="s">
        <v>615</v>
      </c>
      <c r="E342" s="162">
        <v>398000</v>
      </c>
      <c r="F342" s="176">
        <v>50000</v>
      </c>
      <c r="G342" s="170">
        <v>0</v>
      </c>
      <c r="H342" s="50">
        <v>30000</v>
      </c>
      <c r="I342" s="327"/>
      <c r="J342" s="89"/>
    </row>
    <row r="343" spans="1:10" ht="42" customHeight="1" outlineLevel="1">
      <c r="A343" s="323">
        <v>172</v>
      </c>
      <c r="B343" s="93" t="s">
        <v>21</v>
      </c>
      <c r="C343" s="134" t="s">
        <v>653</v>
      </c>
      <c r="D343" s="134" t="s">
        <v>616</v>
      </c>
      <c r="E343" s="160">
        <v>139500</v>
      </c>
      <c r="F343" s="173">
        <v>50000</v>
      </c>
      <c r="G343" s="163">
        <v>0</v>
      </c>
      <c r="H343" s="55">
        <v>40000</v>
      </c>
      <c r="I343" s="317"/>
      <c r="J343" s="89"/>
    </row>
    <row r="344" spans="1:10" ht="40.5" customHeight="1" outlineLevel="1">
      <c r="A344" s="322">
        <v>173</v>
      </c>
      <c r="B344" s="93" t="s">
        <v>21</v>
      </c>
      <c r="C344" s="134" t="s">
        <v>654</v>
      </c>
      <c r="D344" s="134" t="s">
        <v>76</v>
      </c>
      <c r="E344" s="160">
        <v>40000</v>
      </c>
      <c r="F344" s="173">
        <v>20000</v>
      </c>
      <c r="G344" s="161">
        <v>20000</v>
      </c>
      <c r="H344" s="55">
        <v>20000</v>
      </c>
      <c r="I344" s="107"/>
      <c r="J344" s="89"/>
    </row>
    <row r="345" spans="1:10" ht="51.75" customHeight="1" outlineLevel="1">
      <c r="A345" s="323">
        <v>174</v>
      </c>
      <c r="B345" s="93" t="s">
        <v>21</v>
      </c>
      <c r="C345" s="134" t="s">
        <v>617</v>
      </c>
      <c r="D345" s="134" t="s">
        <v>618</v>
      </c>
      <c r="E345" s="160">
        <v>140000</v>
      </c>
      <c r="F345" s="173">
        <v>100000</v>
      </c>
      <c r="G345" s="161">
        <v>50000</v>
      </c>
      <c r="H345" s="55">
        <v>50000</v>
      </c>
      <c r="I345" s="107"/>
      <c r="J345" s="89"/>
    </row>
    <row r="346" spans="1:10" ht="57" customHeight="1" outlineLevel="1">
      <c r="A346" s="322">
        <v>175</v>
      </c>
      <c r="B346" s="93" t="s">
        <v>21</v>
      </c>
      <c r="C346" s="134" t="s">
        <v>655</v>
      </c>
      <c r="D346" s="134" t="s">
        <v>77</v>
      </c>
      <c r="E346" s="160">
        <v>64000</v>
      </c>
      <c r="F346" s="173">
        <v>25000</v>
      </c>
      <c r="G346" s="161">
        <v>0</v>
      </c>
      <c r="H346" s="55">
        <v>0</v>
      </c>
      <c r="I346" s="107"/>
      <c r="J346" s="89"/>
    </row>
    <row r="347" spans="1:10" ht="42.75" customHeight="1" outlineLevel="1">
      <c r="A347" s="323">
        <v>176</v>
      </c>
      <c r="B347" s="93" t="s">
        <v>21</v>
      </c>
      <c r="C347" s="134" t="s">
        <v>619</v>
      </c>
      <c r="D347" s="134" t="s">
        <v>656</v>
      </c>
      <c r="E347" s="160">
        <v>140000</v>
      </c>
      <c r="F347" s="173">
        <v>50000</v>
      </c>
      <c r="G347" s="161">
        <v>0</v>
      </c>
      <c r="H347" s="55">
        <v>0</v>
      </c>
      <c r="I347" s="107"/>
      <c r="J347" s="89"/>
    </row>
    <row r="348" spans="1:10" ht="62.25" customHeight="1" outlineLevel="1">
      <c r="A348" s="322">
        <v>177</v>
      </c>
      <c r="B348" s="93" t="s">
        <v>21</v>
      </c>
      <c r="C348" s="134" t="s">
        <v>657</v>
      </c>
      <c r="D348" s="134" t="s">
        <v>620</v>
      </c>
      <c r="E348" s="160">
        <v>132000</v>
      </c>
      <c r="F348" s="173">
        <v>92000</v>
      </c>
      <c r="G348" s="161">
        <v>20000</v>
      </c>
      <c r="H348" s="55">
        <v>0</v>
      </c>
      <c r="I348" s="107"/>
      <c r="J348" s="89"/>
    </row>
    <row r="349" spans="1:10" ht="55.5" customHeight="1" outlineLevel="1">
      <c r="A349" s="323">
        <v>178</v>
      </c>
      <c r="B349" s="93" t="s">
        <v>21</v>
      </c>
      <c r="C349" s="134" t="s">
        <v>658</v>
      </c>
      <c r="D349" s="134" t="s">
        <v>621</v>
      </c>
      <c r="E349" s="160">
        <v>180000</v>
      </c>
      <c r="F349" s="173">
        <v>108000</v>
      </c>
      <c r="G349" s="161">
        <v>0</v>
      </c>
      <c r="H349" s="55">
        <v>20000</v>
      </c>
      <c r="I349" s="205"/>
      <c r="J349" s="89"/>
    </row>
    <row r="350" spans="1:10" ht="59.25" customHeight="1" outlineLevel="1">
      <c r="A350" s="322">
        <v>179</v>
      </c>
      <c r="B350" s="93" t="s">
        <v>21</v>
      </c>
      <c r="C350" s="134" t="s">
        <v>658</v>
      </c>
      <c r="D350" s="134" t="s">
        <v>622</v>
      </c>
      <c r="E350" s="148">
        <v>38500</v>
      </c>
      <c r="F350" s="177">
        <v>23100</v>
      </c>
      <c r="G350" s="178">
        <v>0</v>
      </c>
      <c r="H350" s="55">
        <v>0</v>
      </c>
      <c r="I350" s="206"/>
      <c r="J350" s="89"/>
    </row>
    <row r="351" spans="1:10" ht="36.75" customHeight="1" outlineLevel="1">
      <c r="A351" s="323">
        <v>180</v>
      </c>
      <c r="B351" s="98" t="s">
        <v>21</v>
      </c>
      <c r="C351" s="134" t="s">
        <v>653</v>
      </c>
      <c r="D351" s="134" t="s">
        <v>659</v>
      </c>
      <c r="E351" s="179">
        <v>343000</v>
      </c>
      <c r="F351" s="179">
        <v>150000</v>
      </c>
      <c r="G351" s="152">
        <v>100000</v>
      </c>
      <c r="H351" s="55">
        <v>50000</v>
      </c>
      <c r="I351" s="207"/>
      <c r="J351" s="89"/>
    </row>
    <row r="352" spans="1:10" ht="49.5" customHeight="1" outlineLevel="1">
      <c r="A352" s="322">
        <v>181</v>
      </c>
      <c r="B352" s="93" t="s">
        <v>21</v>
      </c>
      <c r="C352" s="136" t="s">
        <v>661</v>
      </c>
      <c r="D352" s="136" t="s">
        <v>623</v>
      </c>
      <c r="E352" s="148">
        <v>53272</v>
      </c>
      <c r="F352" s="148">
        <v>25000</v>
      </c>
      <c r="G352" s="152">
        <v>0</v>
      </c>
      <c r="H352" s="55">
        <v>0</v>
      </c>
      <c r="I352" s="208"/>
      <c r="J352" s="89"/>
    </row>
    <row r="353" spans="1:10" ht="45" customHeight="1" outlineLevel="1">
      <c r="A353" s="323">
        <v>182</v>
      </c>
      <c r="B353" s="93" t="s">
        <v>21</v>
      </c>
      <c r="C353" s="134" t="s">
        <v>662</v>
      </c>
      <c r="D353" s="134" t="s">
        <v>660</v>
      </c>
      <c r="E353" s="148">
        <v>95000</v>
      </c>
      <c r="F353" s="177">
        <v>30000</v>
      </c>
      <c r="G353" s="152">
        <v>30000</v>
      </c>
      <c r="H353" s="55">
        <v>20000</v>
      </c>
      <c r="I353" s="107"/>
      <c r="J353" s="89"/>
    </row>
    <row r="354" spans="1:10" ht="47.25" customHeight="1" outlineLevel="1">
      <c r="A354" s="322">
        <v>183</v>
      </c>
      <c r="B354" s="93" t="s">
        <v>21</v>
      </c>
      <c r="C354" s="134" t="s">
        <v>663</v>
      </c>
      <c r="D354" s="134" t="s">
        <v>664</v>
      </c>
      <c r="E354" s="148">
        <v>300000</v>
      </c>
      <c r="F354" s="177">
        <v>60000</v>
      </c>
      <c r="G354" s="152">
        <v>55000</v>
      </c>
      <c r="H354" s="55">
        <v>50000</v>
      </c>
      <c r="I354" s="107"/>
      <c r="J354" s="89"/>
    </row>
    <row r="355" spans="1:10" ht="40.5" customHeight="1" outlineLevel="1">
      <c r="A355" s="323">
        <v>184</v>
      </c>
      <c r="B355" s="93" t="s">
        <v>21</v>
      </c>
      <c r="C355" s="134" t="s">
        <v>624</v>
      </c>
      <c r="D355" s="134" t="s">
        <v>625</v>
      </c>
      <c r="E355" s="148">
        <v>200000</v>
      </c>
      <c r="F355" s="177">
        <v>160000</v>
      </c>
      <c r="G355" s="152">
        <v>0</v>
      </c>
      <c r="H355" s="55">
        <v>0</v>
      </c>
      <c r="I355" s="107"/>
      <c r="J355" s="89"/>
    </row>
    <row r="356" spans="1:10" ht="45" customHeight="1" outlineLevel="1">
      <c r="A356" s="322">
        <v>185</v>
      </c>
      <c r="B356" s="93" t="s">
        <v>21</v>
      </c>
      <c r="C356" s="134" t="s">
        <v>665</v>
      </c>
      <c r="D356" s="134" t="s">
        <v>626</v>
      </c>
      <c r="E356" s="148">
        <v>25940</v>
      </c>
      <c r="F356" s="177">
        <v>25000</v>
      </c>
      <c r="G356" s="152">
        <v>0</v>
      </c>
      <c r="H356" s="55">
        <v>0</v>
      </c>
      <c r="I356" s="107"/>
      <c r="J356" s="89"/>
    </row>
    <row r="357" spans="1:10" ht="84" customHeight="1" outlineLevel="1">
      <c r="A357" s="323">
        <v>186</v>
      </c>
      <c r="B357" s="93" t="s">
        <v>21</v>
      </c>
      <c r="C357" s="134" t="s">
        <v>827</v>
      </c>
      <c r="D357" s="134" t="s">
        <v>627</v>
      </c>
      <c r="E357" s="148">
        <v>130000</v>
      </c>
      <c r="F357" s="177">
        <v>80000</v>
      </c>
      <c r="G357" s="152">
        <v>0</v>
      </c>
      <c r="H357" s="55">
        <v>0</v>
      </c>
      <c r="I357" s="107"/>
      <c r="J357" s="89"/>
    </row>
    <row r="358" spans="1:10" ht="41.25" customHeight="1" outlineLevel="1">
      <c r="A358" s="322">
        <v>187</v>
      </c>
      <c r="B358" s="93" t="s">
        <v>21</v>
      </c>
      <c r="C358" s="134" t="s">
        <v>667</v>
      </c>
      <c r="D358" s="134" t="s">
        <v>628</v>
      </c>
      <c r="E358" s="148">
        <v>90000</v>
      </c>
      <c r="F358" s="177">
        <v>34000</v>
      </c>
      <c r="G358" s="158">
        <v>20000</v>
      </c>
      <c r="H358" s="55">
        <v>20000</v>
      </c>
      <c r="I358" s="222"/>
      <c r="J358" s="89"/>
    </row>
    <row r="359" spans="1:10" ht="30" customHeight="1" outlineLevel="1">
      <c r="A359" s="323">
        <v>188</v>
      </c>
      <c r="B359" s="93" t="s">
        <v>21</v>
      </c>
      <c r="C359" s="134" t="s">
        <v>667</v>
      </c>
      <c r="D359" s="134" t="s">
        <v>629</v>
      </c>
      <c r="E359" s="148">
        <v>90000</v>
      </c>
      <c r="F359" s="177">
        <v>30000</v>
      </c>
      <c r="G359" s="220"/>
      <c r="H359" s="55">
        <v>0</v>
      </c>
      <c r="I359" s="221"/>
      <c r="J359" s="89"/>
    </row>
    <row r="360" spans="1:10" ht="43.5" customHeight="1" outlineLevel="1">
      <c r="A360" s="322">
        <v>189</v>
      </c>
      <c r="B360" s="93" t="s">
        <v>21</v>
      </c>
      <c r="C360" s="134" t="s">
        <v>668</v>
      </c>
      <c r="D360" s="134" t="s">
        <v>630</v>
      </c>
      <c r="E360" s="148">
        <v>28000</v>
      </c>
      <c r="F360" s="177">
        <v>20000</v>
      </c>
      <c r="G360" s="152">
        <v>20000</v>
      </c>
      <c r="H360" s="55">
        <v>0</v>
      </c>
      <c r="I360" s="107"/>
      <c r="J360" s="89"/>
    </row>
    <row r="361" spans="1:10" ht="36" customHeight="1" outlineLevel="1">
      <c r="A361" s="323">
        <v>190</v>
      </c>
      <c r="B361" s="93" t="s">
        <v>21</v>
      </c>
      <c r="C361" s="136" t="s">
        <v>670</v>
      </c>
      <c r="D361" s="136" t="s">
        <v>669</v>
      </c>
      <c r="E361" s="148">
        <v>357000</v>
      </c>
      <c r="F361" s="148">
        <v>180000</v>
      </c>
      <c r="G361" s="152">
        <v>0</v>
      </c>
      <c r="H361" s="55">
        <v>80000</v>
      </c>
      <c r="I361" s="107"/>
      <c r="J361" s="89"/>
    </row>
    <row r="362" spans="1:10" ht="45.75" customHeight="1" outlineLevel="1">
      <c r="A362" s="322">
        <v>191</v>
      </c>
      <c r="B362" s="93" t="s">
        <v>21</v>
      </c>
      <c r="C362" s="134" t="s">
        <v>671</v>
      </c>
      <c r="D362" s="134" t="s">
        <v>631</v>
      </c>
      <c r="E362" s="148">
        <v>1000000</v>
      </c>
      <c r="F362" s="177">
        <v>400000</v>
      </c>
      <c r="G362" s="157">
        <v>230000</v>
      </c>
      <c r="H362" s="55">
        <v>250000</v>
      </c>
      <c r="I362" s="308"/>
      <c r="J362" s="89"/>
    </row>
    <row r="363" spans="1:10" ht="40.5" customHeight="1" outlineLevel="1">
      <c r="A363" s="323">
        <v>192</v>
      </c>
      <c r="B363" s="93" t="s">
        <v>21</v>
      </c>
      <c r="C363" s="134" t="s">
        <v>632</v>
      </c>
      <c r="D363" s="134" t="s">
        <v>633</v>
      </c>
      <c r="E363" s="148">
        <v>500000</v>
      </c>
      <c r="F363" s="177">
        <v>100000</v>
      </c>
      <c r="G363" s="157">
        <v>20000</v>
      </c>
      <c r="H363" s="55">
        <v>20000</v>
      </c>
      <c r="I363" s="317"/>
      <c r="J363" s="89"/>
    </row>
    <row r="364" spans="1:10" ht="42" customHeight="1" outlineLevel="1">
      <c r="A364" s="322">
        <v>193</v>
      </c>
      <c r="B364" s="93" t="s">
        <v>21</v>
      </c>
      <c r="C364" s="136" t="s">
        <v>672</v>
      </c>
      <c r="D364" s="136" t="s">
        <v>634</v>
      </c>
      <c r="E364" s="148">
        <v>120000</v>
      </c>
      <c r="F364" s="148">
        <v>25000</v>
      </c>
      <c r="G364" s="152">
        <v>20000</v>
      </c>
      <c r="H364" s="55">
        <v>20000</v>
      </c>
      <c r="I364" s="113"/>
      <c r="J364" s="89"/>
    </row>
    <row r="365" spans="1:10" ht="30" customHeight="1" outlineLevel="1">
      <c r="A365" s="323">
        <v>194</v>
      </c>
      <c r="B365" s="93" t="s">
        <v>21</v>
      </c>
      <c r="C365" s="134" t="s">
        <v>673</v>
      </c>
      <c r="D365" s="134" t="s">
        <v>674</v>
      </c>
      <c r="E365" s="148">
        <v>121000</v>
      </c>
      <c r="F365" s="177">
        <v>60000</v>
      </c>
      <c r="G365" s="157">
        <v>30000</v>
      </c>
      <c r="H365" s="55">
        <v>30000</v>
      </c>
      <c r="I365" s="308"/>
      <c r="J365" s="89"/>
    </row>
    <row r="366" spans="1:10" ht="34.5" customHeight="1" outlineLevel="1">
      <c r="A366" s="322">
        <v>195</v>
      </c>
      <c r="B366" s="93" t="s">
        <v>21</v>
      </c>
      <c r="C366" s="134" t="s">
        <v>673</v>
      </c>
      <c r="D366" s="134" t="s">
        <v>635</v>
      </c>
      <c r="E366" s="148">
        <v>58000</v>
      </c>
      <c r="F366" s="177">
        <v>25000</v>
      </c>
      <c r="G366" s="178">
        <v>20000</v>
      </c>
      <c r="H366" s="55">
        <v>0</v>
      </c>
      <c r="I366" s="317"/>
      <c r="J366" s="89"/>
    </row>
    <row r="367" spans="1:10" ht="30" customHeight="1" outlineLevel="1">
      <c r="A367" s="323">
        <v>196</v>
      </c>
      <c r="B367" s="93" t="s">
        <v>21</v>
      </c>
      <c r="C367" s="134" t="s">
        <v>675</v>
      </c>
      <c r="D367" s="134" t="s">
        <v>636</v>
      </c>
      <c r="E367" s="148">
        <v>343000</v>
      </c>
      <c r="F367" s="177">
        <v>80000</v>
      </c>
      <c r="G367" s="152">
        <v>60000</v>
      </c>
      <c r="H367" s="55">
        <v>40000</v>
      </c>
      <c r="I367" s="107"/>
      <c r="J367" s="89"/>
    </row>
    <row r="368" spans="1:10" ht="42" customHeight="1" outlineLevel="1">
      <c r="A368" s="322">
        <v>197</v>
      </c>
      <c r="B368" s="93" t="s">
        <v>21</v>
      </c>
      <c r="C368" s="136" t="s">
        <v>676</v>
      </c>
      <c r="D368" s="136" t="s">
        <v>677</v>
      </c>
      <c r="E368" s="148">
        <v>25000</v>
      </c>
      <c r="F368" s="148">
        <v>15000</v>
      </c>
      <c r="G368" s="152">
        <v>0</v>
      </c>
      <c r="H368" s="55">
        <v>0</v>
      </c>
      <c r="I368" s="208"/>
      <c r="J368" s="89"/>
    </row>
    <row r="369" spans="1:10" ht="42" customHeight="1" outlineLevel="1">
      <c r="A369" s="323">
        <v>198</v>
      </c>
      <c r="B369" s="93" t="s">
        <v>21</v>
      </c>
      <c r="C369" s="136" t="s">
        <v>637</v>
      </c>
      <c r="D369" s="136" t="s">
        <v>638</v>
      </c>
      <c r="E369" s="148">
        <v>40000</v>
      </c>
      <c r="F369" s="148">
        <v>20000</v>
      </c>
      <c r="G369" s="152">
        <v>0</v>
      </c>
      <c r="H369" s="55">
        <v>10000</v>
      </c>
      <c r="I369" s="208"/>
      <c r="J369" s="89"/>
    </row>
    <row r="370" spans="1:10" ht="42.75" customHeight="1" outlineLevel="1">
      <c r="A370" s="322">
        <v>199</v>
      </c>
      <c r="B370" s="93" t="s">
        <v>21</v>
      </c>
      <c r="C370" s="134" t="s">
        <v>678</v>
      </c>
      <c r="D370" s="134" t="s">
        <v>679</v>
      </c>
      <c r="E370" s="148">
        <v>45000</v>
      </c>
      <c r="F370" s="177">
        <v>30000</v>
      </c>
      <c r="G370" s="152">
        <v>0</v>
      </c>
      <c r="H370" s="55">
        <v>0</v>
      </c>
      <c r="I370" s="107"/>
      <c r="J370" s="89"/>
    </row>
    <row r="371" spans="1:10" ht="30" customHeight="1" outlineLevel="1">
      <c r="A371" s="323">
        <v>200</v>
      </c>
      <c r="B371" s="93" t="s">
        <v>21</v>
      </c>
      <c r="C371" s="134" t="s">
        <v>680</v>
      </c>
      <c r="D371" s="134" t="s">
        <v>639</v>
      </c>
      <c r="E371" s="148">
        <v>65000</v>
      </c>
      <c r="F371" s="177">
        <v>30000</v>
      </c>
      <c r="G371" s="152">
        <v>0</v>
      </c>
      <c r="H371" s="55">
        <v>0</v>
      </c>
      <c r="I371" s="107"/>
      <c r="J371" s="89"/>
    </row>
    <row r="372" spans="1:10" ht="42" customHeight="1" outlineLevel="1">
      <c r="A372" s="322">
        <v>201</v>
      </c>
      <c r="B372" s="93" t="s">
        <v>21</v>
      </c>
      <c r="C372" s="136" t="s">
        <v>640</v>
      </c>
      <c r="D372" s="136" t="s">
        <v>641</v>
      </c>
      <c r="E372" s="148">
        <v>28000</v>
      </c>
      <c r="F372" s="148">
        <v>12000</v>
      </c>
      <c r="G372" s="152">
        <v>0</v>
      </c>
      <c r="H372" s="55">
        <v>0</v>
      </c>
      <c r="I372" s="208"/>
      <c r="J372" s="89"/>
    </row>
    <row r="373" spans="1:10" ht="60.75" customHeight="1" outlineLevel="1">
      <c r="A373" s="323">
        <v>202</v>
      </c>
      <c r="B373" s="93" t="s">
        <v>21</v>
      </c>
      <c r="C373" s="134" t="s">
        <v>681</v>
      </c>
      <c r="D373" s="134" t="s">
        <v>642</v>
      </c>
      <c r="E373" s="148">
        <v>250000</v>
      </c>
      <c r="F373" s="177">
        <v>120000</v>
      </c>
      <c r="G373" s="152">
        <v>25000</v>
      </c>
      <c r="H373" s="55">
        <v>20000</v>
      </c>
      <c r="I373" s="107"/>
      <c r="J373" s="89"/>
    </row>
    <row r="374" spans="1:10" ht="42" customHeight="1" outlineLevel="1">
      <c r="A374" s="322">
        <v>203</v>
      </c>
      <c r="B374" s="93" t="s">
        <v>21</v>
      </c>
      <c r="C374" s="136" t="s">
        <v>682</v>
      </c>
      <c r="D374" s="136" t="s">
        <v>643</v>
      </c>
      <c r="E374" s="148">
        <v>130000</v>
      </c>
      <c r="F374" s="148">
        <v>31000</v>
      </c>
      <c r="G374" s="152">
        <v>20000</v>
      </c>
      <c r="H374" s="55">
        <v>25000</v>
      </c>
      <c r="I374" s="208"/>
      <c r="J374" s="89"/>
    </row>
    <row r="375" spans="1:10" ht="50.25" customHeight="1" outlineLevel="1">
      <c r="A375" s="323">
        <v>204</v>
      </c>
      <c r="B375" s="93" t="s">
        <v>21</v>
      </c>
      <c r="C375" s="136" t="s">
        <v>644</v>
      </c>
      <c r="D375" s="136" t="s">
        <v>645</v>
      </c>
      <c r="E375" s="148">
        <v>119000</v>
      </c>
      <c r="F375" s="148">
        <v>25000</v>
      </c>
      <c r="G375" s="152">
        <v>0</v>
      </c>
      <c r="H375" s="55">
        <v>20000</v>
      </c>
      <c r="I375" s="208"/>
      <c r="J375" s="89"/>
    </row>
    <row r="376" spans="1:10" ht="53.25" customHeight="1" outlineLevel="1">
      <c r="A376" s="322">
        <v>205</v>
      </c>
      <c r="B376" s="93" t="s">
        <v>21</v>
      </c>
      <c r="C376" s="134" t="s">
        <v>683</v>
      </c>
      <c r="D376" s="134" t="s">
        <v>78</v>
      </c>
      <c r="E376" s="148">
        <v>250000</v>
      </c>
      <c r="F376" s="177">
        <v>30000</v>
      </c>
      <c r="G376" s="152">
        <v>0</v>
      </c>
      <c r="H376" s="55">
        <v>20000</v>
      </c>
      <c r="I376" s="107"/>
      <c r="J376" s="89"/>
    </row>
    <row r="377" spans="1:10" ht="30" customHeight="1" outlineLevel="1">
      <c r="A377" s="323">
        <v>206</v>
      </c>
      <c r="B377" s="93" t="s">
        <v>21</v>
      </c>
      <c r="C377" s="134" t="s">
        <v>684</v>
      </c>
      <c r="D377" s="134" t="s">
        <v>79</v>
      </c>
      <c r="E377" s="148">
        <v>788000</v>
      </c>
      <c r="F377" s="177">
        <v>294000</v>
      </c>
      <c r="G377" s="152">
        <v>0</v>
      </c>
      <c r="H377" s="55">
        <v>20000</v>
      </c>
      <c r="I377" s="107"/>
      <c r="J377" s="89"/>
    </row>
    <row r="378" spans="1:10" ht="34.5" customHeight="1" outlineLevel="1">
      <c r="A378" s="322">
        <v>207</v>
      </c>
      <c r="B378" s="93" t="s">
        <v>21</v>
      </c>
      <c r="C378" s="134" t="s">
        <v>685</v>
      </c>
      <c r="D378" s="134" t="s">
        <v>646</v>
      </c>
      <c r="E378" s="148">
        <v>95000</v>
      </c>
      <c r="F378" s="177">
        <v>50000</v>
      </c>
      <c r="G378" s="152">
        <v>25000</v>
      </c>
      <c r="H378" s="55">
        <v>25000</v>
      </c>
      <c r="I378" s="107"/>
      <c r="J378" s="89"/>
    </row>
    <row r="379" spans="1:10" ht="56.25" customHeight="1" outlineLevel="1">
      <c r="A379" s="323">
        <v>208</v>
      </c>
      <c r="B379" s="93" t="s">
        <v>21</v>
      </c>
      <c r="C379" s="134" t="s">
        <v>686</v>
      </c>
      <c r="D379" s="134" t="s">
        <v>647</v>
      </c>
      <c r="E379" s="148">
        <v>706500</v>
      </c>
      <c r="F379" s="177">
        <v>320000</v>
      </c>
      <c r="G379" s="152">
        <v>0</v>
      </c>
      <c r="H379" s="55">
        <v>150000</v>
      </c>
      <c r="I379" s="107"/>
      <c r="J379" s="89"/>
    </row>
    <row r="380" spans="1:10" ht="47.25" customHeight="1" outlineLevel="1">
      <c r="A380" s="322">
        <v>209</v>
      </c>
      <c r="B380" s="93" t="s">
        <v>21</v>
      </c>
      <c r="C380" s="134" t="s">
        <v>804</v>
      </c>
      <c r="D380" s="134" t="s">
        <v>648</v>
      </c>
      <c r="E380" s="148">
        <v>270000</v>
      </c>
      <c r="F380" s="177">
        <v>98000</v>
      </c>
      <c r="G380" s="152">
        <v>0</v>
      </c>
      <c r="H380" s="55">
        <v>0</v>
      </c>
      <c r="I380" s="107"/>
      <c r="J380" s="89"/>
    </row>
    <row r="381" spans="1:10" ht="48" customHeight="1" outlineLevel="1">
      <c r="A381" s="323">
        <v>210</v>
      </c>
      <c r="B381" s="93" t="s">
        <v>21</v>
      </c>
      <c r="C381" s="136" t="s">
        <v>805</v>
      </c>
      <c r="D381" s="136" t="s">
        <v>649</v>
      </c>
      <c r="E381" s="148">
        <v>105000</v>
      </c>
      <c r="F381" s="148">
        <v>70000</v>
      </c>
      <c r="G381" s="152">
        <v>20000</v>
      </c>
      <c r="H381" s="55">
        <v>20000</v>
      </c>
      <c r="I381" s="208"/>
      <c r="J381" s="89"/>
    </row>
    <row r="382" spans="1:10" ht="60" customHeight="1" outlineLevel="1">
      <c r="A382" s="322">
        <v>211</v>
      </c>
      <c r="B382" s="93" t="s">
        <v>21</v>
      </c>
      <c r="C382" s="134" t="s">
        <v>650</v>
      </c>
      <c r="D382" s="134" t="s">
        <v>687</v>
      </c>
      <c r="E382" s="148">
        <v>420000</v>
      </c>
      <c r="F382" s="177">
        <v>220000</v>
      </c>
      <c r="G382" s="152">
        <v>80000</v>
      </c>
      <c r="H382" s="55">
        <v>50000</v>
      </c>
      <c r="I382" s="107"/>
      <c r="J382" s="89"/>
    </row>
    <row r="383" spans="1:10" ht="44.25" customHeight="1" outlineLevel="1">
      <c r="A383" s="323">
        <v>212</v>
      </c>
      <c r="B383" s="93" t="s">
        <v>21</v>
      </c>
      <c r="C383" s="134" t="s">
        <v>688</v>
      </c>
      <c r="D383" s="134" t="s">
        <v>651</v>
      </c>
      <c r="E383" s="148">
        <v>351000</v>
      </c>
      <c r="F383" s="177">
        <v>51000</v>
      </c>
      <c r="G383" s="152">
        <v>20000</v>
      </c>
      <c r="H383" s="55">
        <v>20000</v>
      </c>
      <c r="I383" s="107"/>
      <c r="J383" s="89"/>
    </row>
    <row r="384" spans="1:10" ht="47.25" customHeight="1" outlineLevel="1">
      <c r="A384" s="322">
        <v>213</v>
      </c>
      <c r="B384" s="93" t="s">
        <v>21</v>
      </c>
      <c r="C384" s="134" t="s">
        <v>689</v>
      </c>
      <c r="D384" s="134" t="s">
        <v>652</v>
      </c>
      <c r="E384" s="148">
        <v>248000</v>
      </c>
      <c r="F384" s="177">
        <v>148000</v>
      </c>
      <c r="G384" s="152">
        <v>100000</v>
      </c>
      <c r="H384" s="95">
        <v>80000</v>
      </c>
      <c r="I384" s="107"/>
      <c r="J384" s="89"/>
    </row>
    <row r="385" spans="1:10" ht="33" customHeight="1" outlineLevel="1" thickBot="1">
      <c r="A385" s="324">
        <v>214</v>
      </c>
      <c r="B385" s="93" t="s">
        <v>21</v>
      </c>
      <c r="C385" s="134" t="s">
        <v>792</v>
      </c>
      <c r="D385" s="134" t="s">
        <v>793</v>
      </c>
      <c r="E385" s="148">
        <v>497715</v>
      </c>
      <c r="F385" s="177">
        <v>80000</v>
      </c>
      <c r="G385" s="152">
        <v>40000</v>
      </c>
      <c r="H385" s="95">
        <v>40000</v>
      </c>
      <c r="I385" s="315"/>
      <c r="J385" s="89"/>
    </row>
    <row r="386" spans="1:10" ht="16.5" customHeight="1" outlineLevel="1" thickBot="1">
      <c r="A386" s="292"/>
      <c r="B386" s="299"/>
      <c r="C386" s="296"/>
      <c r="D386" s="247" t="s">
        <v>16</v>
      </c>
      <c r="E386" s="276">
        <f>SUM(E342:E385)</f>
        <v>9559427</v>
      </c>
      <c r="F386" s="276">
        <f>SUM(F342:F385)</f>
        <v>3646100</v>
      </c>
      <c r="G386" s="283"/>
      <c r="H386" s="293">
        <f>SUM(H342:H385)</f>
        <v>1240000</v>
      </c>
      <c r="I386" s="295"/>
      <c r="J386" s="89"/>
    </row>
    <row r="387" spans="1:10" ht="45.75" customHeight="1" outlineLevel="1">
      <c r="A387" s="323">
        <v>215</v>
      </c>
      <c r="B387" s="93" t="s">
        <v>15</v>
      </c>
      <c r="C387" s="134" t="s">
        <v>702</v>
      </c>
      <c r="D387" s="134" t="s">
        <v>690</v>
      </c>
      <c r="E387" s="148">
        <v>279155</v>
      </c>
      <c r="F387" s="177">
        <v>100000</v>
      </c>
      <c r="G387" s="152">
        <v>0</v>
      </c>
      <c r="H387" s="50">
        <v>0</v>
      </c>
      <c r="I387" s="107"/>
      <c r="J387" s="45"/>
    </row>
    <row r="388" spans="1:10" ht="60.75" customHeight="1" outlineLevel="1">
      <c r="A388" s="323">
        <v>216</v>
      </c>
      <c r="B388" s="93" t="s">
        <v>15</v>
      </c>
      <c r="C388" s="134" t="s">
        <v>691</v>
      </c>
      <c r="D388" s="134" t="s">
        <v>692</v>
      </c>
      <c r="E388" s="148">
        <v>60000</v>
      </c>
      <c r="F388" s="177">
        <v>30000</v>
      </c>
      <c r="G388" s="152">
        <v>0</v>
      </c>
      <c r="H388" s="55">
        <v>0</v>
      </c>
      <c r="I388" s="107"/>
      <c r="J388" s="89"/>
    </row>
    <row r="389" spans="1:10" ht="57" customHeight="1" outlineLevel="1">
      <c r="A389" s="323">
        <v>217</v>
      </c>
      <c r="B389" s="93" t="s">
        <v>15</v>
      </c>
      <c r="C389" s="136" t="s">
        <v>703</v>
      </c>
      <c r="D389" s="136" t="s">
        <v>693</v>
      </c>
      <c r="E389" s="148">
        <v>1330000</v>
      </c>
      <c r="F389" s="148">
        <v>150000</v>
      </c>
      <c r="G389" s="152">
        <v>40000</v>
      </c>
      <c r="H389" s="55">
        <v>80000</v>
      </c>
      <c r="I389" s="208"/>
      <c r="J389" s="89"/>
    </row>
    <row r="390" spans="1:10" ht="54" customHeight="1" outlineLevel="1">
      <c r="A390" s="323">
        <v>218</v>
      </c>
      <c r="B390" s="93" t="s">
        <v>15</v>
      </c>
      <c r="C390" s="134" t="s">
        <v>704</v>
      </c>
      <c r="D390" s="134" t="s">
        <v>694</v>
      </c>
      <c r="E390" s="148">
        <v>45000</v>
      </c>
      <c r="F390" s="177">
        <v>35000</v>
      </c>
      <c r="G390" s="152">
        <v>30000</v>
      </c>
      <c r="H390" s="55">
        <v>20000</v>
      </c>
      <c r="I390" s="107"/>
      <c r="J390" s="89"/>
    </row>
    <row r="391" spans="1:10" ht="48" customHeight="1" outlineLevel="1">
      <c r="A391" s="323">
        <v>219</v>
      </c>
      <c r="B391" s="93" t="s">
        <v>15</v>
      </c>
      <c r="C391" s="134" t="s">
        <v>705</v>
      </c>
      <c r="D391" s="134" t="s">
        <v>80</v>
      </c>
      <c r="E391" s="148">
        <v>430000</v>
      </c>
      <c r="F391" s="177">
        <v>35000</v>
      </c>
      <c r="G391" s="152">
        <v>35000</v>
      </c>
      <c r="H391" s="55">
        <v>30000</v>
      </c>
      <c r="I391" s="107"/>
      <c r="J391" s="89"/>
    </row>
    <row r="392" spans="1:10" ht="45" customHeight="1" outlineLevel="1">
      <c r="A392" s="323">
        <v>220</v>
      </c>
      <c r="B392" s="93" t="s">
        <v>15</v>
      </c>
      <c r="C392" s="136" t="s">
        <v>706</v>
      </c>
      <c r="D392" s="136" t="s">
        <v>695</v>
      </c>
      <c r="E392" s="148">
        <v>175000</v>
      </c>
      <c r="F392" s="148">
        <v>130000</v>
      </c>
      <c r="G392" s="152">
        <v>116000</v>
      </c>
      <c r="H392" s="55">
        <v>60000</v>
      </c>
      <c r="I392" s="208"/>
      <c r="J392" s="89"/>
    </row>
    <row r="393" spans="1:10" ht="36.75" customHeight="1" outlineLevel="1">
      <c r="A393" s="323">
        <v>221</v>
      </c>
      <c r="B393" s="93" t="s">
        <v>15</v>
      </c>
      <c r="C393" s="134" t="s">
        <v>707</v>
      </c>
      <c r="D393" s="134" t="s">
        <v>708</v>
      </c>
      <c r="E393" s="148">
        <v>809000</v>
      </c>
      <c r="F393" s="177">
        <v>100000</v>
      </c>
      <c r="G393" s="152">
        <v>70000</v>
      </c>
      <c r="H393" s="55">
        <v>70000</v>
      </c>
      <c r="I393" s="308"/>
      <c r="J393" s="89"/>
    </row>
    <row r="394" spans="1:10" ht="36" customHeight="1" outlineLevel="1">
      <c r="A394" s="323">
        <v>222</v>
      </c>
      <c r="B394" s="93" t="s">
        <v>15</v>
      </c>
      <c r="C394" s="134" t="s">
        <v>707</v>
      </c>
      <c r="D394" s="134" t="s">
        <v>709</v>
      </c>
      <c r="E394" s="148">
        <v>362700</v>
      </c>
      <c r="F394" s="177">
        <v>60000</v>
      </c>
      <c r="G394" s="155">
        <v>30000</v>
      </c>
      <c r="H394" s="55">
        <v>30000</v>
      </c>
      <c r="I394" s="326"/>
      <c r="J394" s="45"/>
    </row>
    <row r="395" spans="1:10" ht="59.25" customHeight="1" outlineLevel="1">
      <c r="A395" s="323">
        <v>223</v>
      </c>
      <c r="B395" s="93" t="s">
        <v>15</v>
      </c>
      <c r="C395" s="134" t="s">
        <v>710</v>
      </c>
      <c r="D395" s="134" t="s">
        <v>696</v>
      </c>
      <c r="E395" s="148">
        <v>250000</v>
      </c>
      <c r="F395" s="177">
        <v>70000</v>
      </c>
      <c r="G395" s="152">
        <v>0</v>
      </c>
      <c r="H395" s="55">
        <v>30000</v>
      </c>
      <c r="I395" s="197"/>
      <c r="J395" s="89"/>
    </row>
    <row r="396" spans="1:10" ht="42" customHeight="1" outlineLevel="1">
      <c r="A396" s="323">
        <v>224</v>
      </c>
      <c r="B396" s="93" t="s">
        <v>15</v>
      </c>
      <c r="C396" s="136" t="s">
        <v>776</v>
      </c>
      <c r="D396" s="136" t="s">
        <v>697</v>
      </c>
      <c r="E396" s="148">
        <v>459240</v>
      </c>
      <c r="F396" s="148">
        <v>100000</v>
      </c>
      <c r="G396" s="152">
        <v>0</v>
      </c>
      <c r="H396" s="55">
        <v>0</v>
      </c>
      <c r="I396" s="208"/>
      <c r="J396" s="89"/>
    </row>
    <row r="397" spans="1:10" ht="52.5" customHeight="1" outlineLevel="1">
      <c r="A397" s="323">
        <v>225</v>
      </c>
      <c r="B397" s="93" t="s">
        <v>15</v>
      </c>
      <c r="C397" s="136" t="s">
        <v>777</v>
      </c>
      <c r="D397" s="136" t="s">
        <v>698</v>
      </c>
      <c r="E397" s="148">
        <v>571500</v>
      </c>
      <c r="F397" s="148">
        <v>150000</v>
      </c>
      <c r="G397" s="155">
        <v>0</v>
      </c>
      <c r="H397" s="55">
        <v>0</v>
      </c>
      <c r="I397" s="208"/>
      <c r="J397" s="89"/>
    </row>
    <row r="398" spans="1:10" ht="42.75" customHeight="1" outlineLevel="1">
      <c r="A398" s="323">
        <v>226</v>
      </c>
      <c r="B398" s="93" t="s">
        <v>15</v>
      </c>
      <c r="C398" s="134" t="s">
        <v>712</v>
      </c>
      <c r="D398" s="134" t="s">
        <v>699</v>
      </c>
      <c r="E398" s="148">
        <v>387200</v>
      </c>
      <c r="F398" s="177">
        <v>150000</v>
      </c>
      <c r="G398" s="180">
        <v>0</v>
      </c>
      <c r="H398" s="55">
        <v>0</v>
      </c>
      <c r="I398" s="107"/>
      <c r="J398" s="89"/>
    </row>
    <row r="399" spans="1:10" ht="40.5" customHeight="1" outlineLevel="1">
      <c r="A399" s="323">
        <v>227</v>
      </c>
      <c r="B399" s="93" t="s">
        <v>15</v>
      </c>
      <c r="C399" s="134" t="s">
        <v>711</v>
      </c>
      <c r="D399" s="136" t="s">
        <v>700</v>
      </c>
      <c r="E399" s="148">
        <v>473110</v>
      </c>
      <c r="F399" s="148">
        <v>200000</v>
      </c>
      <c r="G399" s="155">
        <v>0</v>
      </c>
      <c r="H399" s="55">
        <v>0</v>
      </c>
      <c r="I399" s="107"/>
      <c r="J399" s="89"/>
    </row>
    <row r="400" spans="1:10" ht="42" customHeight="1" outlineLevel="1">
      <c r="A400" s="323">
        <v>228</v>
      </c>
      <c r="B400" s="93" t="s">
        <v>15</v>
      </c>
      <c r="C400" s="136" t="s">
        <v>713</v>
      </c>
      <c r="D400" s="136" t="s">
        <v>716</v>
      </c>
      <c r="E400" s="148">
        <v>120000</v>
      </c>
      <c r="F400" s="148">
        <v>50000</v>
      </c>
      <c r="G400" s="152">
        <v>20000</v>
      </c>
      <c r="H400" s="55">
        <v>20000</v>
      </c>
      <c r="I400" s="208"/>
      <c r="J400" s="89"/>
    </row>
    <row r="401" spans="1:10" ht="42" customHeight="1" outlineLevel="1">
      <c r="A401" s="323">
        <v>229</v>
      </c>
      <c r="B401" s="93" t="s">
        <v>15</v>
      </c>
      <c r="C401" s="142" t="s">
        <v>740</v>
      </c>
      <c r="D401" s="142" t="s">
        <v>441</v>
      </c>
      <c r="E401" s="179">
        <v>365000</v>
      </c>
      <c r="F401" s="179">
        <v>180000</v>
      </c>
      <c r="G401" s="180">
        <v>0</v>
      </c>
      <c r="H401" s="55">
        <v>100000</v>
      </c>
      <c r="I401" s="208"/>
      <c r="J401" s="89"/>
    </row>
    <row r="402" spans="1:10" ht="42" customHeight="1" outlineLevel="1">
      <c r="A402" s="323">
        <v>230</v>
      </c>
      <c r="B402" s="93" t="s">
        <v>15</v>
      </c>
      <c r="C402" s="142" t="s">
        <v>714</v>
      </c>
      <c r="D402" s="142" t="s">
        <v>81</v>
      </c>
      <c r="E402" s="179">
        <v>20000</v>
      </c>
      <c r="F402" s="179">
        <v>20000</v>
      </c>
      <c r="G402" s="180">
        <v>0</v>
      </c>
      <c r="H402" s="55">
        <v>0</v>
      </c>
      <c r="I402" s="208"/>
      <c r="J402" s="89"/>
    </row>
    <row r="403" spans="1:10" ht="42" customHeight="1" outlineLevel="1">
      <c r="A403" s="323">
        <v>231</v>
      </c>
      <c r="B403" s="93" t="s">
        <v>15</v>
      </c>
      <c r="C403" s="142" t="s">
        <v>715</v>
      </c>
      <c r="D403" s="142" t="s">
        <v>701</v>
      </c>
      <c r="E403" s="179">
        <v>1200000</v>
      </c>
      <c r="F403" s="179">
        <v>450000</v>
      </c>
      <c r="G403" s="180">
        <v>0</v>
      </c>
      <c r="H403" s="95">
        <v>0</v>
      </c>
      <c r="I403" s="208"/>
      <c r="J403" s="89"/>
    </row>
    <row r="404" spans="1:10" ht="42" customHeight="1" outlineLevel="1" thickBot="1">
      <c r="A404" s="324">
        <v>232</v>
      </c>
      <c r="B404" s="93" t="s">
        <v>15</v>
      </c>
      <c r="C404" s="142" t="s">
        <v>794</v>
      </c>
      <c r="D404" s="142" t="s">
        <v>795</v>
      </c>
      <c r="E404" s="179">
        <v>855000</v>
      </c>
      <c r="F404" s="179">
        <v>250000</v>
      </c>
      <c r="G404" s="180">
        <v>200000</v>
      </c>
      <c r="H404" s="95">
        <v>180000</v>
      </c>
      <c r="I404" s="315"/>
      <c r="J404" s="89"/>
    </row>
    <row r="405" spans="1:10" ht="16.5" customHeight="1" outlineLevel="1" collapsed="1" thickBot="1">
      <c r="A405" s="300"/>
      <c r="B405" s="245"/>
      <c r="C405" s="301"/>
      <c r="D405" s="247" t="s">
        <v>22</v>
      </c>
      <c r="E405" s="276">
        <f>SUM(E387:E404)</f>
        <v>8191905</v>
      </c>
      <c r="F405" s="276">
        <f>SUM(F387:F404)</f>
        <v>2260000</v>
      </c>
      <c r="G405" s="283"/>
      <c r="H405" s="293">
        <f>SUM(H387:H404)</f>
        <v>620000</v>
      </c>
      <c r="I405" s="295"/>
      <c r="J405" s="89"/>
    </row>
    <row r="406" spans="1:10" ht="23.25" customHeight="1" outlineLevel="1" thickBot="1">
      <c r="A406" s="445"/>
      <c r="B406" s="446"/>
      <c r="C406" s="302" t="s">
        <v>23</v>
      </c>
      <c r="D406" s="303"/>
      <c r="E406" s="304">
        <f>SUM(E181+E271+E301+E341+E386+E405)</f>
        <v>68292053</v>
      </c>
      <c r="F406" s="304">
        <f>SUM(F181+F271+F301+F341+F386+F405)</f>
        <v>22810360</v>
      </c>
      <c r="G406" s="305"/>
      <c r="H406" s="306">
        <f>SUM(H181+H271+H301+H341+H386+H405)</f>
        <v>8419000</v>
      </c>
      <c r="I406" s="307"/>
      <c r="J406" s="89"/>
    </row>
    <row r="407" spans="1:10" ht="12.75">
      <c r="A407" s="1"/>
      <c r="I407" s="30"/>
      <c r="J407" s="89"/>
    </row>
    <row r="408" spans="1:10" ht="12.75">
      <c r="A408" s="1"/>
      <c r="I408" s="30"/>
      <c r="J408" s="89"/>
    </row>
    <row r="409" spans="1:10" ht="12.75">
      <c r="A409" s="1"/>
      <c r="H409" s="9"/>
      <c r="I409" s="30"/>
      <c r="J409" s="89"/>
    </row>
    <row r="410" spans="1:10" ht="15" hidden="1">
      <c r="A410" s="1"/>
      <c r="C410" s="57" t="s">
        <v>26</v>
      </c>
      <c r="D410" s="58">
        <v>248</v>
      </c>
      <c r="F410" s="38" t="s">
        <v>34</v>
      </c>
      <c r="G410" s="38" t="s">
        <v>35</v>
      </c>
      <c r="I410" s="30"/>
      <c r="J410" s="89"/>
    </row>
    <row r="411" spans="1:10" ht="15" hidden="1">
      <c r="A411" s="1"/>
      <c r="C411" s="59" t="s">
        <v>27</v>
      </c>
      <c r="D411" s="73" t="e">
        <f>#REF!</f>
        <v>#REF!</v>
      </c>
      <c r="F411" s="72" t="e">
        <f>#REF!-#REF!</f>
        <v>#REF!</v>
      </c>
      <c r="G411" s="72" t="e">
        <f>D411-F411</f>
        <v>#REF!</v>
      </c>
      <c r="I411" s="30"/>
      <c r="J411" s="89"/>
    </row>
    <row r="412" spans="1:10" ht="15" hidden="1">
      <c r="A412" s="1"/>
      <c r="C412" s="59" t="s">
        <v>28</v>
      </c>
      <c r="D412" s="73" t="e">
        <f>#REF!</f>
        <v>#REF!</v>
      </c>
      <c r="F412">
        <v>33</v>
      </c>
      <c r="G412" t="e">
        <f>D412-F412</f>
        <v>#REF!</v>
      </c>
      <c r="I412" s="30"/>
      <c r="J412" s="89"/>
    </row>
    <row r="413" spans="1:10" ht="15" hidden="1">
      <c r="A413" s="1"/>
      <c r="C413" s="60" t="s">
        <v>29</v>
      </c>
      <c r="D413" s="61">
        <v>11</v>
      </c>
      <c r="I413" s="30"/>
      <c r="J413" s="89"/>
    </row>
    <row r="414" spans="1:10" ht="15" hidden="1">
      <c r="A414" s="1"/>
      <c r="C414" s="62"/>
      <c r="D414" s="63" t="e">
        <f>SUM(D411:D413)</f>
        <v>#REF!</v>
      </c>
      <c r="F414" s="72" t="e">
        <f>SUM(F411:F413)</f>
        <v>#REF!</v>
      </c>
      <c r="G414" s="72" t="e">
        <f>SUM(G411:G413)</f>
        <v>#REF!</v>
      </c>
      <c r="I414" s="30"/>
      <c r="J414" s="89"/>
    </row>
    <row r="415" spans="1:10" ht="14.25" hidden="1">
      <c r="A415" s="1"/>
      <c r="C415" s="64"/>
      <c r="D415" s="65"/>
      <c r="I415" s="30"/>
      <c r="J415" s="89"/>
    </row>
    <row r="416" spans="1:10" ht="14.25" hidden="1">
      <c r="A416" s="1"/>
      <c r="C416" s="66" t="s">
        <v>30</v>
      </c>
      <c r="D416" s="65"/>
      <c r="I416" s="30"/>
      <c r="J416" s="89"/>
    </row>
    <row r="417" spans="1:10" ht="14.25" hidden="1">
      <c r="A417" s="1"/>
      <c r="C417" s="67" t="s">
        <v>31</v>
      </c>
      <c r="D417" s="65"/>
      <c r="I417" s="30"/>
      <c r="J417" s="89"/>
    </row>
    <row r="418" spans="1:10" ht="14.25" hidden="1">
      <c r="A418" s="1"/>
      <c r="C418" s="68" t="s">
        <v>32</v>
      </c>
      <c r="D418" s="65"/>
      <c r="I418" s="30"/>
      <c r="J418" s="89"/>
    </row>
    <row r="419" spans="1:10" ht="14.25" hidden="1">
      <c r="A419" s="1"/>
      <c r="C419" s="69" t="s">
        <v>33</v>
      </c>
      <c r="D419" s="65"/>
      <c r="I419" s="30"/>
      <c r="J419" s="89"/>
    </row>
    <row r="420" spans="1:10" ht="14.25" collapsed="1">
      <c r="A420" s="1"/>
      <c r="C420" s="70"/>
      <c r="D420" s="65"/>
      <c r="I420" s="30"/>
      <c r="J420" s="89"/>
    </row>
    <row r="421" spans="1:10" ht="14.25">
      <c r="A421" s="1"/>
      <c r="C421" s="70"/>
      <c r="D421" s="65"/>
      <c r="I421" s="30"/>
      <c r="J421" s="89"/>
    </row>
    <row r="422" spans="1:10" ht="13.5" customHeight="1">
      <c r="A422" s="1"/>
      <c r="H422" s="71"/>
      <c r="I422" s="30"/>
      <c r="J422" s="89"/>
    </row>
    <row r="423" spans="1:10" ht="15.75" customHeight="1">
      <c r="A423" s="1"/>
      <c r="I423" s="30"/>
      <c r="J423" s="89"/>
    </row>
    <row r="424" spans="1:10" ht="12.75">
      <c r="A424" s="1"/>
      <c r="I424" s="30"/>
      <c r="J424" s="89"/>
    </row>
    <row r="425" spans="1:10" ht="12.75">
      <c r="A425" s="1"/>
      <c r="I425" s="30"/>
      <c r="J425" s="89"/>
    </row>
    <row r="426" spans="1:10" ht="12.75">
      <c r="A426" s="1"/>
      <c r="I426" s="30"/>
      <c r="J426" s="89"/>
    </row>
    <row r="427" spans="1:10" ht="12.75">
      <c r="A427" s="1"/>
      <c r="I427" s="30"/>
      <c r="J427" s="89"/>
    </row>
    <row r="428" spans="1:10" ht="12.75">
      <c r="A428" s="1"/>
      <c r="I428" s="30"/>
      <c r="J428" s="89"/>
    </row>
    <row r="429" spans="1:10" ht="12.75">
      <c r="A429" s="1"/>
      <c r="I429" s="30"/>
      <c r="J429" s="89"/>
    </row>
    <row r="430" spans="1:10" ht="12.75">
      <c r="A430" s="1"/>
      <c r="I430" s="30"/>
      <c r="J430" s="89"/>
    </row>
  </sheetData>
  <sheetProtection/>
  <mergeCells count="9">
    <mergeCell ref="A167:B167"/>
    <mergeCell ref="C167:I167"/>
    <mergeCell ref="A406:B406"/>
    <mergeCell ref="B1:C1"/>
    <mergeCell ref="B2:G2"/>
    <mergeCell ref="A16:B16"/>
    <mergeCell ref="C16:I16"/>
    <mergeCell ref="A92:B92"/>
    <mergeCell ref="C92:I9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semeradova</dc:creator>
  <cp:keywords/>
  <dc:description/>
  <cp:lastModifiedBy>Ševčíková Věra</cp:lastModifiedBy>
  <cp:lastPrinted>2014-02-07T09:02:41Z</cp:lastPrinted>
  <dcterms:created xsi:type="dcterms:W3CDTF">2011-03-01T09:09:02Z</dcterms:created>
  <dcterms:modified xsi:type="dcterms:W3CDTF">2014-02-07T09:07:50Z</dcterms:modified>
  <cp:category/>
  <cp:version/>
  <cp:contentType/>
  <cp:contentStatus/>
</cp:coreProperties>
</file>