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020" windowHeight="11895"/>
  </bookViews>
  <sheets>
    <sheet name="přehled návštěvnosti" sheetId="2" r:id="rId1"/>
    <sheet name="Hrady a zámky" sheetId="6" r:id="rId2"/>
    <sheet name="Muzea" sheetId="7" r:id="rId3"/>
    <sheet name="Kulturní a tech. památky" sheetId="8" r:id="rId4"/>
    <sheet name="Jeskyně" sheetId="9" r:id="rId5"/>
    <sheet name="Přírodní památky" sheetId="10" r:id="rId6"/>
    <sheet name="Ostatní" sheetId="11" r:id="rId7"/>
    <sheet name="List1" sheetId="4" r:id="rId8"/>
  </sheets>
  <calcPr calcId="145621"/>
</workbook>
</file>

<file path=xl/calcChain.xml><?xml version="1.0" encoding="utf-8"?>
<calcChain xmlns="http://schemas.openxmlformats.org/spreadsheetml/2006/main">
  <c r="P85" i="2" l="1"/>
  <c r="O85" i="2"/>
  <c r="N85" i="2"/>
  <c r="M85" i="2"/>
  <c r="L85" i="2"/>
  <c r="K85" i="2"/>
  <c r="J85" i="2"/>
  <c r="I85" i="2"/>
  <c r="H85" i="2"/>
  <c r="G85" i="2"/>
  <c r="F85" i="2"/>
  <c r="E85" i="2"/>
  <c r="D85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C85" i="2" s="1"/>
  <c r="Q84" i="2" l="1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Q2" i="2"/>
  <c r="Q85" i="2" l="1"/>
</calcChain>
</file>

<file path=xl/comments1.xml><?xml version="1.0" encoding="utf-8"?>
<comments xmlns="http://schemas.openxmlformats.org/spreadsheetml/2006/main">
  <authors>
    <author>Vysloužil Tomáš</author>
    <author>Dostálová Hedvika</author>
    <author>hedvika.dostalova</author>
    <author>Bc.Hedvika Dostálová</author>
  </authors>
  <commentList>
    <comment ref="C15" authorId="0">
      <text>
        <r>
          <rPr>
            <b/>
            <sz val="8"/>
            <color indexed="81"/>
            <rFont val="Tahoma"/>
            <family val="2"/>
            <charset val="238"/>
          </rPr>
          <t>Vysloužil Tomáš:</t>
        </r>
        <r>
          <rPr>
            <sz val="8"/>
            <color indexed="81"/>
            <rFont val="Tahoma"/>
            <family val="2"/>
            <charset val="238"/>
          </rPr>
          <t xml:space="preserve">
Otevřeno 88 dní</t>
        </r>
      </text>
    </comment>
    <comment ref="E15" authorId="1">
      <text>
        <r>
          <rPr>
            <b/>
            <sz val="8"/>
            <color indexed="81"/>
            <rFont val="Tahoma"/>
            <family val="2"/>
            <charset val="238"/>
          </rPr>
          <t>Dostálová Hedvika:</t>
        </r>
        <r>
          <rPr>
            <sz val="8"/>
            <color indexed="81"/>
            <rFont val="Tahoma"/>
            <family val="2"/>
            <charset val="238"/>
          </rPr>
          <t xml:space="preserve">
kvůli rekonstrukci otevřeno jen 19 dní</t>
        </r>
      </text>
    </comment>
    <comment ref="F15" authorId="2">
      <text>
        <r>
          <rPr>
            <b/>
            <sz val="8"/>
            <color indexed="81"/>
            <rFont val="Tahoma"/>
            <family val="2"/>
            <charset val="238"/>
          </rPr>
          <t>hedvika.dostalova:</t>
        </r>
        <r>
          <rPr>
            <sz val="8"/>
            <color indexed="81"/>
            <rFont val="Tahoma"/>
            <family val="2"/>
            <charset val="238"/>
          </rPr>
          <t xml:space="preserve">
včetně slavnostního zahájeni (3000) a akcí</t>
        </r>
      </text>
    </comment>
    <comment ref="G30" authorId="3">
      <text>
        <r>
          <rPr>
            <b/>
            <sz val="8"/>
            <color indexed="81"/>
            <rFont val="Tahoma"/>
            <family val="2"/>
            <charset val="238"/>
          </rPr>
          <t>Bc.Hedvika Dostálová:</t>
        </r>
        <r>
          <rPr>
            <sz val="8"/>
            <color indexed="81"/>
            <rFont val="Tahoma"/>
            <family val="2"/>
            <charset val="238"/>
          </rPr>
          <t xml:space="preserve">
Otevřeno 11.7.2009</t>
        </r>
      </text>
    </comment>
    <comment ref="E35" authorId="1">
      <text>
        <r>
          <rPr>
            <b/>
            <sz val="8"/>
            <color indexed="81"/>
            <rFont val="Tahoma"/>
            <family val="2"/>
            <charset val="238"/>
          </rPr>
          <t>Dostálová Hedvika:</t>
        </r>
        <r>
          <rPr>
            <sz val="8"/>
            <color indexed="81"/>
            <rFont val="Tahoma"/>
            <family val="2"/>
            <charset val="238"/>
          </rPr>
          <t xml:space="preserve">
sraz rodáků</t>
        </r>
      </text>
    </comment>
    <comment ref="B40" authorId="0">
      <text>
        <r>
          <rPr>
            <b/>
            <sz val="8"/>
            <color indexed="81"/>
            <rFont val="Tahoma"/>
            <family val="2"/>
            <charset val="238"/>
          </rPr>
          <t>Vysloužil Tomáš:</t>
        </r>
        <r>
          <rPr>
            <sz val="8"/>
            <color indexed="81"/>
            <rFont val="Tahoma"/>
            <family val="2"/>
            <charset val="238"/>
          </rPr>
          <t xml:space="preserve">
Od 2013 nelze samostatně navštívit. Součást městských prohlídkovývh okruhů Šumperk.</t>
        </r>
      </text>
    </comment>
    <comment ref="B47" authorId="1">
      <text>
        <r>
          <rPr>
            <b/>
            <sz val="8"/>
            <color indexed="81"/>
            <rFont val="Tahoma"/>
            <family val="2"/>
            <charset val="238"/>
          </rPr>
          <t>Dostálová Hedvika:</t>
        </r>
        <r>
          <rPr>
            <sz val="8"/>
            <color indexed="81"/>
            <rFont val="Tahoma"/>
            <family val="2"/>
            <charset val="238"/>
          </rPr>
          <t xml:space="preserve">
není evidence na základě vstupenek</t>
        </r>
      </text>
    </comment>
    <comment ref="E54" authorId="1">
      <text>
        <r>
          <rPr>
            <b/>
            <sz val="8"/>
            <color indexed="81"/>
            <rFont val="Tahoma"/>
            <family val="2"/>
            <charset val="238"/>
          </rPr>
          <t>Dostálová Hedvika:</t>
        </r>
        <r>
          <rPr>
            <sz val="8"/>
            <color indexed="81"/>
            <rFont val="Tahoma"/>
            <family val="2"/>
            <charset val="238"/>
          </rPr>
          <t xml:space="preserve">
750 + 900 akce</t>
        </r>
      </text>
    </comment>
    <comment ref="C56" authorId="0">
      <text>
        <r>
          <rPr>
            <b/>
            <sz val="8"/>
            <color indexed="81"/>
            <rFont val="Tahoma"/>
            <charset val="1"/>
          </rPr>
          <t>Vysloužil Tomáš:</t>
        </r>
        <r>
          <rPr>
            <sz val="8"/>
            <color indexed="81"/>
            <rFont val="Tahoma"/>
            <charset val="1"/>
          </rPr>
          <t xml:space="preserve">
Platící i neplatící návštěvníci</t>
        </r>
      </text>
    </comment>
    <comment ref="E69" authorId="1">
      <text>
        <r>
          <rPr>
            <b/>
            <sz val="8"/>
            <color indexed="81"/>
            <rFont val="Tahoma"/>
            <family val="2"/>
            <charset val="238"/>
          </rPr>
          <t>Dostálová Hedvika: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70" authorId="3">
      <text>
        <r>
          <rPr>
            <b/>
            <sz val="8"/>
            <color indexed="81"/>
            <rFont val="Tahoma"/>
            <family val="2"/>
            <charset val="238"/>
          </rPr>
          <t>Bc.Hedvika Dostálová:</t>
        </r>
        <r>
          <rPr>
            <sz val="8"/>
            <color indexed="81"/>
            <rFont val="Tahoma"/>
            <family val="2"/>
            <charset val="238"/>
          </rPr>
          <t xml:space="preserve">
otevřeny od července</t>
        </r>
      </text>
    </comment>
    <comment ref="C78" authorId="0">
      <text>
        <r>
          <rPr>
            <b/>
            <sz val="8"/>
            <color indexed="81"/>
            <rFont val="Tahoma"/>
            <family val="2"/>
            <charset val="238"/>
          </rPr>
          <t>Vysloužil Tomáš:</t>
        </r>
        <r>
          <rPr>
            <sz val="8"/>
            <color indexed="81"/>
            <rFont val="Tahoma"/>
            <family val="2"/>
            <charset val="238"/>
          </rPr>
          <t xml:space="preserve">
dospělí:13 782
děti, důchodci, studenti: 10 490</t>
        </r>
      </text>
    </comment>
    <comment ref="E80" authorId="1">
      <text>
        <r>
          <rPr>
            <b/>
            <sz val="8"/>
            <color indexed="81"/>
            <rFont val="Tahoma"/>
            <family val="2"/>
            <charset val="238"/>
          </rPr>
          <t>Dostálová Hedvika:</t>
        </r>
        <r>
          <rPr>
            <sz val="8"/>
            <color indexed="81"/>
            <rFont val="Tahoma"/>
            <family val="2"/>
            <charset val="238"/>
          </rPr>
          <t xml:space="preserve">
z toho 35 977 v rámci propagačních akcí (volný vstup)</t>
        </r>
      </text>
    </comment>
    <comment ref="D81" authorId="1">
      <text>
        <r>
          <rPr>
            <b/>
            <sz val="8"/>
            <color indexed="81"/>
            <rFont val="Tahoma"/>
            <family val="2"/>
            <charset val="238"/>
          </rPr>
          <t>Dostálová Hedvika:</t>
        </r>
        <r>
          <rPr>
            <sz val="8"/>
            <color indexed="81"/>
            <rFont val="Tahoma"/>
            <family val="2"/>
            <charset val="238"/>
          </rPr>
          <t xml:space="preserve">
rekonstrukce výstaviště</t>
        </r>
      </text>
    </comment>
  </commentList>
</comments>
</file>

<file path=xl/sharedStrings.xml><?xml version="1.0" encoding="utf-8"?>
<sst xmlns="http://schemas.openxmlformats.org/spreadsheetml/2006/main" count="99" uniqueCount="97">
  <si>
    <t>Objekt</t>
  </si>
  <si>
    <t>Hrad Bouzov</t>
  </si>
  <si>
    <t>Hrad Helfštýn</t>
  </si>
  <si>
    <t>Hrad Šternberk</t>
  </si>
  <si>
    <t>Zámek Čechy pod Kosířem - Pamětní síň J. Mánesa</t>
  </si>
  <si>
    <t>uzavřeno, rekonstrukce</t>
  </si>
  <si>
    <t>Zámek Náměšť na Hané</t>
  </si>
  <si>
    <t>Zámek Plumlov</t>
  </si>
  <si>
    <t>Zámek Tovačov</t>
  </si>
  <si>
    <t>18 000</t>
  </si>
  <si>
    <t>Zámek Úsov</t>
  </si>
  <si>
    <t>Zámek Jánský Vrch</t>
  </si>
  <si>
    <t>Zámek Velké Losiny</t>
  </si>
  <si>
    <t>Muzeum moderního umění Olomouc (Muzeum umění)</t>
  </si>
  <si>
    <t>Arcidiecézní muzeum (Muzeum umění)</t>
  </si>
  <si>
    <t>Veteran Arena</t>
  </si>
  <si>
    <t>Letecké muzeum</t>
  </si>
  <si>
    <t>Vlastivědné muzeum Olomouc</t>
  </si>
  <si>
    <t>Muzeum Komenského Přerov - zámek</t>
  </si>
  <si>
    <t>Městské muzeum a galerie Hranice</t>
  </si>
  <si>
    <t>Muzeum Litovel</t>
  </si>
  <si>
    <t>Muzeum harmonik</t>
  </si>
  <si>
    <t>Muzeum Prostějovska</t>
  </si>
  <si>
    <t>Muzeum tvarůžků – Loštice</t>
  </si>
  <si>
    <t>Muzeum veteránů Slatinice</t>
  </si>
  <si>
    <t>Hasičské muzeum Čechy p. Kosířem</t>
  </si>
  <si>
    <t>Památník A. Kašpara v Lošticích</t>
  </si>
  <si>
    <t>Muzeum Mohelnice</t>
  </si>
  <si>
    <t>Památník lovců mamutů</t>
  </si>
  <si>
    <t>Černá věž Drahanovice</t>
  </si>
  <si>
    <t>Expozice VMO ve Vodní brance Uničov</t>
  </si>
  <si>
    <t>Muzeum kočárů</t>
  </si>
  <si>
    <t>Muzeum vězeňství</t>
  </si>
  <si>
    <t>Muzeum baroka</t>
  </si>
  <si>
    <t>Galerie Konírna Lipník nad Bečvou</t>
  </si>
  <si>
    <t>Expozice času</t>
  </si>
  <si>
    <t>Hanácké muzeum v Cholině</t>
  </si>
  <si>
    <t>Včelařské muzeum, Hranice</t>
  </si>
  <si>
    <t>VM Jesenicka - Rodný dům V.Priessnitze</t>
  </si>
  <si>
    <t>VM Jesenicka - Vodní tvrz</t>
  </si>
  <si>
    <t>Vlastivědné muzeum Šumperk</t>
  </si>
  <si>
    <t>Klášterní kostel Šumperk</t>
  </si>
  <si>
    <t>Expozice čarodějnické procesy Šumperk</t>
  </si>
  <si>
    <t>Muzeum Zábřeh</t>
  </si>
  <si>
    <t>Hornické muzeum Zlaté Hory</t>
  </si>
  <si>
    <t>Veteránmuzeum Česká Ves</t>
  </si>
  <si>
    <t>Muzeum Johanna Schrotha</t>
  </si>
  <si>
    <t>Vojenské muzeum Staré Město</t>
  </si>
  <si>
    <t>Zemědělský skanzen "U Havlíčků"</t>
  </si>
  <si>
    <t>Pivovarské muzeum Hanušovice</t>
  </si>
  <si>
    <t>Muzeum silnic</t>
  </si>
  <si>
    <t>Arcibiskupský palác</t>
  </si>
  <si>
    <t>Soubor staveb lidové architektury v Příkazích</t>
  </si>
  <si>
    <t>Fort Radíkov</t>
  </si>
  <si>
    <t>Fort Křelov</t>
  </si>
  <si>
    <t>Fort XIII Nová Ulice</t>
  </si>
  <si>
    <t>Fort XXII Černovír</t>
  </si>
  <si>
    <t>otevřeno od 2013</t>
  </si>
  <si>
    <t>Lidová hvězdárna v Prostějově</t>
  </si>
  <si>
    <t>Vyhlídková věž u chrámu sv. Mořice</t>
  </si>
  <si>
    <t>Větrný mlýn Skalička</t>
  </si>
  <si>
    <t>Zahradní železnice, Střížov</t>
  </si>
  <si>
    <t>Barokní sýpka Ludéřov</t>
  </si>
  <si>
    <t>Věž staré radnice, Hranice</t>
  </si>
  <si>
    <t>Ruční papírna a Muzeum papíru – Velké Losiny</t>
  </si>
  <si>
    <t>Přečerpávací vodní elektrárna Dlouhé Stráně</t>
  </si>
  <si>
    <t>Zlatorudné mlýny</t>
  </si>
  <si>
    <t>Javořičské jeskyně</t>
  </si>
  <si>
    <t>Mladečské jeskyně</t>
  </si>
  <si>
    <t>Zbrašovské aragonitové jeskyně</t>
  </si>
  <si>
    <t>uzavřeny</t>
  </si>
  <si>
    <t>Jeskyně Na Špičáku</t>
  </si>
  <si>
    <t>Zoo Olomouc</t>
  </si>
  <si>
    <t>Sbírkové skleníky,botanická zahrada a rozárium</t>
  </si>
  <si>
    <t>23 000</t>
  </si>
  <si>
    <t>Přírodní ráj Horizont Bystrovany</t>
  </si>
  <si>
    <t>Arboretum Bílá Lhota</t>
  </si>
  <si>
    <t>Ornitologická stanice (Muzeum Komenského Přerov)</t>
  </si>
  <si>
    <t>NS Rejvíz</t>
  </si>
  <si>
    <t>Aquapark Olomouc</t>
  </si>
  <si>
    <t>Výstavy na výstavišti Flora</t>
  </si>
  <si>
    <t>Městská památková rezervace Lipník nad Bečvou</t>
  </si>
  <si>
    <t>Šumperk - prohlídkové trasy městem</t>
  </si>
  <si>
    <t>Hrady</t>
  </si>
  <si>
    <t>Zámky</t>
  </si>
  <si>
    <t>Muzea</t>
  </si>
  <si>
    <t>Kult. a tech. památky</t>
  </si>
  <si>
    <t>Jeskyně</t>
  </si>
  <si>
    <t>Příroda</t>
  </si>
  <si>
    <t>ostatní</t>
  </si>
  <si>
    <t>Jeskyně Na Pomezí</t>
  </si>
  <si>
    <t xml:space="preserve">Rozhledna Kaiser Franz Josef Warte na Biskupské kupě </t>
  </si>
  <si>
    <t>Radniční věž - Šumperk</t>
  </si>
  <si>
    <t>index 2013/2012</t>
  </si>
  <si>
    <t>Korunní pevnůstka a muzeum barokní prachárny</t>
  </si>
  <si>
    <t>MPR Olomouc</t>
  </si>
  <si>
    <t>Radniční věž - Litovel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</si>
</sst>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name val="Arial"/>
      <family val="2"/>
      <charset val="238"/>
    </font>
    <font>
      <b/>
      <sz val="8"/>
      <color indexed="81"/>
      <name val="Tahoma"/>
      <charset val="1"/>
    </font>
    <font>
      <sz val="8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5" borderId="0" applyNumberFormat="0" applyFont="0" applyBorder="0" applyAlignment="0" applyProtection="0"/>
  </cellStyleXfs>
  <cellXfs count="88">
    <xf numFmtId="0" fontId="0" fillId="0" borderId="0" xfId="0"/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vertical="center" wrapText="1"/>
    </xf>
    <xf numFmtId="1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/>
    <xf numFmtId="3" fontId="2" fillId="2" borderId="2" xfId="0" applyNumberFormat="1" applyFont="1" applyFill="1" applyBorder="1" applyAlignment="1">
      <alignment horizontal="right" vertical="center"/>
    </xf>
    <xf numFmtId="4" fontId="0" fillId="0" borderId="2" xfId="0" applyNumberFormat="1" applyBorder="1"/>
    <xf numFmtId="3" fontId="2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vertical="center" wrapText="1"/>
    </xf>
    <xf numFmtId="3" fontId="2" fillId="3" borderId="2" xfId="0" applyNumberFormat="1" applyFont="1" applyFill="1" applyBorder="1"/>
    <xf numFmtId="3" fontId="2" fillId="3" borderId="2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vertical="center" wrapText="1"/>
    </xf>
    <xf numFmtId="0" fontId="0" fillId="2" borderId="2" xfId="0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3" fontId="2" fillId="2" borderId="4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vertical="center" wrapText="1"/>
    </xf>
    <xf numFmtId="3" fontId="0" fillId="3" borderId="2" xfId="0" applyNumberFormat="1" applyFill="1" applyBorder="1" applyAlignment="1">
      <alignment vertical="center" wrapText="1"/>
    </xf>
    <xf numFmtId="0" fontId="0" fillId="3" borderId="2" xfId="0" applyFill="1" applyBorder="1" applyAlignment="1">
      <alignment vertical="center"/>
    </xf>
    <xf numFmtId="0" fontId="0" fillId="0" borderId="0" xfId="0" applyAlignment="1">
      <alignment vertical="center" wrapText="1"/>
    </xf>
    <xf numFmtId="3" fontId="2" fillId="0" borderId="0" xfId="0" applyNumberFormat="1" applyFont="1"/>
    <xf numFmtId="0" fontId="0" fillId="0" borderId="0" xfId="0" applyAlignment="1">
      <alignment vertical="center"/>
    </xf>
    <xf numFmtId="3" fontId="2" fillId="0" borderId="0" xfId="0" applyNumberFormat="1" applyFont="1" applyAlignment="1">
      <alignment vertical="center" wrapText="1"/>
    </xf>
    <xf numFmtId="49" fontId="2" fillId="2" borderId="2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/>
    <xf numFmtId="0" fontId="5" fillId="0" borderId="0" xfId="0" applyFont="1"/>
    <xf numFmtId="3" fontId="2" fillId="4" borderId="3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vertical="top" textRotation="180"/>
    </xf>
    <xf numFmtId="3" fontId="2" fillId="2" borderId="4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/>
    <xf numFmtId="0" fontId="0" fillId="3" borderId="1" xfId="0" applyFill="1" applyBorder="1" applyAlignment="1">
      <alignment horizontal="right" vertical="center"/>
    </xf>
    <xf numFmtId="0" fontId="0" fillId="2" borderId="2" xfId="0" applyFill="1" applyBorder="1" applyAlignment="1">
      <alignment vertical="center" wrapText="1"/>
    </xf>
    <xf numFmtId="3" fontId="0" fillId="2" borderId="2" xfId="0" applyNumberForma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0" fillId="0" borderId="0" xfId="0" applyNumberFormat="1" applyAlignment="1">
      <alignment vertical="center"/>
    </xf>
    <xf numFmtId="3" fontId="2" fillId="2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vertical="center" wrapText="1"/>
    </xf>
    <xf numFmtId="0" fontId="0" fillId="0" borderId="0" xfId="0"/>
    <xf numFmtId="4" fontId="0" fillId="0" borderId="2" xfId="0" applyNumberFormat="1" applyBorder="1"/>
    <xf numFmtId="0" fontId="2" fillId="3" borderId="2" xfId="0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vertical="top" textRotation="180" wrapText="1"/>
    </xf>
    <xf numFmtId="0" fontId="5" fillId="0" borderId="5" xfId="0" applyFont="1" applyBorder="1" applyAlignment="1">
      <alignment vertical="top" textRotation="180"/>
    </xf>
  </cellXfs>
  <cellStyles count="4">
    <cellStyle name="ConditionalStyle_1" xfId="3"/>
    <cellStyle name="Excel Built-in Normal" xfId="2"/>
    <cellStyle name="Normální" xfId="0" builtinId="0"/>
    <cellStyle name="Normální 2" xfId="1"/>
  </cellStyles>
  <dxfs count="1">
    <dxf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2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2013</c:v>
          </c:tx>
          <c:invertIfNegative val="0"/>
          <c:cat>
            <c:strRef>
              <c:f>'přehled návštěvnosti'!$B$2:$B$11</c:f>
              <c:strCache>
                <c:ptCount val="10"/>
                <c:pt idx="0">
                  <c:v>Hrad Bouzov</c:v>
                </c:pt>
                <c:pt idx="1">
                  <c:v>Hrad Helfštýn</c:v>
                </c:pt>
                <c:pt idx="2">
                  <c:v>Hrad Šternberk</c:v>
                </c:pt>
                <c:pt idx="3">
                  <c:v>Zámek Čechy pod Kosířem - Pamětní síň J. Mánesa</c:v>
                </c:pt>
                <c:pt idx="4">
                  <c:v>Zámek Náměšť na Hané</c:v>
                </c:pt>
                <c:pt idx="5">
                  <c:v>Zámek Plumlov</c:v>
                </c:pt>
                <c:pt idx="6">
                  <c:v>Zámek Tovačov</c:v>
                </c:pt>
                <c:pt idx="7">
                  <c:v>Zámek Úsov</c:v>
                </c:pt>
                <c:pt idx="8">
                  <c:v>Zámek Jánský Vrch</c:v>
                </c:pt>
                <c:pt idx="9">
                  <c:v>Zámek Velké Losiny</c:v>
                </c:pt>
              </c:strCache>
            </c:strRef>
          </c:cat>
          <c:val>
            <c:numRef>
              <c:f>'přehled návštěvnosti'!$C$2:$C$11</c:f>
              <c:numCache>
                <c:formatCode>#,##0</c:formatCode>
                <c:ptCount val="10"/>
                <c:pt idx="0">
                  <c:v>91341</c:v>
                </c:pt>
                <c:pt idx="1">
                  <c:v>75762</c:v>
                </c:pt>
                <c:pt idx="2">
                  <c:v>46327</c:v>
                </c:pt>
                <c:pt idx="3">
                  <c:v>0</c:v>
                </c:pt>
                <c:pt idx="4">
                  <c:v>25018</c:v>
                </c:pt>
                <c:pt idx="5">
                  <c:v>15260</c:v>
                </c:pt>
                <c:pt idx="6">
                  <c:v>21073</c:v>
                </c:pt>
                <c:pt idx="7">
                  <c:v>20603</c:v>
                </c:pt>
                <c:pt idx="8">
                  <c:v>26480</c:v>
                </c:pt>
                <c:pt idx="9">
                  <c:v>28407</c:v>
                </c:pt>
              </c:numCache>
            </c:numRef>
          </c:val>
        </c:ser>
        <c:ser>
          <c:idx val="1"/>
          <c:order val="1"/>
          <c:tx>
            <c:v>2012</c:v>
          </c:tx>
          <c:invertIfNegative val="0"/>
          <c:cat>
            <c:strRef>
              <c:f>'přehled návštěvnosti'!$B$2:$B$11</c:f>
              <c:strCache>
                <c:ptCount val="10"/>
                <c:pt idx="0">
                  <c:v>Hrad Bouzov</c:v>
                </c:pt>
                <c:pt idx="1">
                  <c:v>Hrad Helfštýn</c:v>
                </c:pt>
                <c:pt idx="2">
                  <c:v>Hrad Šternberk</c:v>
                </c:pt>
                <c:pt idx="3">
                  <c:v>Zámek Čechy pod Kosířem - Pamětní síň J. Mánesa</c:v>
                </c:pt>
                <c:pt idx="4">
                  <c:v>Zámek Náměšť na Hané</c:v>
                </c:pt>
                <c:pt idx="5">
                  <c:v>Zámek Plumlov</c:v>
                </c:pt>
                <c:pt idx="6">
                  <c:v>Zámek Tovačov</c:v>
                </c:pt>
                <c:pt idx="7">
                  <c:v>Zámek Úsov</c:v>
                </c:pt>
                <c:pt idx="8">
                  <c:v>Zámek Jánský Vrch</c:v>
                </c:pt>
                <c:pt idx="9">
                  <c:v>Zámek Velké Losiny</c:v>
                </c:pt>
              </c:strCache>
            </c:strRef>
          </c:cat>
          <c:val>
            <c:numRef>
              <c:f>'přehled návštěvnosti'!$D$2:$D$11</c:f>
              <c:numCache>
                <c:formatCode>#,##0</c:formatCode>
                <c:ptCount val="10"/>
                <c:pt idx="0">
                  <c:v>100743</c:v>
                </c:pt>
                <c:pt idx="1">
                  <c:v>79440</c:v>
                </c:pt>
                <c:pt idx="2">
                  <c:v>47101</c:v>
                </c:pt>
                <c:pt idx="3">
                  <c:v>0</c:v>
                </c:pt>
                <c:pt idx="4">
                  <c:v>27097</c:v>
                </c:pt>
                <c:pt idx="5">
                  <c:v>11863</c:v>
                </c:pt>
                <c:pt idx="6">
                  <c:v>23959</c:v>
                </c:pt>
                <c:pt idx="7">
                  <c:v>19784</c:v>
                </c:pt>
                <c:pt idx="8">
                  <c:v>28022</c:v>
                </c:pt>
                <c:pt idx="9">
                  <c:v>25806</c:v>
                </c:pt>
              </c:numCache>
            </c:numRef>
          </c:val>
        </c:ser>
        <c:ser>
          <c:idx val="2"/>
          <c:order val="2"/>
          <c:tx>
            <c:v>2011</c:v>
          </c:tx>
          <c:invertIfNegative val="0"/>
          <c:cat>
            <c:strRef>
              <c:f>'přehled návštěvnosti'!$B$2:$B$11</c:f>
              <c:strCache>
                <c:ptCount val="10"/>
                <c:pt idx="0">
                  <c:v>Hrad Bouzov</c:v>
                </c:pt>
                <c:pt idx="1">
                  <c:v>Hrad Helfštýn</c:v>
                </c:pt>
                <c:pt idx="2">
                  <c:v>Hrad Šternberk</c:v>
                </c:pt>
                <c:pt idx="3">
                  <c:v>Zámek Čechy pod Kosířem - Pamětní síň J. Mánesa</c:v>
                </c:pt>
                <c:pt idx="4">
                  <c:v>Zámek Náměšť na Hané</c:v>
                </c:pt>
                <c:pt idx="5">
                  <c:v>Zámek Plumlov</c:v>
                </c:pt>
                <c:pt idx="6">
                  <c:v>Zámek Tovačov</c:v>
                </c:pt>
                <c:pt idx="7">
                  <c:v>Zámek Úsov</c:v>
                </c:pt>
                <c:pt idx="8">
                  <c:v>Zámek Jánský Vrch</c:v>
                </c:pt>
                <c:pt idx="9">
                  <c:v>Zámek Velké Losiny</c:v>
                </c:pt>
              </c:strCache>
            </c:strRef>
          </c:cat>
          <c:val>
            <c:numRef>
              <c:f>'přehled návštěvnosti'!$E$2:$E$11</c:f>
              <c:numCache>
                <c:formatCode>#,##0</c:formatCode>
                <c:ptCount val="10"/>
                <c:pt idx="0">
                  <c:v>93589</c:v>
                </c:pt>
                <c:pt idx="1">
                  <c:v>90524</c:v>
                </c:pt>
                <c:pt idx="2">
                  <c:v>45854</c:v>
                </c:pt>
                <c:pt idx="3">
                  <c:v>4918</c:v>
                </c:pt>
                <c:pt idx="4">
                  <c:v>25672</c:v>
                </c:pt>
                <c:pt idx="5">
                  <c:v>10000</c:v>
                </c:pt>
                <c:pt idx="6">
                  <c:v>29697</c:v>
                </c:pt>
                <c:pt idx="7">
                  <c:v>24680</c:v>
                </c:pt>
                <c:pt idx="8">
                  <c:v>32329</c:v>
                </c:pt>
                <c:pt idx="9">
                  <c:v>29363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753408"/>
        <c:axId val="84763392"/>
      </c:barChart>
      <c:catAx>
        <c:axId val="84753408"/>
        <c:scaling>
          <c:orientation val="minMax"/>
        </c:scaling>
        <c:delete val="0"/>
        <c:axPos val="l"/>
        <c:majorTickMark val="out"/>
        <c:minorTickMark val="none"/>
        <c:tickLblPos val="nextTo"/>
        <c:crossAx val="84763392"/>
        <c:crosses val="autoZero"/>
        <c:auto val="1"/>
        <c:lblAlgn val="ctr"/>
        <c:lblOffset val="100"/>
        <c:noMultiLvlLbl val="0"/>
      </c:catAx>
      <c:valAx>
        <c:axId val="84763392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84753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2013</c:v>
          </c:tx>
          <c:invertIfNegative val="0"/>
          <c:cat>
            <c:strRef>
              <c:f>'přehled návštěvnosti'!$B$12:$B$49</c:f>
              <c:strCache>
                <c:ptCount val="38"/>
                <c:pt idx="0">
                  <c:v>Muzeum moderního umění Olomouc (Muzeum umění)</c:v>
                </c:pt>
                <c:pt idx="1">
                  <c:v>Arcidiecézní muzeum (Muzeum umění)</c:v>
                </c:pt>
                <c:pt idx="2">
                  <c:v>Veteran Arena</c:v>
                </c:pt>
                <c:pt idx="3">
                  <c:v>Letecké muzeum</c:v>
                </c:pt>
                <c:pt idx="4">
                  <c:v>Vlastivědné muzeum Olomouc</c:v>
                </c:pt>
                <c:pt idx="5">
                  <c:v>Muzeum Komenského Přerov - zámek</c:v>
                </c:pt>
                <c:pt idx="6">
                  <c:v>Městské muzeum a galerie Hranice</c:v>
                </c:pt>
                <c:pt idx="7">
                  <c:v>Muzeum Litovel</c:v>
                </c:pt>
                <c:pt idx="8">
                  <c:v>Muzeum harmonik</c:v>
                </c:pt>
                <c:pt idx="9">
                  <c:v>Muzeum Prostějovska</c:v>
                </c:pt>
                <c:pt idx="10">
                  <c:v>Muzeum tvarůžků – Loštice</c:v>
                </c:pt>
                <c:pt idx="11">
                  <c:v>Muzeum veteránů Slatinice</c:v>
                </c:pt>
                <c:pt idx="12">
                  <c:v>Hasičské muzeum Čechy p. Kosířem</c:v>
                </c:pt>
                <c:pt idx="13">
                  <c:v>Památník A. Kašpara v Lošticích</c:v>
                </c:pt>
                <c:pt idx="14">
                  <c:v>Muzeum Mohelnice</c:v>
                </c:pt>
                <c:pt idx="15">
                  <c:v>Památník lovců mamutů</c:v>
                </c:pt>
                <c:pt idx="16">
                  <c:v>Černá věž Drahanovice</c:v>
                </c:pt>
                <c:pt idx="17">
                  <c:v>Expozice VMO ve Vodní brance Uničov</c:v>
                </c:pt>
                <c:pt idx="18">
                  <c:v>Muzeum kočárů</c:v>
                </c:pt>
                <c:pt idx="19">
                  <c:v>Muzeum vězeňství</c:v>
                </c:pt>
                <c:pt idx="20">
                  <c:v>Muzeum baroka</c:v>
                </c:pt>
                <c:pt idx="21">
                  <c:v>Galerie Konírna Lipník nad Bečvou</c:v>
                </c:pt>
                <c:pt idx="22">
                  <c:v>Expozice času</c:v>
                </c:pt>
                <c:pt idx="23">
                  <c:v>Hanácké muzeum v Cholině</c:v>
                </c:pt>
                <c:pt idx="24">
                  <c:v>Včelařské muzeum, Hranice</c:v>
                </c:pt>
                <c:pt idx="25">
                  <c:v>VM Jesenicka - Rodný dům V.Priessnitze</c:v>
                </c:pt>
                <c:pt idx="26">
                  <c:v>VM Jesenicka - Vodní tvrz</c:v>
                </c:pt>
                <c:pt idx="27">
                  <c:v>Vlastivědné muzeum Šumperk</c:v>
                </c:pt>
                <c:pt idx="28">
                  <c:v>Klášterní kostel Šumperk</c:v>
                </c:pt>
                <c:pt idx="29">
                  <c:v>Expozice čarodějnické procesy Šumperk</c:v>
                </c:pt>
                <c:pt idx="30">
                  <c:v>Muzeum Zábřeh</c:v>
                </c:pt>
                <c:pt idx="31">
                  <c:v>Hornické muzeum Zlaté Hory</c:v>
                </c:pt>
                <c:pt idx="32">
                  <c:v>Veteránmuzeum Česká Ves</c:v>
                </c:pt>
                <c:pt idx="33">
                  <c:v>Muzeum Johanna Schrotha</c:v>
                </c:pt>
                <c:pt idx="34">
                  <c:v>Vojenské muzeum Staré Město</c:v>
                </c:pt>
                <c:pt idx="35">
                  <c:v>Zemědělský skanzen "U Havlíčků"</c:v>
                </c:pt>
                <c:pt idx="36">
                  <c:v>Pivovarské muzeum Hanušovice</c:v>
                </c:pt>
                <c:pt idx="37">
                  <c:v>Muzeum silnic</c:v>
                </c:pt>
              </c:strCache>
            </c:strRef>
          </c:cat>
          <c:val>
            <c:numRef>
              <c:f>'přehled návštěvnosti'!$C$12:$C$49</c:f>
              <c:numCache>
                <c:formatCode>#,##0</c:formatCode>
                <c:ptCount val="38"/>
                <c:pt idx="0">
                  <c:v>76920</c:v>
                </c:pt>
                <c:pt idx="1">
                  <c:v>64583</c:v>
                </c:pt>
                <c:pt idx="2">
                  <c:v>19121</c:v>
                </c:pt>
                <c:pt idx="3">
                  <c:v>4673</c:v>
                </c:pt>
                <c:pt idx="4">
                  <c:v>106802</c:v>
                </c:pt>
                <c:pt idx="5">
                  <c:v>25089</c:v>
                </c:pt>
                <c:pt idx="6">
                  <c:v>4178</c:v>
                </c:pt>
                <c:pt idx="7">
                  <c:v>4481</c:v>
                </c:pt>
                <c:pt idx="8">
                  <c:v>700</c:v>
                </c:pt>
                <c:pt idx="9">
                  <c:v>16512</c:v>
                </c:pt>
                <c:pt idx="10">
                  <c:v>11395</c:v>
                </c:pt>
                <c:pt idx="11">
                  <c:v>1520</c:v>
                </c:pt>
                <c:pt idx="12">
                  <c:v>3839</c:v>
                </c:pt>
                <c:pt idx="13">
                  <c:v>2024</c:v>
                </c:pt>
                <c:pt idx="14">
                  <c:v>5037</c:v>
                </c:pt>
                <c:pt idx="15">
                  <c:v>2516</c:v>
                </c:pt>
                <c:pt idx="16">
                  <c:v>927</c:v>
                </c:pt>
                <c:pt idx="17">
                  <c:v>722</c:v>
                </c:pt>
                <c:pt idx="18">
                  <c:v>12327</c:v>
                </c:pt>
                <c:pt idx="19">
                  <c:v>7254</c:v>
                </c:pt>
                <c:pt idx="20">
                  <c:v>5251</c:v>
                </c:pt>
                <c:pt idx="21">
                  <c:v>11169</c:v>
                </c:pt>
                <c:pt idx="22">
                  <c:v>12572</c:v>
                </c:pt>
                <c:pt idx="23">
                  <c:v>987</c:v>
                </c:pt>
                <c:pt idx="24">
                  <c:v>345</c:v>
                </c:pt>
                <c:pt idx="25">
                  <c:v>2357</c:v>
                </c:pt>
                <c:pt idx="26">
                  <c:v>22885</c:v>
                </c:pt>
                <c:pt idx="27">
                  <c:v>23704</c:v>
                </c:pt>
                <c:pt idx="29">
                  <c:v>6085</c:v>
                </c:pt>
                <c:pt idx="30">
                  <c:v>5281</c:v>
                </c:pt>
                <c:pt idx="31">
                  <c:v>2856</c:v>
                </c:pt>
                <c:pt idx="33">
                  <c:v>439</c:v>
                </c:pt>
                <c:pt idx="35">
                  <c:v>10000</c:v>
                </c:pt>
                <c:pt idx="37">
                  <c:v>4194</c:v>
                </c:pt>
              </c:numCache>
            </c:numRef>
          </c:val>
        </c:ser>
        <c:ser>
          <c:idx val="1"/>
          <c:order val="1"/>
          <c:tx>
            <c:v>2012</c:v>
          </c:tx>
          <c:invertIfNegative val="0"/>
          <c:cat>
            <c:strRef>
              <c:f>'přehled návštěvnosti'!$B$12:$B$49</c:f>
              <c:strCache>
                <c:ptCount val="38"/>
                <c:pt idx="0">
                  <c:v>Muzeum moderního umění Olomouc (Muzeum umění)</c:v>
                </c:pt>
                <c:pt idx="1">
                  <c:v>Arcidiecézní muzeum (Muzeum umění)</c:v>
                </c:pt>
                <c:pt idx="2">
                  <c:v>Veteran Arena</c:v>
                </c:pt>
                <c:pt idx="3">
                  <c:v>Letecké muzeum</c:v>
                </c:pt>
                <c:pt idx="4">
                  <c:v>Vlastivědné muzeum Olomouc</c:v>
                </c:pt>
                <c:pt idx="5">
                  <c:v>Muzeum Komenského Přerov - zámek</c:v>
                </c:pt>
                <c:pt idx="6">
                  <c:v>Městské muzeum a galerie Hranice</c:v>
                </c:pt>
                <c:pt idx="7">
                  <c:v>Muzeum Litovel</c:v>
                </c:pt>
                <c:pt idx="8">
                  <c:v>Muzeum harmonik</c:v>
                </c:pt>
                <c:pt idx="9">
                  <c:v>Muzeum Prostějovska</c:v>
                </c:pt>
                <c:pt idx="10">
                  <c:v>Muzeum tvarůžků – Loštice</c:v>
                </c:pt>
                <c:pt idx="11">
                  <c:v>Muzeum veteránů Slatinice</c:v>
                </c:pt>
                <c:pt idx="12">
                  <c:v>Hasičské muzeum Čechy p. Kosířem</c:v>
                </c:pt>
                <c:pt idx="13">
                  <c:v>Památník A. Kašpara v Lošticích</c:v>
                </c:pt>
                <c:pt idx="14">
                  <c:v>Muzeum Mohelnice</c:v>
                </c:pt>
                <c:pt idx="15">
                  <c:v>Památník lovců mamutů</c:v>
                </c:pt>
                <c:pt idx="16">
                  <c:v>Černá věž Drahanovice</c:v>
                </c:pt>
                <c:pt idx="17">
                  <c:v>Expozice VMO ve Vodní brance Uničov</c:v>
                </c:pt>
                <c:pt idx="18">
                  <c:v>Muzeum kočárů</c:v>
                </c:pt>
                <c:pt idx="19">
                  <c:v>Muzeum vězeňství</c:v>
                </c:pt>
                <c:pt idx="20">
                  <c:v>Muzeum baroka</c:v>
                </c:pt>
                <c:pt idx="21">
                  <c:v>Galerie Konírna Lipník nad Bečvou</c:v>
                </c:pt>
                <c:pt idx="22">
                  <c:v>Expozice času</c:v>
                </c:pt>
                <c:pt idx="23">
                  <c:v>Hanácké muzeum v Cholině</c:v>
                </c:pt>
                <c:pt idx="24">
                  <c:v>Včelařské muzeum, Hranice</c:v>
                </c:pt>
                <c:pt idx="25">
                  <c:v>VM Jesenicka - Rodný dům V.Priessnitze</c:v>
                </c:pt>
                <c:pt idx="26">
                  <c:v>VM Jesenicka - Vodní tvrz</c:v>
                </c:pt>
                <c:pt idx="27">
                  <c:v>Vlastivědné muzeum Šumperk</c:v>
                </c:pt>
                <c:pt idx="28">
                  <c:v>Klášterní kostel Šumperk</c:v>
                </c:pt>
                <c:pt idx="29">
                  <c:v>Expozice čarodějnické procesy Šumperk</c:v>
                </c:pt>
                <c:pt idx="30">
                  <c:v>Muzeum Zábřeh</c:v>
                </c:pt>
                <c:pt idx="31">
                  <c:v>Hornické muzeum Zlaté Hory</c:v>
                </c:pt>
                <c:pt idx="32">
                  <c:v>Veteránmuzeum Česká Ves</c:v>
                </c:pt>
                <c:pt idx="33">
                  <c:v>Muzeum Johanna Schrotha</c:v>
                </c:pt>
                <c:pt idx="34">
                  <c:v>Vojenské muzeum Staré Město</c:v>
                </c:pt>
                <c:pt idx="35">
                  <c:v>Zemědělský skanzen "U Havlíčků"</c:v>
                </c:pt>
                <c:pt idx="36">
                  <c:v>Pivovarské muzeum Hanušovice</c:v>
                </c:pt>
                <c:pt idx="37">
                  <c:v>Muzeum silnic</c:v>
                </c:pt>
              </c:strCache>
            </c:strRef>
          </c:cat>
          <c:val>
            <c:numRef>
              <c:f>'přehled návštěvnosti'!$D$12:$D$49</c:f>
              <c:numCache>
                <c:formatCode>#,##0</c:formatCode>
                <c:ptCount val="38"/>
                <c:pt idx="0">
                  <c:v>75300</c:v>
                </c:pt>
                <c:pt idx="1">
                  <c:v>80147</c:v>
                </c:pt>
                <c:pt idx="2">
                  <c:v>20363</c:v>
                </c:pt>
                <c:pt idx="4">
                  <c:v>91316</c:v>
                </c:pt>
                <c:pt idx="5">
                  <c:v>26460</c:v>
                </c:pt>
                <c:pt idx="6">
                  <c:v>3056</c:v>
                </c:pt>
                <c:pt idx="7">
                  <c:v>6845</c:v>
                </c:pt>
                <c:pt idx="8">
                  <c:v>550</c:v>
                </c:pt>
                <c:pt idx="9">
                  <c:v>13382</c:v>
                </c:pt>
                <c:pt idx="10">
                  <c:v>12724</c:v>
                </c:pt>
                <c:pt idx="12">
                  <c:v>4685</c:v>
                </c:pt>
                <c:pt idx="13">
                  <c:v>2310</c:v>
                </c:pt>
                <c:pt idx="15">
                  <c:v>2457</c:v>
                </c:pt>
                <c:pt idx="16">
                  <c:v>1499</c:v>
                </c:pt>
                <c:pt idx="17">
                  <c:v>969</c:v>
                </c:pt>
                <c:pt idx="18">
                  <c:v>12039</c:v>
                </c:pt>
                <c:pt idx="19">
                  <c:v>7027</c:v>
                </c:pt>
                <c:pt idx="20">
                  <c:v>5316</c:v>
                </c:pt>
                <c:pt idx="21">
                  <c:v>12736</c:v>
                </c:pt>
                <c:pt idx="22">
                  <c:v>13362</c:v>
                </c:pt>
                <c:pt idx="23">
                  <c:v>936</c:v>
                </c:pt>
                <c:pt idx="24">
                  <c:v>415</c:v>
                </c:pt>
                <c:pt idx="25">
                  <c:v>3000</c:v>
                </c:pt>
                <c:pt idx="26">
                  <c:v>27000</c:v>
                </c:pt>
                <c:pt idx="27">
                  <c:v>20005</c:v>
                </c:pt>
                <c:pt idx="28">
                  <c:v>1011</c:v>
                </c:pt>
                <c:pt idx="29">
                  <c:v>5763</c:v>
                </c:pt>
                <c:pt idx="30">
                  <c:v>4926</c:v>
                </c:pt>
                <c:pt idx="31">
                  <c:v>3933</c:v>
                </c:pt>
                <c:pt idx="33">
                  <c:v>363</c:v>
                </c:pt>
                <c:pt idx="34">
                  <c:v>1000</c:v>
                </c:pt>
                <c:pt idx="35">
                  <c:v>10000</c:v>
                </c:pt>
                <c:pt idx="36">
                  <c:v>1986</c:v>
                </c:pt>
                <c:pt idx="37">
                  <c:v>2325</c:v>
                </c:pt>
              </c:numCache>
            </c:numRef>
          </c:val>
        </c:ser>
        <c:ser>
          <c:idx val="2"/>
          <c:order val="2"/>
          <c:tx>
            <c:v>2011</c:v>
          </c:tx>
          <c:invertIfNegative val="0"/>
          <c:cat>
            <c:strRef>
              <c:f>'přehled návštěvnosti'!$B$12:$B$49</c:f>
              <c:strCache>
                <c:ptCount val="38"/>
                <c:pt idx="0">
                  <c:v>Muzeum moderního umění Olomouc (Muzeum umění)</c:v>
                </c:pt>
                <c:pt idx="1">
                  <c:v>Arcidiecézní muzeum (Muzeum umění)</c:v>
                </c:pt>
                <c:pt idx="2">
                  <c:v>Veteran Arena</c:v>
                </c:pt>
                <c:pt idx="3">
                  <c:v>Letecké muzeum</c:v>
                </c:pt>
                <c:pt idx="4">
                  <c:v>Vlastivědné muzeum Olomouc</c:v>
                </c:pt>
                <c:pt idx="5">
                  <c:v>Muzeum Komenského Přerov - zámek</c:v>
                </c:pt>
                <c:pt idx="6">
                  <c:v>Městské muzeum a galerie Hranice</c:v>
                </c:pt>
                <c:pt idx="7">
                  <c:v>Muzeum Litovel</c:v>
                </c:pt>
                <c:pt idx="8">
                  <c:v>Muzeum harmonik</c:v>
                </c:pt>
                <c:pt idx="9">
                  <c:v>Muzeum Prostějovska</c:v>
                </c:pt>
                <c:pt idx="10">
                  <c:v>Muzeum tvarůžků – Loštice</c:v>
                </c:pt>
                <c:pt idx="11">
                  <c:v>Muzeum veteránů Slatinice</c:v>
                </c:pt>
                <c:pt idx="12">
                  <c:v>Hasičské muzeum Čechy p. Kosířem</c:v>
                </c:pt>
                <c:pt idx="13">
                  <c:v>Památník A. Kašpara v Lošticích</c:v>
                </c:pt>
                <c:pt idx="14">
                  <c:v>Muzeum Mohelnice</c:v>
                </c:pt>
                <c:pt idx="15">
                  <c:v>Památník lovců mamutů</c:v>
                </c:pt>
                <c:pt idx="16">
                  <c:v>Černá věž Drahanovice</c:v>
                </c:pt>
                <c:pt idx="17">
                  <c:v>Expozice VMO ve Vodní brance Uničov</c:v>
                </c:pt>
                <c:pt idx="18">
                  <c:v>Muzeum kočárů</c:v>
                </c:pt>
                <c:pt idx="19">
                  <c:v>Muzeum vězeňství</c:v>
                </c:pt>
                <c:pt idx="20">
                  <c:v>Muzeum baroka</c:v>
                </c:pt>
                <c:pt idx="21">
                  <c:v>Galerie Konírna Lipník nad Bečvou</c:v>
                </c:pt>
                <c:pt idx="22">
                  <c:v>Expozice času</c:v>
                </c:pt>
                <c:pt idx="23">
                  <c:v>Hanácké muzeum v Cholině</c:v>
                </c:pt>
                <c:pt idx="24">
                  <c:v>Včelařské muzeum, Hranice</c:v>
                </c:pt>
                <c:pt idx="25">
                  <c:v>VM Jesenicka - Rodný dům V.Priessnitze</c:v>
                </c:pt>
                <c:pt idx="26">
                  <c:v>VM Jesenicka - Vodní tvrz</c:v>
                </c:pt>
                <c:pt idx="27">
                  <c:v>Vlastivědné muzeum Šumperk</c:v>
                </c:pt>
                <c:pt idx="28">
                  <c:v>Klášterní kostel Šumperk</c:v>
                </c:pt>
                <c:pt idx="29">
                  <c:v>Expozice čarodějnické procesy Šumperk</c:v>
                </c:pt>
                <c:pt idx="30">
                  <c:v>Muzeum Zábřeh</c:v>
                </c:pt>
                <c:pt idx="31">
                  <c:v>Hornické muzeum Zlaté Hory</c:v>
                </c:pt>
                <c:pt idx="32">
                  <c:v>Veteránmuzeum Česká Ves</c:v>
                </c:pt>
                <c:pt idx="33">
                  <c:v>Muzeum Johanna Schrotha</c:v>
                </c:pt>
                <c:pt idx="34">
                  <c:v>Vojenské muzeum Staré Město</c:v>
                </c:pt>
                <c:pt idx="35">
                  <c:v>Zemědělský skanzen "U Havlíčků"</c:v>
                </c:pt>
                <c:pt idx="36">
                  <c:v>Pivovarské muzeum Hanušovice</c:v>
                </c:pt>
                <c:pt idx="37">
                  <c:v>Muzeum silnic</c:v>
                </c:pt>
              </c:strCache>
            </c:strRef>
          </c:cat>
          <c:val>
            <c:numRef>
              <c:f>'přehled návštěvnosti'!$E$12:$E$49</c:f>
              <c:numCache>
                <c:formatCode>#,##0</c:formatCode>
                <c:ptCount val="38"/>
                <c:pt idx="0">
                  <c:v>90721</c:v>
                </c:pt>
                <c:pt idx="1">
                  <c:v>86172</c:v>
                </c:pt>
                <c:pt idx="2">
                  <c:v>23538</c:v>
                </c:pt>
                <c:pt idx="3">
                  <c:v>4500</c:v>
                </c:pt>
                <c:pt idx="4">
                  <c:v>32654</c:v>
                </c:pt>
                <c:pt idx="5">
                  <c:v>22218</c:v>
                </c:pt>
                <c:pt idx="6">
                  <c:v>3332</c:v>
                </c:pt>
                <c:pt idx="7">
                  <c:v>3094</c:v>
                </c:pt>
                <c:pt idx="8">
                  <c:v>250</c:v>
                </c:pt>
                <c:pt idx="9">
                  <c:v>14790</c:v>
                </c:pt>
                <c:pt idx="10">
                  <c:v>13363</c:v>
                </c:pt>
                <c:pt idx="11">
                  <c:v>1350</c:v>
                </c:pt>
                <c:pt idx="12">
                  <c:v>4792</c:v>
                </c:pt>
                <c:pt idx="13">
                  <c:v>1756</c:v>
                </c:pt>
                <c:pt idx="14">
                  <c:v>2474</c:v>
                </c:pt>
                <c:pt idx="15">
                  <c:v>2629</c:v>
                </c:pt>
                <c:pt idx="16">
                  <c:v>1367</c:v>
                </c:pt>
                <c:pt idx="17">
                  <c:v>1039</c:v>
                </c:pt>
                <c:pt idx="18">
                  <c:v>11490</c:v>
                </c:pt>
                <c:pt idx="19">
                  <c:v>7069</c:v>
                </c:pt>
                <c:pt idx="20">
                  <c:v>5211</c:v>
                </c:pt>
                <c:pt idx="21">
                  <c:v>11908</c:v>
                </c:pt>
                <c:pt idx="22">
                  <c:v>4159</c:v>
                </c:pt>
                <c:pt idx="23">
                  <c:v>1540</c:v>
                </c:pt>
                <c:pt idx="24">
                  <c:v>447</c:v>
                </c:pt>
                <c:pt idx="25">
                  <c:v>3500</c:v>
                </c:pt>
                <c:pt idx="26">
                  <c:v>23500</c:v>
                </c:pt>
                <c:pt idx="27">
                  <c:v>22340</c:v>
                </c:pt>
                <c:pt idx="28">
                  <c:v>5534</c:v>
                </c:pt>
                <c:pt idx="29">
                  <c:v>6104</c:v>
                </c:pt>
                <c:pt idx="30">
                  <c:v>3165</c:v>
                </c:pt>
                <c:pt idx="31">
                  <c:v>3484</c:v>
                </c:pt>
                <c:pt idx="35">
                  <c:v>10000</c:v>
                </c:pt>
                <c:pt idx="37">
                  <c:v>1649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728064"/>
        <c:axId val="85921792"/>
      </c:barChart>
      <c:catAx>
        <c:axId val="84728064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cs-CZ"/>
          </a:p>
        </c:txPr>
        <c:crossAx val="85921792"/>
        <c:crosses val="autoZero"/>
        <c:auto val="1"/>
        <c:lblAlgn val="ctr"/>
        <c:lblOffset val="100"/>
        <c:noMultiLvlLbl val="0"/>
      </c:catAx>
      <c:valAx>
        <c:axId val="85921792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84728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2013</c:v>
          </c:tx>
          <c:invertIfNegative val="0"/>
          <c:cat>
            <c:strRef>
              <c:f>'přehled návštěvnosti'!$B$50:$B$67</c:f>
              <c:strCache>
                <c:ptCount val="18"/>
                <c:pt idx="0">
                  <c:v>Arcibiskupský palác</c:v>
                </c:pt>
                <c:pt idx="1">
                  <c:v>Soubor staveb lidové architektury v Příkazích</c:v>
                </c:pt>
                <c:pt idx="2">
                  <c:v>Korunní pevnůstka a muzeum barokní prachárny</c:v>
                </c:pt>
                <c:pt idx="3">
                  <c:v>Fort Radíkov</c:v>
                </c:pt>
                <c:pt idx="4">
                  <c:v>Fort Křelov</c:v>
                </c:pt>
                <c:pt idx="5">
                  <c:v>Fort XIII Nová Ulice</c:v>
                </c:pt>
                <c:pt idx="6">
                  <c:v>Fort XXII Černovír</c:v>
                </c:pt>
                <c:pt idx="7">
                  <c:v>Radniční věž - Litovel</c:v>
                </c:pt>
                <c:pt idx="8">
                  <c:v>Lidová hvězdárna v Prostějově</c:v>
                </c:pt>
                <c:pt idx="9">
                  <c:v>Vyhlídková věž u chrámu sv. Mořice</c:v>
                </c:pt>
                <c:pt idx="10">
                  <c:v>Větrný mlýn Skalička</c:v>
                </c:pt>
                <c:pt idx="11">
                  <c:v>Zahradní železnice, Střížov</c:v>
                </c:pt>
                <c:pt idx="12">
                  <c:v>Barokní sýpka Ludéřov</c:v>
                </c:pt>
                <c:pt idx="13">
                  <c:v>Věž staré radnice, Hranice</c:v>
                </c:pt>
                <c:pt idx="14">
                  <c:v>Ruční papírna a Muzeum papíru – Velké Losiny</c:v>
                </c:pt>
                <c:pt idx="15">
                  <c:v>Radniční věž - Šumperk</c:v>
                </c:pt>
                <c:pt idx="16">
                  <c:v>Přečerpávací vodní elektrárna Dlouhé Stráně</c:v>
                </c:pt>
                <c:pt idx="17">
                  <c:v>Zlatorudné mlýny</c:v>
                </c:pt>
              </c:strCache>
            </c:strRef>
          </c:cat>
          <c:val>
            <c:numRef>
              <c:f>'přehled návštěvnosti'!$C$50:$C$67</c:f>
              <c:numCache>
                <c:formatCode>#,##0</c:formatCode>
                <c:ptCount val="18"/>
                <c:pt idx="0">
                  <c:v>19880</c:v>
                </c:pt>
                <c:pt idx="2">
                  <c:v>20611</c:v>
                </c:pt>
                <c:pt idx="3">
                  <c:v>1766</c:v>
                </c:pt>
                <c:pt idx="4">
                  <c:v>1784</c:v>
                </c:pt>
                <c:pt idx="6">
                  <c:v>21803</c:v>
                </c:pt>
                <c:pt idx="7">
                  <c:v>949</c:v>
                </c:pt>
                <c:pt idx="8">
                  <c:v>13957</c:v>
                </c:pt>
                <c:pt idx="9">
                  <c:v>13000</c:v>
                </c:pt>
                <c:pt idx="11">
                  <c:v>3959</c:v>
                </c:pt>
                <c:pt idx="12">
                  <c:v>590</c:v>
                </c:pt>
                <c:pt idx="13">
                  <c:v>467</c:v>
                </c:pt>
                <c:pt idx="14">
                  <c:v>45112</c:v>
                </c:pt>
                <c:pt idx="15">
                  <c:v>4624</c:v>
                </c:pt>
                <c:pt idx="16">
                  <c:v>36530</c:v>
                </c:pt>
                <c:pt idx="17">
                  <c:v>15001</c:v>
                </c:pt>
              </c:numCache>
            </c:numRef>
          </c:val>
        </c:ser>
        <c:ser>
          <c:idx val="1"/>
          <c:order val="1"/>
          <c:tx>
            <c:v>2012</c:v>
          </c:tx>
          <c:invertIfNegative val="0"/>
          <c:cat>
            <c:strRef>
              <c:f>'přehled návštěvnosti'!$B$50:$B$67</c:f>
              <c:strCache>
                <c:ptCount val="18"/>
                <c:pt idx="0">
                  <c:v>Arcibiskupský palác</c:v>
                </c:pt>
                <c:pt idx="1">
                  <c:v>Soubor staveb lidové architektury v Příkazích</c:v>
                </c:pt>
                <c:pt idx="2">
                  <c:v>Korunní pevnůstka a muzeum barokní prachárny</c:v>
                </c:pt>
                <c:pt idx="3">
                  <c:v>Fort Radíkov</c:v>
                </c:pt>
                <c:pt idx="4">
                  <c:v>Fort Křelov</c:v>
                </c:pt>
                <c:pt idx="5">
                  <c:v>Fort XIII Nová Ulice</c:v>
                </c:pt>
                <c:pt idx="6">
                  <c:v>Fort XXII Černovír</c:v>
                </c:pt>
                <c:pt idx="7">
                  <c:v>Radniční věž - Litovel</c:v>
                </c:pt>
                <c:pt idx="8">
                  <c:v>Lidová hvězdárna v Prostějově</c:v>
                </c:pt>
                <c:pt idx="9">
                  <c:v>Vyhlídková věž u chrámu sv. Mořice</c:v>
                </c:pt>
                <c:pt idx="10">
                  <c:v>Větrný mlýn Skalička</c:v>
                </c:pt>
                <c:pt idx="11">
                  <c:v>Zahradní železnice, Střížov</c:v>
                </c:pt>
                <c:pt idx="12">
                  <c:v>Barokní sýpka Ludéřov</c:v>
                </c:pt>
                <c:pt idx="13">
                  <c:v>Věž staré radnice, Hranice</c:v>
                </c:pt>
                <c:pt idx="14">
                  <c:v>Ruční papírna a Muzeum papíru – Velké Losiny</c:v>
                </c:pt>
                <c:pt idx="15">
                  <c:v>Radniční věž - Šumperk</c:v>
                </c:pt>
                <c:pt idx="16">
                  <c:v>Přečerpávací vodní elektrárna Dlouhé Stráně</c:v>
                </c:pt>
                <c:pt idx="17">
                  <c:v>Zlatorudné mlýny</c:v>
                </c:pt>
              </c:strCache>
            </c:strRef>
          </c:cat>
          <c:val>
            <c:numRef>
              <c:f>'přehled návštěvnosti'!$D$50:$D$67</c:f>
              <c:numCache>
                <c:formatCode>#,##0</c:formatCode>
                <c:ptCount val="18"/>
                <c:pt idx="0">
                  <c:v>17449</c:v>
                </c:pt>
                <c:pt idx="1">
                  <c:v>5328</c:v>
                </c:pt>
                <c:pt idx="2">
                  <c:v>19560</c:v>
                </c:pt>
                <c:pt idx="3">
                  <c:v>1685</c:v>
                </c:pt>
                <c:pt idx="4">
                  <c:v>1975</c:v>
                </c:pt>
                <c:pt idx="6">
                  <c:v>0</c:v>
                </c:pt>
                <c:pt idx="7">
                  <c:v>642</c:v>
                </c:pt>
                <c:pt idx="8">
                  <c:v>18239</c:v>
                </c:pt>
                <c:pt idx="9">
                  <c:v>13000</c:v>
                </c:pt>
                <c:pt idx="10">
                  <c:v>281</c:v>
                </c:pt>
                <c:pt idx="11">
                  <c:v>3886</c:v>
                </c:pt>
                <c:pt idx="12">
                  <c:v>103</c:v>
                </c:pt>
                <c:pt idx="13">
                  <c:v>825</c:v>
                </c:pt>
                <c:pt idx="14">
                  <c:v>49300</c:v>
                </c:pt>
                <c:pt idx="16">
                  <c:v>40023</c:v>
                </c:pt>
                <c:pt idx="17">
                  <c:v>17951</c:v>
                </c:pt>
              </c:numCache>
            </c:numRef>
          </c:val>
        </c:ser>
        <c:ser>
          <c:idx val="2"/>
          <c:order val="2"/>
          <c:tx>
            <c:v>2011</c:v>
          </c:tx>
          <c:invertIfNegative val="0"/>
          <c:cat>
            <c:strRef>
              <c:f>'přehled návštěvnosti'!$B$50:$B$67</c:f>
              <c:strCache>
                <c:ptCount val="18"/>
                <c:pt idx="0">
                  <c:v>Arcibiskupský palác</c:v>
                </c:pt>
                <c:pt idx="1">
                  <c:v>Soubor staveb lidové architektury v Příkazích</c:v>
                </c:pt>
                <c:pt idx="2">
                  <c:v>Korunní pevnůstka a muzeum barokní prachárny</c:v>
                </c:pt>
                <c:pt idx="3">
                  <c:v>Fort Radíkov</c:v>
                </c:pt>
                <c:pt idx="4">
                  <c:v>Fort Křelov</c:v>
                </c:pt>
                <c:pt idx="5">
                  <c:v>Fort XIII Nová Ulice</c:v>
                </c:pt>
                <c:pt idx="6">
                  <c:v>Fort XXII Černovír</c:v>
                </c:pt>
                <c:pt idx="7">
                  <c:v>Radniční věž - Litovel</c:v>
                </c:pt>
                <c:pt idx="8">
                  <c:v>Lidová hvězdárna v Prostějově</c:v>
                </c:pt>
                <c:pt idx="9">
                  <c:v>Vyhlídková věž u chrámu sv. Mořice</c:v>
                </c:pt>
                <c:pt idx="10">
                  <c:v>Větrný mlýn Skalička</c:v>
                </c:pt>
                <c:pt idx="11">
                  <c:v>Zahradní železnice, Střížov</c:v>
                </c:pt>
                <c:pt idx="12">
                  <c:v>Barokní sýpka Ludéřov</c:v>
                </c:pt>
                <c:pt idx="13">
                  <c:v>Věž staré radnice, Hranice</c:v>
                </c:pt>
                <c:pt idx="14">
                  <c:v>Ruční papírna a Muzeum papíru – Velké Losiny</c:v>
                </c:pt>
                <c:pt idx="15">
                  <c:v>Radniční věž - Šumperk</c:v>
                </c:pt>
                <c:pt idx="16">
                  <c:v>Přečerpávací vodní elektrárna Dlouhé Stráně</c:v>
                </c:pt>
                <c:pt idx="17">
                  <c:v>Zlatorudné mlýny</c:v>
                </c:pt>
              </c:strCache>
            </c:strRef>
          </c:cat>
          <c:val>
            <c:numRef>
              <c:f>'přehled návštěvnosti'!$E$50:$E$67</c:f>
              <c:numCache>
                <c:formatCode>#,##0</c:formatCode>
                <c:ptCount val="18"/>
                <c:pt idx="0">
                  <c:v>17107</c:v>
                </c:pt>
                <c:pt idx="1">
                  <c:v>3291</c:v>
                </c:pt>
                <c:pt idx="3">
                  <c:v>809</c:v>
                </c:pt>
                <c:pt idx="4">
                  <c:v>1650</c:v>
                </c:pt>
                <c:pt idx="7">
                  <c:v>444</c:v>
                </c:pt>
                <c:pt idx="8">
                  <c:v>13861</c:v>
                </c:pt>
                <c:pt idx="9">
                  <c:v>11500</c:v>
                </c:pt>
                <c:pt idx="10">
                  <c:v>327</c:v>
                </c:pt>
                <c:pt idx="11">
                  <c:v>4463</c:v>
                </c:pt>
                <c:pt idx="12">
                  <c:v>106</c:v>
                </c:pt>
                <c:pt idx="13">
                  <c:v>942</c:v>
                </c:pt>
                <c:pt idx="14">
                  <c:v>50978</c:v>
                </c:pt>
                <c:pt idx="16">
                  <c:v>47724</c:v>
                </c:pt>
                <c:pt idx="17">
                  <c:v>15657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56096"/>
        <c:axId val="85957632"/>
      </c:barChart>
      <c:catAx>
        <c:axId val="85956096"/>
        <c:scaling>
          <c:orientation val="minMax"/>
        </c:scaling>
        <c:delete val="0"/>
        <c:axPos val="l"/>
        <c:majorTickMark val="out"/>
        <c:minorTickMark val="none"/>
        <c:tickLblPos val="nextTo"/>
        <c:crossAx val="85957632"/>
        <c:crosses val="autoZero"/>
        <c:auto val="1"/>
        <c:lblAlgn val="ctr"/>
        <c:lblOffset val="100"/>
        <c:noMultiLvlLbl val="0"/>
      </c:catAx>
      <c:valAx>
        <c:axId val="85957632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85956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2013</c:v>
          </c:tx>
          <c:invertIfNegative val="0"/>
          <c:cat>
            <c:strRef>
              <c:f>'přehled návštěvnosti'!$B$68:$B$72</c:f>
              <c:strCache>
                <c:ptCount val="5"/>
                <c:pt idx="0">
                  <c:v>Javořičské jeskyně</c:v>
                </c:pt>
                <c:pt idx="1">
                  <c:v>Mladečské jeskyně</c:v>
                </c:pt>
                <c:pt idx="2">
                  <c:v>Zbrašovské aragonitové jeskyně</c:v>
                </c:pt>
                <c:pt idx="3">
                  <c:v>Jeskyně Na Pomezí</c:v>
                </c:pt>
                <c:pt idx="4">
                  <c:v>Jeskyně Na Špičáku</c:v>
                </c:pt>
              </c:strCache>
            </c:strRef>
          </c:cat>
          <c:val>
            <c:numRef>
              <c:f>'přehled návštěvnosti'!$C$68:$C$72</c:f>
              <c:numCache>
                <c:formatCode>#,##0</c:formatCode>
                <c:ptCount val="5"/>
                <c:pt idx="0">
                  <c:v>33320</c:v>
                </c:pt>
                <c:pt idx="1">
                  <c:v>17314</c:v>
                </c:pt>
                <c:pt idx="2">
                  <c:v>44011</c:v>
                </c:pt>
                <c:pt idx="3">
                  <c:v>42977</c:v>
                </c:pt>
                <c:pt idx="4">
                  <c:v>13217</c:v>
                </c:pt>
              </c:numCache>
            </c:numRef>
          </c:val>
        </c:ser>
        <c:ser>
          <c:idx val="1"/>
          <c:order val="1"/>
          <c:tx>
            <c:v>2012</c:v>
          </c:tx>
          <c:invertIfNegative val="0"/>
          <c:cat>
            <c:strRef>
              <c:f>'přehled návštěvnosti'!$B$68:$B$72</c:f>
              <c:strCache>
                <c:ptCount val="5"/>
                <c:pt idx="0">
                  <c:v>Javořičské jeskyně</c:v>
                </c:pt>
                <c:pt idx="1">
                  <c:v>Mladečské jeskyně</c:v>
                </c:pt>
                <c:pt idx="2">
                  <c:v>Zbrašovské aragonitové jeskyně</c:v>
                </c:pt>
                <c:pt idx="3">
                  <c:v>Jeskyně Na Pomezí</c:v>
                </c:pt>
                <c:pt idx="4">
                  <c:v>Jeskyně Na Špičáku</c:v>
                </c:pt>
              </c:strCache>
            </c:strRef>
          </c:cat>
          <c:val>
            <c:numRef>
              <c:f>'přehled návštěvnosti'!$D$68:$D$72</c:f>
              <c:numCache>
                <c:formatCode>#,##0</c:formatCode>
                <c:ptCount val="5"/>
                <c:pt idx="0">
                  <c:v>36180</c:v>
                </c:pt>
                <c:pt idx="1">
                  <c:v>21227</c:v>
                </c:pt>
                <c:pt idx="2">
                  <c:v>45313</c:v>
                </c:pt>
                <c:pt idx="3">
                  <c:v>44367</c:v>
                </c:pt>
                <c:pt idx="4">
                  <c:v>13788</c:v>
                </c:pt>
              </c:numCache>
            </c:numRef>
          </c:val>
        </c:ser>
        <c:ser>
          <c:idx val="2"/>
          <c:order val="2"/>
          <c:tx>
            <c:v>2011</c:v>
          </c:tx>
          <c:invertIfNegative val="0"/>
          <c:cat>
            <c:strRef>
              <c:f>'přehled návštěvnosti'!$B$68:$B$72</c:f>
              <c:strCache>
                <c:ptCount val="5"/>
                <c:pt idx="0">
                  <c:v>Javořičské jeskyně</c:v>
                </c:pt>
                <c:pt idx="1">
                  <c:v>Mladečské jeskyně</c:v>
                </c:pt>
                <c:pt idx="2">
                  <c:v>Zbrašovské aragonitové jeskyně</c:v>
                </c:pt>
                <c:pt idx="3">
                  <c:v>Jeskyně Na Pomezí</c:v>
                </c:pt>
                <c:pt idx="4">
                  <c:v>Jeskyně Na Špičáku</c:v>
                </c:pt>
              </c:strCache>
            </c:strRef>
          </c:cat>
          <c:val>
            <c:numRef>
              <c:f>'přehled návštěvnosti'!$E$68:$E$72</c:f>
              <c:numCache>
                <c:formatCode>#,##0</c:formatCode>
                <c:ptCount val="5"/>
                <c:pt idx="0">
                  <c:v>38109</c:v>
                </c:pt>
                <c:pt idx="1">
                  <c:v>14914</c:v>
                </c:pt>
                <c:pt idx="2">
                  <c:v>46286</c:v>
                </c:pt>
                <c:pt idx="3">
                  <c:v>43244</c:v>
                </c:pt>
                <c:pt idx="4">
                  <c:v>13146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09280"/>
        <c:axId val="86210816"/>
      </c:barChart>
      <c:catAx>
        <c:axId val="86209280"/>
        <c:scaling>
          <c:orientation val="minMax"/>
        </c:scaling>
        <c:delete val="0"/>
        <c:axPos val="l"/>
        <c:majorTickMark val="out"/>
        <c:minorTickMark val="none"/>
        <c:tickLblPos val="nextTo"/>
        <c:crossAx val="86210816"/>
        <c:crosses val="autoZero"/>
        <c:auto val="1"/>
        <c:lblAlgn val="ctr"/>
        <c:lblOffset val="100"/>
        <c:noMultiLvlLbl val="0"/>
      </c:catAx>
      <c:valAx>
        <c:axId val="86210816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86209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2013</c:v>
          </c:tx>
          <c:invertIfNegative val="0"/>
          <c:cat>
            <c:strRef>
              <c:f>'přehled návštěvnosti'!$B$73:$B$79</c:f>
              <c:strCache>
                <c:ptCount val="7"/>
                <c:pt idx="0">
                  <c:v>Zoo Olomouc</c:v>
                </c:pt>
                <c:pt idx="1">
                  <c:v>Sbírkové skleníky,botanická zahrada a rozárium</c:v>
                </c:pt>
                <c:pt idx="2">
                  <c:v>Přírodní ráj Horizont Bystrovany</c:v>
                </c:pt>
                <c:pt idx="3">
                  <c:v>Arboretum Bílá Lhota</c:v>
                </c:pt>
                <c:pt idx="4">
                  <c:v>Ornitologická stanice (Muzeum Komenského Přerov)</c:v>
                </c:pt>
                <c:pt idx="5">
                  <c:v>Rozhledna Kaiser Franz Josef Warte na Biskupské kupě </c:v>
                </c:pt>
                <c:pt idx="6">
                  <c:v>NS Rejvíz</c:v>
                </c:pt>
              </c:strCache>
            </c:strRef>
          </c:cat>
          <c:val>
            <c:numRef>
              <c:f>'přehled návštěvnosti'!$C$73:$C$79</c:f>
              <c:numCache>
                <c:formatCode>#,##0</c:formatCode>
                <c:ptCount val="7"/>
                <c:pt idx="0">
                  <c:v>321162</c:v>
                </c:pt>
                <c:pt idx="1">
                  <c:v>23471</c:v>
                </c:pt>
                <c:pt idx="3">
                  <c:v>8837</c:v>
                </c:pt>
                <c:pt idx="4">
                  <c:v>5524</c:v>
                </c:pt>
                <c:pt idx="5">
                  <c:v>24272</c:v>
                </c:pt>
                <c:pt idx="6">
                  <c:v>36595</c:v>
                </c:pt>
              </c:numCache>
            </c:numRef>
          </c:val>
        </c:ser>
        <c:ser>
          <c:idx val="1"/>
          <c:order val="1"/>
          <c:tx>
            <c:v>2012</c:v>
          </c:tx>
          <c:invertIfNegative val="0"/>
          <c:cat>
            <c:strRef>
              <c:f>'přehled návštěvnosti'!$B$73:$B$79</c:f>
              <c:strCache>
                <c:ptCount val="7"/>
                <c:pt idx="0">
                  <c:v>Zoo Olomouc</c:v>
                </c:pt>
                <c:pt idx="1">
                  <c:v>Sbírkové skleníky,botanická zahrada a rozárium</c:v>
                </c:pt>
                <c:pt idx="2">
                  <c:v>Přírodní ráj Horizont Bystrovany</c:v>
                </c:pt>
                <c:pt idx="3">
                  <c:v>Arboretum Bílá Lhota</c:v>
                </c:pt>
                <c:pt idx="4">
                  <c:v>Ornitologická stanice (Muzeum Komenského Přerov)</c:v>
                </c:pt>
                <c:pt idx="5">
                  <c:v>Rozhledna Kaiser Franz Josef Warte na Biskupské kupě </c:v>
                </c:pt>
                <c:pt idx="6">
                  <c:v>NS Rejvíz</c:v>
                </c:pt>
              </c:strCache>
            </c:strRef>
          </c:cat>
          <c:val>
            <c:numRef>
              <c:f>'přehled návštěvnosti'!$D$73:$D$79</c:f>
              <c:numCache>
                <c:formatCode>#,##0</c:formatCode>
                <c:ptCount val="7"/>
                <c:pt idx="0">
                  <c:v>365897</c:v>
                </c:pt>
                <c:pt idx="1">
                  <c:v>21797</c:v>
                </c:pt>
                <c:pt idx="3">
                  <c:v>10579</c:v>
                </c:pt>
                <c:pt idx="4">
                  <c:v>6668</c:v>
                </c:pt>
                <c:pt idx="5">
                  <c:v>29136</c:v>
                </c:pt>
                <c:pt idx="6">
                  <c:v>30930</c:v>
                </c:pt>
              </c:numCache>
            </c:numRef>
          </c:val>
        </c:ser>
        <c:ser>
          <c:idx val="2"/>
          <c:order val="2"/>
          <c:tx>
            <c:v>2011</c:v>
          </c:tx>
          <c:invertIfNegative val="0"/>
          <c:cat>
            <c:strRef>
              <c:f>'přehled návštěvnosti'!$B$73:$B$79</c:f>
              <c:strCache>
                <c:ptCount val="7"/>
                <c:pt idx="0">
                  <c:v>Zoo Olomouc</c:v>
                </c:pt>
                <c:pt idx="1">
                  <c:v>Sbírkové skleníky,botanická zahrada a rozárium</c:v>
                </c:pt>
                <c:pt idx="2">
                  <c:v>Přírodní ráj Horizont Bystrovany</c:v>
                </c:pt>
                <c:pt idx="3">
                  <c:v>Arboretum Bílá Lhota</c:v>
                </c:pt>
                <c:pt idx="4">
                  <c:v>Ornitologická stanice (Muzeum Komenského Přerov)</c:v>
                </c:pt>
                <c:pt idx="5">
                  <c:v>Rozhledna Kaiser Franz Josef Warte na Biskupské kupě </c:v>
                </c:pt>
                <c:pt idx="6">
                  <c:v>NS Rejvíz</c:v>
                </c:pt>
              </c:strCache>
            </c:strRef>
          </c:cat>
          <c:val>
            <c:numRef>
              <c:f>'přehled návštěvnosti'!$E$73:$E$79</c:f>
              <c:numCache>
                <c:formatCode>#,##0</c:formatCode>
                <c:ptCount val="7"/>
                <c:pt idx="0">
                  <c:v>373199</c:v>
                </c:pt>
                <c:pt idx="1">
                  <c:v>20500</c:v>
                </c:pt>
                <c:pt idx="2">
                  <c:v>91000</c:v>
                </c:pt>
                <c:pt idx="3">
                  <c:v>9544</c:v>
                </c:pt>
                <c:pt idx="4">
                  <c:v>6842</c:v>
                </c:pt>
                <c:pt idx="5">
                  <c:v>28714</c:v>
                </c:pt>
                <c:pt idx="6">
                  <c:v>24150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174528"/>
        <c:axId val="87180416"/>
      </c:barChart>
      <c:catAx>
        <c:axId val="87174528"/>
        <c:scaling>
          <c:orientation val="minMax"/>
        </c:scaling>
        <c:delete val="0"/>
        <c:axPos val="l"/>
        <c:majorTickMark val="out"/>
        <c:minorTickMark val="none"/>
        <c:tickLblPos val="nextTo"/>
        <c:crossAx val="87180416"/>
        <c:crosses val="autoZero"/>
        <c:auto val="1"/>
        <c:lblAlgn val="ctr"/>
        <c:lblOffset val="100"/>
        <c:noMultiLvlLbl val="0"/>
      </c:catAx>
      <c:valAx>
        <c:axId val="87180416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87174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2013</c:v>
          </c:tx>
          <c:invertIfNegative val="0"/>
          <c:cat>
            <c:strRef>
              <c:f>'přehled návštěvnosti'!$B$80:$B$84</c:f>
              <c:strCache>
                <c:ptCount val="5"/>
                <c:pt idx="0">
                  <c:v>Aquapark Olomouc</c:v>
                </c:pt>
                <c:pt idx="1">
                  <c:v>Výstavy na výstavišti Flora</c:v>
                </c:pt>
                <c:pt idx="2">
                  <c:v>Městská památková rezervace Lipník nad Bečvou</c:v>
                </c:pt>
                <c:pt idx="3">
                  <c:v>MPR Olomouc</c:v>
                </c:pt>
                <c:pt idx="4">
                  <c:v>Šumperk - prohlídkové trasy městem</c:v>
                </c:pt>
              </c:strCache>
            </c:strRef>
          </c:cat>
          <c:val>
            <c:numRef>
              <c:f>'přehled návštěvnosti'!$C$80:$C$84</c:f>
              <c:numCache>
                <c:formatCode>#,##0</c:formatCode>
                <c:ptCount val="5"/>
                <c:pt idx="0">
                  <c:v>185681</c:v>
                </c:pt>
                <c:pt idx="1">
                  <c:v>182412</c:v>
                </c:pt>
                <c:pt idx="2">
                  <c:v>2126</c:v>
                </c:pt>
                <c:pt idx="3">
                  <c:v>284776</c:v>
                </c:pt>
                <c:pt idx="4" formatCode="General">
                  <c:v>851</c:v>
                </c:pt>
              </c:numCache>
            </c:numRef>
          </c:val>
        </c:ser>
        <c:ser>
          <c:idx val="1"/>
          <c:order val="1"/>
          <c:tx>
            <c:v>2012</c:v>
          </c:tx>
          <c:invertIfNegative val="0"/>
          <c:cat>
            <c:strRef>
              <c:f>'přehled návštěvnosti'!$B$80:$B$84</c:f>
              <c:strCache>
                <c:ptCount val="5"/>
                <c:pt idx="0">
                  <c:v>Aquapark Olomouc</c:v>
                </c:pt>
                <c:pt idx="1">
                  <c:v>Výstavy na výstavišti Flora</c:v>
                </c:pt>
                <c:pt idx="2">
                  <c:v>Městská památková rezervace Lipník nad Bečvou</c:v>
                </c:pt>
                <c:pt idx="3">
                  <c:v>MPR Olomouc</c:v>
                </c:pt>
                <c:pt idx="4">
                  <c:v>Šumperk - prohlídkové trasy městem</c:v>
                </c:pt>
              </c:strCache>
            </c:strRef>
          </c:cat>
          <c:val>
            <c:numRef>
              <c:f>'přehled návštěvnosti'!$D$80:$D$84</c:f>
              <c:numCache>
                <c:formatCode>#,##0</c:formatCode>
                <c:ptCount val="5"/>
                <c:pt idx="0">
                  <c:v>180297</c:v>
                </c:pt>
                <c:pt idx="1">
                  <c:v>169124</c:v>
                </c:pt>
                <c:pt idx="2">
                  <c:v>1909</c:v>
                </c:pt>
                <c:pt idx="3">
                  <c:v>281560</c:v>
                </c:pt>
                <c:pt idx="4">
                  <c:v>1011</c:v>
                </c:pt>
              </c:numCache>
            </c:numRef>
          </c:val>
        </c:ser>
        <c:ser>
          <c:idx val="2"/>
          <c:order val="2"/>
          <c:tx>
            <c:v>2011</c:v>
          </c:tx>
          <c:invertIfNegative val="0"/>
          <c:cat>
            <c:strRef>
              <c:f>'přehled návštěvnosti'!$B$80:$B$84</c:f>
              <c:strCache>
                <c:ptCount val="5"/>
                <c:pt idx="0">
                  <c:v>Aquapark Olomouc</c:v>
                </c:pt>
                <c:pt idx="1">
                  <c:v>Výstavy na výstavišti Flora</c:v>
                </c:pt>
                <c:pt idx="2">
                  <c:v>Městská památková rezervace Lipník nad Bečvou</c:v>
                </c:pt>
                <c:pt idx="3">
                  <c:v>MPR Olomouc</c:v>
                </c:pt>
                <c:pt idx="4">
                  <c:v>Šumperk - prohlídkové trasy městem</c:v>
                </c:pt>
              </c:strCache>
            </c:strRef>
          </c:cat>
          <c:val>
            <c:numRef>
              <c:f>'přehled návštěvnosti'!$E$80:$E$84</c:f>
              <c:numCache>
                <c:formatCode>#,##0</c:formatCode>
                <c:ptCount val="5"/>
                <c:pt idx="0">
                  <c:v>220716</c:v>
                </c:pt>
                <c:pt idx="1">
                  <c:v>219769</c:v>
                </c:pt>
                <c:pt idx="2">
                  <c:v>2361</c:v>
                </c:pt>
                <c:pt idx="3">
                  <c:v>241547</c:v>
                </c:pt>
                <c:pt idx="4">
                  <c:v>762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90336"/>
        <c:axId val="87791872"/>
      </c:barChart>
      <c:catAx>
        <c:axId val="87790336"/>
        <c:scaling>
          <c:orientation val="minMax"/>
        </c:scaling>
        <c:delete val="0"/>
        <c:axPos val="l"/>
        <c:majorTickMark val="out"/>
        <c:minorTickMark val="none"/>
        <c:tickLblPos val="nextTo"/>
        <c:crossAx val="87791872"/>
        <c:crosses val="autoZero"/>
        <c:auto val="1"/>
        <c:lblAlgn val="ctr"/>
        <c:lblOffset val="100"/>
        <c:noMultiLvlLbl val="0"/>
      </c:catAx>
      <c:valAx>
        <c:axId val="87791872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877903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8740157499999996" bottom="0.78740157499999996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" right="0.7" top="0.78740157499999996" bottom="0.78740157499999996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8740157499999996" bottom="0.78740157499999996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8740157499999996" bottom="0.78740157499999996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8740157499999996" bottom="0.78740157499999996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14132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08077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1168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1168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1168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14132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5"/>
  <sheetViews>
    <sheetView tabSelected="1" zoomScaleNormal="100" workbookViewId="0">
      <pane ySplit="1" topLeftCell="A2" activePane="bottomLeft" state="frozen"/>
      <selection pane="bottomLeft" activeCell="F34" sqref="F34"/>
    </sheetView>
  </sheetViews>
  <sheetFormatPr defaultRowHeight="15" x14ac:dyDescent="0.2"/>
  <cols>
    <col min="1" max="1" width="6.28515625" style="38" customWidth="1"/>
    <col min="2" max="2" width="46.28515625" style="32" customWidth="1"/>
    <col min="3" max="5" width="9.140625" style="32" customWidth="1"/>
    <col min="6" max="6" width="9.140625" style="35"/>
    <col min="7" max="8" width="9.140625" style="33"/>
    <col min="9" max="16" width="9.140625" style="34"/>
    <col min="17" max="17" width="14.85546875" customWidth="1"/>
    <col min="257" max="257" width="6.28515625" customWidth="1"/>
    <col min="258" max="258" width="31.85546875" customWidth="1"/>
    <col min="259" max="260" width="9.140625" customWidth="1"/>
    <col min="272" max="272" width="12.7109375" customWidth="1"/>
    <col min="513" max="513" width="6.28515625" customWidth="1"/>
    <col min="514" max="514" width="31.85546875" customWidth="1"/>
    <col min="515" max="516" width="9.140625" customWidth="1"/>
    <col min="528" max="528" width="12.7109375" customWidth="1"/>
    <col min="769" max="769" width="6.28515625" customWidth="1"/>
    <col min="770" max="770" width="31.85546875" customWidth="1"/>
    <col min="771" max="772" width="9.140625" customWidth="1"/>
    <col min="784" max="784" width="12.7109375" customWidth="1"/>
    <col min="1025" max="1025" width="6.28515625" customWidth="1"/>
    <col min="1026" max="1026" width="31.85546875" customWidth="1"/>
    <col min="1027" max="1028" width="9.140625" customWidth="1"/>
    <col min="1040" max="1040" width="12.7109375" customWidth="1"/>
    <col min="1281" max="1281" width="6.28515625" customWidth="1"/>
    <col min="1282" max="1282" width="31.85546875" customWidth="1"/>
    <col min="1283" max="1284" width="9.140625" customWidth="1"/>
    <col min="1296" max="1296" width="12.7109375" customWidth="1"/>
    <col min="1537" max="1537" width="6.28515625" customWidth="1"/>
    <col min="1538" max="1538" width="31.85546875" customWidth="1"/>
    <col min="1539" max="1540" width="9.140625" customWidth="1"/>
    <col min="1552" max="1552" width="12.7109375" customWidth="1"/>
    <col min="1793" max="1793" width="6.28515625" customWidth="1"/>
    <col min="1794" max="1794" width="31.85546875" customWidth="1"/>
    <col min="1795" max="1796" width="9.140625" customWidth="1"/>
    <col min="1808" max="1808" width="12.7109375" customWidth="1"/>
    <col min="2049" max="2049" width="6.28515625" customWidth="1"/>
    <col min="2050" max="2050" width="31.85546875" customWidth="1"/>
    <col min="2051" max="2052" width="9.140625" customWidth="1"/>
    <col min="2064" max="2064" width="12.7109375" customWidth="1"/>
    <col min="2305" max="2305" width="6.28515625" customWidth="1"/>
    <col min="2306" max="2306" width="31.85546875" customWidth="1"/>
    <col min="2307" max="2308" width="9.140625" customWidth="1"/>
    <col min="2320" max="2320" width="12.7109375" customWidth="1"/>
    <col min="2561" max="2561" width="6.28515625" customWidth="1"/>
    <col min="2562" max="2562" width="31.85546875" customWidth="1"/>
    <col min="2563" max="2564" width="9.140625" customWidth="1"/>
    <col min="2576" max="2576" width="12.7109375" customWidth="1"/>
    <col min="2817" max="2817" width="6.28515625" customWidth="1"/>
    <col min="2818" max="2818" width="31.85546875" customWidth="1"/>
    <col min="2819" max="2820" width="9.140625" customWidth="1"/>
    <col min="2832" max="2832" width="12.7109375" customWidth="1"/>
    <col min="3073" max="3073" width="6.28515625" customWidth="1"/>
    <col min="3074" max="3074" width="31.85546875" customWidth="1"/>
    <col min="3075" max="3076" width="9.140625" customWidth="1"/>
    <col min="3088" max="3088" width="12.7109375" customWidth="1"/>
    <col min="3329" max="3329" width="6.28515625" customWidth="1"/>
    <col min="3330" max="3330" width="31.85546875" customWidth="1"/>
    <col min="3331" max="3332" width="9.140625" customWidth="1"/>
    <col min="3344" max="3344" width="12.7109375" customWidth="1"/>
    <col min="3585" max="3585" width="6.28515625" customWidth="1"/>
    <col min="3586" max="3586" width="31.85546875" customWidth="1"/>
    <col min="3587" max="3588" width="9.140625" customWidth="1"/>
    <col min="3600" max="3600" width="12.7109375" customWidth="1"/>
    <col min="3841" max="3841" width="6.28515625" customWidth="1"/>
    <col min="3842" max="3842" width="31.85546875" customWidth="1"/>
    <col min="3843" max="3844" width="9.140625" customWidth="1"/>
    <col min="3856" max="3856" width="12.7109375" customWidth="1"/>
    <col min="4097" max="4097" width="6.28515625" customWidth="1"/>
    <col min="4098" max="4098" width="31.85546875" customWidth="1"/>
    <col min="4099" max="4100" width="9.140625" customWidth="1"/>
    <col min="4112" max="4112" width="12.7109375" customWidth="1"/>
    <col min="4353" max="4353" width="6.28515625" customWidth="1"/>
    <col min="4354" max="4354" width="31.85546875" customWidth="1"/>
    <col min="4355" max="4356" width="9.140625" customWidth="1"/>
    <col min="4368" max="4368" width="12.7109375" customWidth="1"/>
    <col min="4609" max="4609" width="6.28515625" customWidth="1"/>
    <col min="4610" max="4610" width="31.85546875" customWidth="1"/>
    <col min="4611" max="4612" width="9.140625" customWidth="1"/>
    <col min="4624" max="4624" width="12.7109375" customWidth="1"/>
    <col min="4865" max="4865" width="6.28515625" customWidth="1"/>
    <col min="4866" max="4866" width="31.85546875" customWidth="1"/>
    <col min="4867" max="4868" width="9.140625" customWidth="1"/>
    <col min="4880" max="4880" width="12.7109375" customWidth="1"/>
    <col min="5121" max="5121" width="6.28515625" customWidth="1"/>
    <col min="5122" max="5122" width="31.85546875" customWidth="1"/>
    <col min="5123" max="5124" width="9.140625" customWidth="1"/>
    <col min="5136" max="5136" width="12.7109375" customWidth="1"/>
    <col min="5377" max="5377" width="6.28515625" customWidth="1"/>
    <col min="5378" max="5378" width="31.85546875" customWidth="1"/>
    <col min="5379" max="5380" width="9.140625" customWidth="1"/>
    <col min="5392" max="5392" width="12.7109375" customWidth="1"/>
    <col min="5633" max="5633" width="6.28515625" customWidth="1"/>
    <col min="5634" max="5634" width="31.85546875" customWidth="1"/>
    <col min="5635" max="5636" width="9.140625" customWidth="1"/>
    <col min="5648" max="5648" width="12.7109375" customWidth="1"/>
    <col min="5889" max="5889" width="6.28515625" customWidth="1"/>
    <col min="5890" max="5890" width="31.85546875" customWidth="1"/>
    <col min="5891" max="5892" width="9.140625" customWidth="1"/>
    <col min="5904" max="5904" width="12.7109375" customWidth="1"/>
    <col min="6145" max="6145" width="6.28515625" customWidth="1"/>
    <col min="6146" max="6146" width="31.85546875" customWidth="1"/>
    <col min="6147" max="6148" width="9.140625" customWidth="1"/>
    <col min="6160" max="6160" width="12.7109375" customWidth="1"/>
    <col min="6401" max="6401" width="6.28515625" customWidth="1"/>
    <col min="6402" max="6402" width="31.85546875" customWidth="1"/>
    <col min="6403" max="6404" width="9.140625" customWidth="1"/>
    <col min="6416" max="6416" width="12.7109375" customWidth="1"/>
    <col min="6657" max="6657" width="6.28515625" customWidth="1"/>
    <col min="6658" max="6658" width="31.85546875" customWidth="1"/>
    <col min="6659" max="6660" width="9.140625" customWidth="1"/>
    <col min="6672" max="6672" width="12.7109375" customWidth="1"/>
    <col min="6913" max="6913" width="6.28515625" customWidth="1"/>
    <col min="6914" max="6914" width="31.85546875" customWidth="1"/>
    <col min="6915" max="6916" width="9.140625" customWidth="1"/>
    <col min="6928" max="6928" width="12.7109375" customWidth="1"/>
    <col min="7169" max="7169" width="6.28515625" customWidth="1"/>
    <col min="7170" max="7170" width="31.85546875" customWidth="1"/>
    <col min="7171" max="7172" width="9.140625" customWidth="1"/>
    <col min="7184" max="7184" width="12.7109375" customWidth="1"/>
    <col min="7425" max="7425" width="6.28515625" customWidth="1"/>
    <col min="7426" max="7426" width="31.85546875" customWidth="1"/>
    <col min="7427" max="7428" width="9.140625" customWidth="1"/>
    <col min="7440" max="7440" width="12.7109375" customWidth="1"/>
    <col min="7681" max="7681" width="6.28515625" customWidth="1"/>
    <col min="7682" max="7682" width="31.85546875" customWidth="1"/>
    <col min="7683" max="7684" width="9.140625" customWidth="1"/>
    <col min="7696" max="7696" width="12.7109375" customWidth="1"/>
    <col min="7937" max="7937" width="6.28515625" customWidth="1"/>
    <col min="7938" max="7938" width="31.85546875" customWidth="1"/>
    <col min="7939" max="7940" width="9.140625" customWidth="1"/>
    <col min="7952" max="7952" width="12.7109375" customWidth="1"/>
    <col min="8193" max="8193" width="6.28515625" customWidth="1"/>
    <col min="8194" max="8194" width="31.85546875" customWidth="1"/>
    <col min="8195" max="8196" width="9.140625" customWidth="1"/>
    <col min="8208" max="8208" width="12.7109375" customWidth="1"/>
    <col min="8449" max="8449" width="6.28515625" customWidth="1"/>
    <col min="8450" max="8450" width="31.85546875" customWidth="1"/>
    <col min="8451" max="8452" width="9.140625" customWidth="1"/>
    <col min="8464" max="8464" width="12.7109375" customWidth="1"/>
    <col min="8705" max="8705" width="6.28515625" customWidth="1"/>
    <col min="8706" max="8706" width="31.85546875" customWidth="1"/>
    <col min="8707" max="8708" width="9.140625" customWidth="1"/>
    <col min="8720" max="8720" width="12.7109375" customWidth="1"/>
    <col min="8961" max="8961" width="6.28515625" customWidth="1"/>
    <col min="8962" max="8962" width="31.85546875" customWidth="1"/>
    <col min="8963" max="8964" width="9.140625" customWidth="1"/>
    <col min="8976" max="8976" width="12.7109375" customWidth="1"/>
    <col min="9217" max="9217" width="6.28515625" customWidth="1"/>
    <col min="9218" max="9218" width="31.85546875" customWidth="1"/>
    <col min="9219" max="9220" width="9.140625" customWidth="1"/>
    <col min="9232" max="9232" width="12.7109375" customWidth="1"/>
    <col min="9473" max="9473" width="6.28515625" customWidth="1"/>
    <col min="9474" max="9474" width="31.85546875" customWidth="1"/>
    <col min="9475" max="9476" width="9.140625" customWidth="1"/>
    <col min="9488" max="9488" width="12.7109375" customWidth="1"/>
    <col min="9729" max="9729" width="6.28515625" customWidth="1"/>
    <col min="9730" max="9730" width="31.85546875" customWidth="1"/>
    <col min="9731" max="9732" width="9.140625" customWidth="1"/>
    <col min="9744" max="9744" width="12.7109375" customWidth="1"/>
    <col min="9985" max="9985" width="6.28515625" customWidth="1"/>
    <col min="9986" max="9986" width="31.85546875" customWidth="1"/>
    <col min="9987" max="9988" width="9.140625" customWidth="1"/>
    <col min="10000" max="10000" width="12.7109375" customWidth="1"/>
    <col min="10241" max="10241" width="6.28515625" customWidth="1"/>
    <col min="10242" max="10242" width="31.85546875" customWidth="1"/>
    <col min="10243" max="10244" width="9.140625" customWidth="1"/>
    <col min="10256" max="10256" width="12.7109375" customWidth="1"/>
    <col min="10497" max="10497" width="6.28515625" customWidth="1"/>
    <col min="10498" max="10498" width="31.85546875" customWidth="1"/>
    <col min="10499" max="10500" width="9.140625" customWidth="1"/>
    <col min="10512" max="10512" width="12.7109375" customWidth="1"/>
    <col min="10753" max="10753" width="6.28515625" customWidth="1"/>
    <col min="10754" max="10754" width="31.85546875" customWidth="1"/>
    <col min="10755" max="10756" width="9.140625" customWidth="1"/>
    <col min="10768" max="10768" width="12.7109375" customWidth="1"/>
    <col min="11009" max="11009" width="6.28515625" customWidth="1"/>
    <col min="11010" max="11010" width="31.85546875" customWidth="1"/>
    <col min="11011" max="11012" width="9.140625" customWidth="1"/>
    <col min="11024" max="11024" width="12.7109375" customWidth="1"/>
    <col min="11265" max="11265" width="6.28515625" customWidth="1"/>
    <col min="11266" max="11266" width="31.85546875" customWidth="1"/>
    <col min="11267" max="11268" width="9.140625" customWidth="1"/>
    <col min="11280" max="11280" width="12.7109375" customWidth="1"/>
    <col min="11521" max="11521" width="6.28515625" customWidth="1"/>
    <col min="11522" max="11522" width="31.85546875" customWidth="1"/>
    <col min="11523" max="11524" width="9.140625" customWidth="1"/>
    <col min="11536" max="11536" width="12.7109375" customWidth="1"/>
    <col min="11777" max="11777" width="6.28515625" customWidth="1"/>
    <col min="11778" max="11778" width="31.85546875" customWidth="1"/>
    <col min="11779" max="11780" width="9.140625" customWidth="1"/>
    <col min="11792" max="11792" width="12.7109375" customWidth="1"/>
    <col min="12033" max="12033" width="6.28515625" customWidth="1"/>
    <col min="12034" max="12034" width="31.85546875" customWidth="1"/>
    <col min="12035" max="12036" width="9.140625" customWidth="1"/>
    <col min="12048" max="12048" width="12.7109375" customWidth="1"/>
    <col min="12289" max="12289" width="6.28515625" customWidth="1"/>
    <col min="12290" max="12290" width="31.85546875" customWidth="1"/>
    <col min="12291" max="12292" width="9.140625" customWidth="1"/>
    <col min="12304" max="12304" width="12.7109375" customWidth="1"/>
    <col min="12545" max="12545" width="6.28515625" customWidth="1"/>
    <col min="12546" max="12546" width="31.85546875" customWidth="1"/>
    <col min="12547" max="12548" width="9.140625" customWidth="1"/>
    <col min="12560" max="12560" width="12.7109375" customWidth="1"/>
    <col min="12801" max="12801" width="6.28515625" customWidth="1"/>
    <col min="12802" max="12802" width="31.85546875" customWidth="1"/>
    <col min="12803" max="12804" width="9.140625" customWidth="1"/>
    <col min="12816" max="12816" width="12.7109375" customWidth="1"/>
    <col min="13057" max="13057" width="6.28515625" customWidth="1"/>
    <col min="13058" max="13058" width="31.85546875" customWidth="1"/>
    <col min="13059" max="13060" width="9.140625" customWidth="1"/>
    <col min="13072" max="13072" width="12.7109375" customWidth="1"/>
    <col min="13313" max="13313" width="6.28515625" customWidth="1"/>
    <col min="13314" max="13314" width="31.85546875" customWidth="1"/>
    <col min="13315" max="13316" width="9.140625" customWidth="1"/>
    <col min="13328" max="13328" width="12.7109375" customWidth="1"/>
    <col min="13569" max="13569" width="6.28515625" customWidth="1"/>
    <col min="13570" max="13570" width="31.85546875" customWidth="1"/>
    <col min="13571" max="13572" width="9.140625" customWidth="1"/>
    <col min="13584" max="13584" width="12.7109375" customWidth="1"/>
    <col min="13825" max="13825" width="6.28515625" customWidth="1"/>
    <col min="13826" max="13826" width="31.85546875" customWidth="1"/>
    <col min="13827" max="13828" width="9.140625" customWidth="1"/>
    <col min="13840" max="13840" width="12.7109375" customWidth="1"/>
    <col min="14081" max="14081" width="6.28515625" customWidth="1"/>
    <col min="14082" max="14082" width="31.85546875" customWidth="1"/>
    <col min="14083" max="14084" width="9.140625" customWidth="1"/>
    <col min="14096" max="14096" width="12.7109375" customWidth="1"/>
    <col min="14337" max="14337" width="6.28515625" customWidth="1"/>
    <col min="14338" max="14338" width="31.85546875" customWidth="1"/>
    <col min="14339" max="14340" width="9.140625" customWidth="1"/>
    <col min="14352" max="14352" width="12.7109375" customWidth="1"/>
    <col min="14593" max="14593" width="6.28515625" customWidth="1"/>
    <col min="14594" max="14594" width="31.85546875" customWidth="1"/>
    <col min="14595" max="14596" width="9.140625" customWidth="1"/>
    <col min="14608" max="14608" width="12.7109375" customWidth="1"/>
    <col min="14849" max="14849" width="6.28515625" customWidth="1"/>
    <col min="14850" max="14850" width="31.85546875" customWidth="1"/>
    <col min="14851" max="14852" width="9.140625" customWidth="1"/>
    <col min="14864" max="14864" width="12.7109375" customWidth="1"/>
    <col min="15105" max="15105" width="6.28515625" customWidth="1"/>
    <col min="15106" max="15106" width="31.85546875" customWidth="1"/>
    <col min="15107" max="15108" width="9.140625" customWidth="1"/>
    <col min="15120" max="15120" width="12.7109375" customWidth="1"/>
    <col min="15361" max="15361" width="6.28515625" customWidth="1"/>
    <col min="15362" max="15362" width="31.85546875" customWidth="1"/>
    <col min="15363" max="15364" width="9.140625" customWidth="1"/>
    <col min="15376" max="15376" width="12.7109375" customWidth="1"/>
    <col min="15617" max="15617" width="6.28515625" customWidth="1"/>
    <col min="15618" max="15618" width="31.85546875" customWidth="1"/>
    <col min="15619" max="15620" width="9.140625" customWidth="1"/>
    <col min="15632" max="15632" width="12.7109375" customWidth="1"/>
    <col min="15873" max="15873" width="6.28515625" customWidth="1"/>
    <col min="15874" max="15874" width="31.85546875" customWidth="1"/>
    <col min="15875" max="15876" width="9.140625" customWidth="1"/>
    <col min="15888" max="15888" width="12.7109375" customWidth="1"/>
    <col min="16129" max="16129" width="6.28515625" customWidth="1"/>
    <col min="16130" max="16130" width="31.85546875" customWidth="1"/>
    <col min="16131" max="16132" width="9.140625" customWidth="1"/>
    <col min="16144" max="16144" width="12.7109375" customWidth="1"/>
  </cols>
  <sheetData>
    <row r="1" spans="1:17" x14ac:dyDescent="0.2">
      <c r="B1" s="1" t="s">
        <v>0</v>
      </c>
      <c r="C1" s="1">
        <v>2013</v>
      </c>
      <c r="D1" s="1">
        <v>2012</v>
      </c>
      <c r="E1" s="1">
        <v>2011</v>
      </c>
      <c r="F1" s="2">
        <v>2010</v>
      </c>
      <c r="G1" s="3">
        <v>2009</v>
      </c>
      <c r="H1" s="3">
        <v>2008</v>
      </c>
      <c r="I1" s="4">
        <v>2007</v>
      </c>
      <c r="J1" s="5">
        <v>2006</v>
      </c>
      <c r="K1" s="5">
        <v>2005</v>
      </c>
      <c r="L1" s="5">
        <v>2004</v>
      </c>
      <c r="M1" s="5">
        <v>2003</v>
      </c>
      <c r="N1" s="5">
        <v>2002</v>
      </c>
      <c r="O1" s="5">
        <v>2001</v>
      </c>
      <c r="P1" s="5">
        <v>2000</v>
      </c>
      <c r="Q1" t="s">
        <v>93</v>
      </c>
    </row>
    <row r="2" spans="1:17" ht="12.75" x14ac:dyDescent="0.2">
      <c r="A2" s="87" t="s">
        <v>83</v>
      </c>
      <c r="B2" s="6" t="s">
        <v>1</v>
      </c>
      <c r="C2" s="49">
        <v>91341</v>
      </c>
      <c r="D2" s="7">
        <v>100743</v>
      </c>
      <c r="E2" s="7">
        <v>93589</v>
      </c>
      <c r="F2" s="7">
        <v>98863</v>
      </c>
      <c r="G2" s="8">
        <v>107415</v>
      </c>
      <c r="H2" s="8">
        <v>100401</v>
      </c>
      <c r="I2" s="9">
        <v>110904</v>
      </c>
      <c r="J2" s="9">
        <v>110493</v>
      </c>
      <c r="K2" s="9">
        <v>102260</v>
      </c>
      <c r="L2" s="9">
        <v>83540</v>
      </c>
      <c r="M2" s="9">
        <v>102807</v>
      </c>
      <c r="N2" s="9">
        <v>118101</v>
      </c>
      <c r="O2" s="9">
        <v>175112</v>
      </c>
      <c r="P2" s="9">
        <v>129830</v>
      </c>
      <c r="Q2" s="10">
        <f>C2/D2</f>
        <v>0.90667341651529143</v>
      </c>
    </row>
    <row r="3" spans="1:17" ht="12.75" x14ac:dyDescent="0.2">
      <c r="A3" s="87"/>
      <c r="B3" s="6" t="s">
        <v>2</v>
      </c>
      <c r="C3" s="7">
        <v>75762</v>
      </c>
      <c r="D3" s="7">
        <v>79440</v>
      </c>
      <c r="E3" s="7">
        <v>90524</v>
      </c>
      <c r="F3" s="8">
        <v>73549</v>
      </c>
      <c r="G3" s="8">
        <v>94687</v>
      </c>
      <c r="H3" s="8">
        <v>100722</v>
      </c>
      <c r="I3" s="11">
        <v>107702</v>
      </c>
      <c r="J3" s="9">
        <v>94203</v>
      </c>
      <c r="K3" s="9">
        <v>96357</v>
      </c>
      <c r="L3" s="9">
        <v>95500</v>
      </c>
      <c r="M3" s="9">
        <v>102923</v>
      </c>
      <c r="N3" s="9">
        <v>99385</v>
      </c>
      <c r="O3" s="9">
        <v>89607</v>
      </c>
      <c r="P3" s="9">
        <v>99963</v>
      </c>
      <c r="Q3" s="70">
        <f t="shared" ref="Q3:Q67" si="0">C3/D3</f>
        <v>0.95370090634441085</v>
      </c>
    </row>
    <row r="4" spans="1:17" ht="12.75" x14ac:dyDescent="0.2">
      <c r="A4" s="87"/>
      <c r="B4" s="6" t="s">
        <v>3</v>
      </c>
      <c r="C4" s="57">
        <v>46327</v>
      </c>
      <c r="D4" s="7">
        <v>47101</v>
      </c>
      <c r="E4" s="7">
        <v>45854</v>
      </c>
      <c r="F4" s="7">
        <v>41001</v>
      </c>
      <c r="G4" s="8">
        <v>57984</v>
      </c>
      <c r="H4" s="8">
        <v>38076</v>
      </c>
      <c r="I4" s="9">
        <v>36674</v>
      </c>
      <c r="J4" s="9">
        <v>36310</v>
      </c>
      <c r="K4" s="9">
        <v>20583</v>
      </c>
      <c r="L4" s="9">
        <v>16282</v>
      </c>
      <c r="M4" s="9">
        <v>16316</v>
      </c>
      <c r="N4" s="9">
        <v>17806</v>
      </c>
      <c r="O4" s="9">
        <v>17754</v>
      </c>
      <c r="P4" s="9">
        <v>20341</v>
      </c>
      <c r="Q4" s="70">
        <f t="shared" si="0"/>
        <v>0.98356722787201967</v>
      </c>
    </row>
    <row r="5" spans="1:17" ht="38.25" x14ac:dyDescent="0.2">
      <c r="A5" s="87" t="s">
        <v>84</v>
      </c>
      <c r="B5" s="6" t="s">
        <v>4</v>
      </c>
      <c r="C5" s="79" t="s">
        <v>5</v>
      </c>
      <c r="D5" s="7" t="s">
        <v>5</v>
      </c>
      <c r="E5" s="7">
        <v>4918</v>
      </c>
      <c r="F5" s="9">
        <v>4665</v>
      </c>
      <c r="G5" s="9">
        <v>5857</v>
      </c>
      <c r="H5" s="9">
        <v>5091</v>
      </c>
      <c r="I5" s="9">
        <v>5541</v>
      </c>
      <c r="J5" s="9">
        <v>5169</v>
      </c>
      <c r="K5" s="9"/>
      <c r="L5" s="9"/>
      <c r="M5" s="9"/>
      <c r="N5" s="9"/>
      <c r="O5" s="9"/>
      <c r="P5" s="9"/>
      <c r="Q5" s="70" t="e">
        <f t="shared" si="0"/>
        <v>#VALUE!</v>
      </c>
    </row>
    <row r="6" spans="1:17" ht="12.75" x14ac:dyDescent="0.2">
      <c r="A6" s="87"/>
      <c r="B6" s="6" t="s">
        <v>6</v>
      </c>
      <c r="C6" s="7">
        <v>25018</v>
      </c>
      <c r="D6" s="7">
        <v>27097</v>
      </c>
      <c r="E6" s="7">
        <v>25672</v>
      </c>
      <c r="F6" s="7">
        <v>29365</v>
      </c>
      <c r="G6" s="8">
        <v>29102</v>
      </c>
      <c r="H6" s="8">
        <v>29109</v>
      </c>
      <c r="I6" s="9">
        <v>29215</v>
      </c>
      <c r="J6" s="9">
        <v>24063</v>
      </c>
      <c r="K6" s="9">
        <v>26067</v>
      </c>
      <c r="L6" s="9">
        <v>22605</v>
      </c>
      <c r="M6" s="9">
        <v>20695</v>
      </c>
      <c r="N6" s="9">
        <v>20120</v>
      </c>
      <c r="O6" s="9">
        <v>17500</v>
      </c>
      <c r="P6" s="9">
        <v>16500</v>
      </c>
      <c r="Q6" s="70">
        <f t="shared" si="0"/>
        <v>0.92327563936967194</v>
      </c>
    </row>
    <row r="7" spans="1:17" ht="12.75" x14ac:dyDescent="0.2">
      <c r="A7" s="87"/>
      <c r="B7" s="6" t="s">
        <v>7</v>
      </c>
      <c r="C7" s="75">
        <v>15260</v>
      </c>
      <c r="D7" s="7">
        <v>11863</v>
      </c>
      <c r="E7" s="7">
        <v>10000</v>
      </c>
      <c r="F7" s="7">
        <v>10000</v>
      </c>
      <c r="G7" s="8">
        <v>5600</v>
      </c>
      <c r="H7" s="8">
        <v>20000</v>
      </c>
      <c r="I7" s="9">
        <v>11000</v>
      </c>
      <c r="J7" s="9">
        <v>5500</v>
      </c>
      <c r="K7" s="9">
        <v>5990</v>
      </c>
      <c r="L7" s="12"/>
      <c r="M7" s="12"/>
      <c r="N7" s="12"/>
      <c r="O7" s="12"/>
      <c r="P7" s="12"/>
      <c r="Q7" s="70">
        <f t="shared" si="0"/>
        <v>1.2863525246564951</v>
      </c>
    </row>
    <row r="8" spans="1:17" ht="12.75" x14ac:dyDescent="0.2">
      <c r="A8" s="87"/>
      <c r="B8" s="6" t="s">
        <v>8</v>
      </c>
      <c r="C8" s="7">
        <v>21073</v>
      </c>
      <c r="D8" s="7">
        <v>23959</v>
      </c>
      <c r="E8" s="7">
        <v>29697</v>
      </c>
      <c r="F8" s="7">
        <v>17188</v>
      </c>
      <c r="G8" s="8">
        <v>27365</v>
      </c>
      <c r="H8" s="8">
        <v>28860</v>
      </c>
      <c r="I8" s="9">
        <v>20170</v>
      </c>
      <c r="J8" s="9">
        <v>20750</v>
      </c>
      <c r="K8" s="9">
        <v>23187</v>
      </c>
      <c r="L8" s="9">
        <v>16882</v>
      </c>
      <c r="M8" s="9">
        <v>21500</v>
      </c>
      <c r="N8" s="9">
        <v>23000</v>
      </c>
      <c r="O8" s="9" t="s">
        <v>9</v>
      </c>
      <c r="P8" s="9">
        <v>16500</v>
      </c>
      <c r="Q8" s="70">
        <f t="shared" si="0"/>
        <v>0.87954422137818777</v>
      </c>
    </row>
    <row r="9" spans="1:17" ht="12.75" x14ac:dyDescent="0.2">
      <c r="A9" s="87"/>
      <c r="B9" s="6" t="s">
        <v>10</v>
      </c>
      <c r="C9" s="51">
        <v>20603</v>
      </c>
      <c r="D9" s="7">
        <v>19784</v>
      </c>
      <c r="E9" s="7">
        <v>24680</v>
      </c>
      <c r="F9" s="7">
        <v>25266</v>
      </c>
      <c r="G9" s="8">
        <v>43781</v>
      </c>
      <c r="H9" s="8">
        <v>36256</v>
      </c>
      <c r="I9" s="9">
        <v>35165</v>
      </c>
      <c r="J9" s="9">
        <v>32907</v>
      </c>
      <c r="K9" s="9">
        <v>91135</v>
      </c>
      <c r="L9" s="9">
        <v>45167</v>
      </c>
      <c r="M9" s="9"/>
      <c r="N9" s="9">
        <v>41966</v>
      </c>
      <c r="O9" s="9">
        <v>42918</v>
      </c>
      <c r="P9" s="9">
        <v>46250</v>
      </c>
      <c r="Q9" s="70">
        <f t="shared" si="0"/>
        <v>1.0413970885564092</v>
      </c>
    </row>
    <row r="10" spans="1:17" ht="12.75" x14ac:dyDescent="0.2">
      <c r="A10" s="87"/>
      <c r="B10" s="13" t="s">
        <v>11</v>
      </c>
      <c r="C10" s="14">
        <v>26480</v>
      </c>
      <c r="D10" s="14">
        <v>28022</v>
      </c>
      <c r="E10" s="14">
        <v>32329</v>
      </c>
      <c r="F10" s="15">
        <v>40562</v>
      </c>
      <c r="G10" s="15">
        <v>27109</v>
      </c>
      <c r="H10" s="15">
        <v>33312</v>
      </c>
      <c r="I10" s="16">
        <v>32955</v>
      </c>
      <c r="J10" s="16">
        <v>33953</v>
      </c>
      <c r="K10" s="16">
        <v>31012</v>
      </c>
      <c r="L10" s="16">
        <v>31177</v>
      </c>
      <c r="M10" s="16">
        <v>32940</v>
      </c>
      <c r="N10" s="16">
        <v>37081</v>
      </c>
      <c r="O10" s="16">
        <v>40771</v>
      </c>
      <c r="P10" s="16">
        <v>35960</v>
      </c>
      <c r="Q10" s="70">
        <f t="shared" si="0"/>
        <v>0.9449718078652487</v>
      </c>
    </row>
    <row r="11" spans="1:17" ht="12.75" x14ac:dyDescent="0.2">
      <c r="A11" s="87"/>
      <c r="B11" s="13" t="s">
        <v>12</v>
      </c>
      <c r="C11" s="72">
        <v>28407</v>
      </c>
      <c r="D11" s="14">
        <v>25806</v>
      </c>
      <c r="E11" s="14">
        <v>29363</v>
      </c>
      <c r="F11" s="15">
        <v>30763</v>
      </c>
      <c r="G11" s="15">
        <v>30645</v>
      </c>
      <c r="H11" s="15">
        <v>31072</v>
      </c>
      <c r="I11" s="16">
        <v>35639</v>
      </c>
      <c r="J11" s="16">
        <v>35841</v>
      </c>
      <c r="K11" s="16">
        <v>39124</v>
      </c>
      <c r="L11" s="16">
        <v>41982</v>
      </c>
      <c r="M11" s="16">
        <v>42813</v>
      </c>
      <c r="N11" s="16">
        <v>43735</v>
      </c>
      <c r="O11" s="16">
        <v>46213</v>
      </c>
      <c r="P11" s="16">
        <v>46715</v>
      </c>
      <c r="Q11" s="70">
        <f t="shared" si="0"/>
        <v>1.1007905138339922</v>
      </c>
    </row>
    <row r="12" spans="1:17" ht="25.5" x14ac:dyDescent="0.2">
      <c r="A12" s="87" t="s">
        <v>85</v>
      </c>
      <c r="B12" s="6" t="s">
        <v>13</v>
      </c>
      <c r="C12" s="67">
        <v>76920</v>
      </c>
      <c r="D12" s="7">
        <v>75300</v>
      </c>
      <c r="E12" s="7">
        <v>90721</v>
      </c>
      <c r="F12" s="9">
        <v>65076</v>
      </c>
      <c r="G12" s="9">
        <v>114112</v>
      </c>
      <c r="H12" s="9">
        <v>129433</v>
      </c>
      <c r="I12" s="11">
        <v>109508</v>
      </c>
      <c r="J12" s="11">
        <v>61256</v>
      </c>
      <c r="K12" s="9">
        <v>105640</v>
      </c>
      <c r="L12" s="9">
        <v>126900</v>
      </c>
      <c r="M12" s="9">
        <v>127527</v>
      </c>
      <c r="N12" s="9">
        <v>129421</v>
      </c>
      <c r="O12" s="9">
        <v>143339</v>
      </c>
      <c r="P12" s="9">
        <v>154409</v>
      </c>
      <c r="Q12" s="70">
        <f t="shared" si="0"/>
        <v>1.0215139442231076</v>
      </c>
    </row>
    <row r="13" spans="1:17" ht="12.75" x14ac:dyDescent="0.2">
      <c r="A13" s="87"/>
      <c r="B13" s="6" t="s">
        <v>14</v>
      </c>
      <c r="C13" s="67">
        <v>64583</v>
      </c>
      <c r="D13" s="7">
        <v>80147</v>
      </c>
      <c r="E13" s="7">
        <v>86172</v>
      </c>
      <c r="F13" s="9">
        <v>47076</v>
      </c>
      <c r="G13" s="9">
        <v>88109</v>
      </c>
      <c r="H13" s="9">
        <v>75243</v>
      </c>
      <c r="I13" s="11">
        <v>115415</v>
      </c>
      <c r="J13" s="11">
        <v>102689</v>
      </c>
      <c r="K13" s="9"/>
      <c r="L13" s="9"/>
      <c r="M13" s="9"/>
      <c r="N13" s="9"/>
      <c r="O13" s="9"/>
      <c r="P13" s="9"/>
      <c r="Q13" s="70">
        <f t="shared" si="0"/>
        <v>0.80580682994996689</v>
      </c>
    </row>
    <row r="14" spans="1:17" ht="12.75" x14ac:dyDescent="0.2">
      <c r="A14" s="87"/>
      <c r="B14" s="6" t="s">
        <v>15</v>
      </c>
      <c r="C14" s="7">
        <v>19121</v>
      </c>
      <c r="D14" s="7">
        <v>20363</v>
      </c>
      <c r="E14" s="7">
        <v>23538</v>
      </c>
      <c r="F14" s="7">
        <v>20427</v>
      </c>
      <c r="G14" s="9"/>
      <c r="H14" s="9"/>
      <c r="I14" s="11"/>
      <c r="J14" s="11"/>
      <c r="K14" s="9"/>
      <c r="L14" s="9"/>
      <c r="M14" s="9"/>
      <c r="N14" s="9"/>
      <c r="O14" s="9"/>
      <c r="P14" s="9"/>
      <c r="Q14" s="70">
        <f t="shared" si="0"/>
        <v>0.93900702254088297</v>
      </c>
    </row>
    <row r="15" spans="1:17" ht="12.75" x14ac:dyDescent="0.2">
      <c r="A15" s="87"/>
      <c r="B15" s="6" t="s">
        <v>16</v>
      </c>
      <c r="C15" s="7">
        <v>4673</v>
      </c>
      <c r="D15" s="7"/>
      <c r="E15" s="17">
        <v>4500</v>
      </c>
      <c r="F15" s="39">
        <v>10100</v>
      </c>
      <c r="G15" s="9"/>
      <c r="H15" s="9"/>
      <c r="I15" s="11"/>
      <c r="J15" s="11"/>
      <c r="K15" s="9"/>
      <c r="L15" s="9"/>
      <c r="M15" s="9"/>
      <c r="N15" s="9"/>
      <c r="O15" s="9"/>
      <c r="P15" s="9"/>
      <c r="Q15" s="70" t="e">
        <f t="shared" si="0"/>
        <v>#DIV/0!</v>
      </c>
    </row>
    <row r="16" spans="1:17" ht="12.75" x14ac:dyDescent="0.2">
      <c r="A16" s="87"/>
      <c r="B16" s="6" t="s">
        <v>17</v>
      </c>
      <c r="C16" s="75">
        <v>106802</v>
      </c>
      <c r="D16" s="7">
        <v>91316</v>
      </c>
      <c r="E16" s="7">
        <v>32654</v>
      </c>
      <c r="F16" s="8">
        <v>46455</v>
      </c>
      <c r="G16" s="8">
        <v>26622</v>
      </c>
      <c r="H16" s="8">
        <v>39609</v>
      </c>
      <c r="I16" s="11">
        <v>48345</v>
      </c>
      <c r="J16" s="11">
        <v>56857</v>
      </c>
      <c r="K16" s="9">
        <v>55292</v>
      </c>
      <c r="L16" s="9">
        <v>32431</v>
      </c>
      <c r="M16" s="9">
        <v>40278</v>
      </c>
      <c r="N16" s="9">
        <v>22469</v>
      </c>
      <c r="O16" s="9">
        <v>54256</v>
      </c>
      <c r="P16" s="9">
        <v>48228</v>
      </c>
      <c r="Q16" s="70">
        <f t="shared" si="0"/>
        <v>1.1695869289062157</v>
      </c>
    </row>
    <row r="17" spans="1:17" ht="12.75" x14ac:dyDescent="0.2">
      <c r="A17" s="87"/>
      <c r="B17" s="6" t="s">
        <v>18</v>
      </c>
      <c r="C17" s="56">
        <v>25089</v>
      </c>
      <c r="D17" s="7">
        <v>26460</v>
      </c>
      <c r="E17" s="7">
        <v>22218</v>
      </c>
      <c r="F17" s="7">
        <v>18627</v>
      </c>
      <c r="G17" s="9">
        <v>23094</v>
      </c>
      <c r="H17" s="9">
        <v>15198</v>
      </c>
      <c r="I17" s="9">
        <v>12141</v>
      </c>
      <c r="J17" s="9">
        <v>10326</v>
      </c>
      <c r="K17" s="9">
        <v>23186</v>
      </c>
      <c r="L17" s="9">
        <v>11667</v>
      </c>
      <c r="M17" s="9">
        <v>12515</v>
      </c>
      <c r="N17" s="9">
        <v>9706</v>
      </c>
      <c r="O17" s="9">
        <v>13318</v>
      </c>
      <c r="P17" s="9">
        <v>15118</v>
      </c>
      <c r="Q17" s="70">
        <f t="shared" si="0"/>
        <v>0.94818594104308385</v>
      </c>
    </row>
    <row r="18" spans="1:17" ht="12.75" customHeight="1" x14ac:dyDescent="0.2">
      <c r="A18" s="87"/>
      <c r="B18" s="6" t="s">
        <v>19</v>
      </c>
      <c r="C18" s="49">
        <v>4178</v>
      </c>
      <c r="D18" s="7">
        <v>3056</v>
      </c>
      <c r="E18" s="7">
        <v>3332</v>
      </c>
      <c r="F18" s="7">
        <v>3665</v>
      </c>
      <c r="G18" s="8">
        <v>3682</v>
      </c>
      <c r="H18" s="8">
        <v>3665</v>
      </c>
      <c r="I18" s="9">
        <v>4366</v>
      </c>
      <c r="J18" s="9">
        <v>3852</v>
      </c>
      <c r="K18" s="9">
        <v>4322</v>
      </c>
      <c r="L18" s="9">
        <v>5043</v>
      </c>
      <c r="M18" s="9">
        <v>3509</v>
      </c>
      <c r="N18" s="9">
        <v>5392</v>
      </c>
      <c r="O18" s="9">
        <v>3492</v>
      </c>
      <c r="P18" s="9">
        <v>3129</v>
      </c>
      <c r="Q18" s="70">
        <f t="shared" si="0"/>
        <v>1.3671465968586387</v>
      </c>
    </row>
    <row r="19" spans="1:17" ht="12.75" x14ac:dyDescent="0.2">
      <c r="A19" s="87"/>
      <c r="B19" s="6" t="s">
        <v>20</v>
      </c>
      <c r="C19" s="63">
        <v>4481</v>
      </c>
      <c r="D19" s="7">
        <v>6845</v>
      </c>
      <c r="E19" s="7">
        <v>3094</v>
      </c>
      <c r="F19" s="7">
        <v>3164</v>
      </c>
      <c r="G19" s="8">
        <v>3514</v>
      </c>
      <c r="H19" s="8">
        <v>5400</v>
      </c>
      <c r="I19" s="9">
        <v>5128</v>
      </c>
      <c r="J19" s="9">
        <v>4700</v>
      </c>
      <c r="K19" s="9">
        <v>5000</v>
      </c>
      <c r="L19" s="9"/>
      <c r="M19" s="9"/>
      <c r="N19" s="9"/>
      <c r="O19" s="9"/>
      <c r="P19" s="9"/>
      <c r="Q19" s="70">
        <f t="shared" si="0"/>
        <v>0.65463842220598978</v>
      </c>
    </row>
    <row r="20" spans="1:17" ht="12.75" x14ac:dyDescent="0.2">
      <c r="A20" s="87"/>
      <c r="B20" s="6" t="s">
        <v>21</v>
      </c>
      <c r="C20" s="7">
        <v>700</v>
      </c>
      <c r="D20" s="7">
        <v>550</v>
      </c>
      <c r="E20" s="7">
        <v>250</v>
      </c>
      <c r="F20" s="7"/>
      <c r="G20" s="8"/>
      <c r="H20" s="8"/>
      <c r="I20" s="9"/>
      <c r="J20" s="9"/>
      <c r="K20" s="9"/>
      <c r="L20" s="9"/>
      <c r="M20" s="9"/>
      <c r="N20" s="9"/>
      <c r="O20" s="9"/>
      <c r="P20" s="9"/>
      <c r="Q20" s="70">
        <f t="shared" si="0"/>
        <v>1.2727272727272727</v>
      </c>
    </row>
    <row r="21" spans="1:17" ht="12.75" x14ac:dyDescent="0.2">
      <c r="A21" s="87"/>
      <c r="B21" s="6" t="s">
        <v>22</v>
      </c>
      <c r="C21" s="79">
        <v>16512</v>
      </c>
      <c r="D21" s="7">
        <v>13382</v>
      </c>
      <c r="E21" s="7">
        <v>14790</v>
      </c>
      <c r="F21" s="8">
        <v>11054</v>
      </c>
      <c r="G21" s="8">
        <v>13774</v>
      </c>
      <c r="H21" s="8">
        <v>18573</v>
      </c>
      <c r="I21" s="9">
        <v>22821</v>
      </c>
      <c r="J21" s="9">
        <v>24678</v>
      </c>
      <c r="K21" s="9">
        <v>17959</v>
      </c>
      <c r="L21" s="9">
        <v>16628</v>
      </c>
      <c r="M21" s="9">
        <v>14487</v>
      </c>
      <c r="N21" s="9">
        <v>14792</v>
      </c>
      <c r="O21" s="9">
        <v>18692</v>
      </c>
      <c r="P21" s="9">
        <v>18839</v>
      </c>
      <c r="Q21" s="70">
        <f t="shared" si="0"/>
        <v>1.2338962785831715</v>
      </c>
    </row>
    <row r="22" spans="1:17" ht="12.75" x14ac:dyDescent="0.2">
      <c r="A22" s="87"/>
      <c r="B22" s="6" t="s">
        <v>23</v>
      </c>
      <c r="C22" s="59">
        <v>11395</v>
      </c>
      <c r="D22" s="7">
        <v>12724</v>
      </c>
      <c r="E22" s="7">
        <v>13363</v>
      </c>
      <c r="F22" s="7">
        <v>10534</v>
      </c>
      <c r="G22" s="8">
        <v>7543</v>
      </c>
      <c r="H22" s="8">
        <v>5817</v>
      </c>
      <c r="I22" s="9">
        <v>7166</v>
      </c>
      <c r="J22" s="9">
        <v>5758</v>
      </c>
      <c r="K22" s="9">
        <v>6150</v>
      </c>
      <c r="L22" s="9">
        <v>5490</v>
      </c>
      <c r="M22" s="9">
        <v>6145</v>
      </c>
      <c r="N22" s="9">
        <v>13326</v>
      </c>
      <c r="O22" s="9">
        <v>4086</v>
      </c>
      <c r="P22" s="9"/>
      <c r="Q22" s="70">
        <f t="shared" si="0"/>
        <v>0.89555171329770511</v>
      </c>
    </row>
    <row r="23" spans="1:17" ht="12.75" x14ac:dyDescent="0.2">
      <c r="A23" s="87"/>
      <c r="B23" s="6" t="s">
        <v>24</v>
      </c>
      <c r="C23" s="79">
        <v>1520</v>
      </c>
      <c r="D23" s="7"/>
      <c r="E23" s="7">
        <v>1350</v>
      </c>
      <c r="F23" s="7">
        <v>1986</v>
      </c>
      <c r="G23" s="8">
        <v>1564</v>
      </c>
      <c r="H23" s="8"/>
      <c r="I23" s="9"/>
      <c r="J23" s="9"/>
      <c r="K23" s="9"/>
      <c r="L23" s="9"/>
      <c r="M23" s="9"/>
      <c r="N23" s="9"/>
      <c r="O23" s="9"/>
      <c r="P23" s="9"/>
      <c r="Q23" s="70" t="e">
        <f t="shared" si="0"/>
        <v>#DIV/0!</v>
      </c>
    </row>
    <row r="24" spans="1:17" ht="12.75" x14ac:dyDescent="0.2">
      <c r="A24" s="87"/>
      <c r="B24" s="6" t="s">
        <v>25</v>
      </c>
      <c r="C24" s="65">
        <v>3839</v>
      </c>
      <c r="D24" s="7">
        <v>4685</v>
      </c>
      <c r="E24" s="7">
        <v>4792</v>
      </c>
      <c r="F24" s="7">
        <v>5747</v>
      </c>
      <c r="G24" s="9">
        <v>5489</v>
      </c>
      <c r="H24" s="9">
        <v>3401</v>
      </c>
      <c r="I24" s="9">
        <v>3349</v>
      </c>
      <c r="J24" s="9">
        <v>3133</v>
      </c>
      <c r="K24" s="9">
        <v>3554</v>
      </c>
      <c r="L24" s="9">
        <v>3391</v>
      </c>
      <c r="M24" s="9">
        <v>3010</v>
      </c>
      <c r="N24" s="9">
        <v>3883</v>
      </c>
      <c r="O24" s="9">
        <v>2991</v>
      </c>
      <c r="P24" s="9">
        <v>1968</v>
      </c>
      <c r="Q24" s="70">
        <f t="shared" si="0"/>
        <v>0.81942369263607262</v>
      </c>
    </row>
    <row r="25" spans="1:17" ht="12.75" x14ac:dyDescent="0.2">
      <c r="A25" s="87"/>
      <c r="B25" s="6" t="s">
        <v>26</v>
      </c>
      <c r="C25" s="52">
        <v>2024</v>
      </c>
      <c r="D25" s="7">
        <v>2310</v>
      </c>
      <c r="E25" s="7">
        <v>1756</v>
      </c>
      <c r="F25" s="7">
        <v>2807</v>
      </c>
      <c r="G25" s="8">
        <v>3691</v>
      </c>
      <c r="H25" s="8">
        <v>2911</v>
      </c>
      <c r="I25" s="9">
        <v>1781</v>
      </c>
      <c r="J25" s="9">
        <v>2053</v>
      </c>
      <c r="K25" s="9">
        <v>1980</v>
      </c>
      <c r="L25" s="12"/>
      <c r="M25" s="12"/>
      <c r="N25" s="12"/>
      <c r="O25" s="12"/>
      <c r="P25" s="12"/>
      <c r="Q25" s="70">
        <f t="shared" si="0"/>
        <v>0.87619047619047619</v>
      </c>
    </row>
    <row r="26" spans="1:17" ht="12.75" x14ac:dyDescent="0.2">
      <c r="A26" s="87"/>
      <c r="B26" s="6" t="s">
        <v>27</v>
      </c>
      <c r="C26" s="52">
        <v>5037</v>
      </c>
      <c r="D26" s="7"/>
      <c r="E26" s="7">
        <v>2474</v>
      </c>
      <c r="F26" s="7">
        <v>3253</v>
      </c>
      <c r="G26" s="8">
        <v>2562</v>
      </c>
      <c r="H26" s="8">
        <v>2092</v>
      </c>
      <c r="I26" s="9">
        <v>2150</v>
      </c>
      <c r="J26" s="9">
        <v>3196</v>
      </c>
      <c r="K26" s="9">
        <v>2314</v>
      </c>
      <c r="L26" s="9">
        <v>17028</v>
      </c>
      <c r="M26" s="9"/>
      <c r="N26" s="9">
        <v>16120</v>
      </c>
      <c r="O26" s="9">
        <v>15040</v>
      </c>
      <c r="P26" s="9">
        <v>15348</v>
      </c>
      <c r="Q26" s="70" t="e">
        <f t="shared" si="0"/>
        <v>#DIV/0!</v>
      </c>
    </row>
    <row r="27" spans="1:17" ht="12.75" x14ac:dyDescent="0.2">
      <c r="A27" s="87"/>
      <c r="B27" s="6" t="s">
        <v>28</v>
      </c>
      <c r="C27" s="60">
        <v>2516</v>
      </c>
      <c r="D27" s="7">
        <v>2457</v>
      </c>
      <c r="E27" s="7">
        <v>2629</v>
      </c>
      <c r="F27" s="7">
        <v>2491</v>
      </c>
      <c r="G27" s="8">
        <v>2952</v>
      </c>
      <c r="H27" s="8">
        <v>1994</v>
      </c>
      <c r="I27" s="9">
        <v>2385</v>
      </c>
      <c r="J27" s="12"/>
      <c r="K27" s="12"/>
      <c r="L27" s="18"/>
      <c r="M27" s="18"/>
      <c r="N27" s="18"/>
      <c r="O27" s="18"/>
      <c r="P27" s="18"/>
      <c r="Q27" s="70">
        <f t="shared" si="0"/>
        <v>1.0240130240130241</v>
      </c>
    </row>
    <row r="28" spans="1:17" ht="12.75" x14ac:dyDescent="0.2">
      <c r="A28" s="87"/>
      <c r="B28" s="6" t="s">
        <v>29</v>
      </c>
      <c r="C28" s="58">
        <v>927</v>
      </c>
      <c r="D28" s="7">
        <v>1499</v>
      </c>
      <c r="E28" s="7">
        <v>1367</v>
      </c>
      <c r="F28" s="7">
        <v>1723</v>
      </c>
      <c r="G28" s="8">
        <v>1918</v>
      </c>
      <c r="H28" s="8">
        <v>1932</v>
      </c>
      <c r="I28" s="9">
        <v>2243</v>
      </c>
      <c r="J28" s="9">
        <v>2214</v>
      </c>
      <c r="K28" s="9">
        <v>1933</v>
      </c>
      <c r="L28" s="12"/>
      <c r="M28" s="12"/>
      <c r="N28" s="12"/>
      <c r="O28" s="12"/>
      <c r="P28" s="12"/>
      <c r="Q28" s="70">
        <f t="shared" si="0"/>
        <v>0.61841227484989991</v>
      </c>
    </row>
    <row r="29" spans="1:17" ht="12.75" x14ac:dyDescent="0.2">
      <c r="A29" s="87"/>
      <c r="B29" s="6" t="s">
        <v>30</v>
      </c>
      <c r="C29" s="7">
        <v>722</v>
      </c>
      <c r="D29" s="7">
        <v>969</v>
      </c>
      <c r="E29" s="7">
        <v>1039</v>
      </c>
      <c r="F29" s="7">
        <v>519</v>
      </c>
      <c r="G29" s="9">
        <v>298</v>
      </c>
      <c r="H29" s="9">
        <v>118</v>
      </c>
      <c r="I29" s="9">
        <v>900</v>
      </c>
      <c r="J29" s="9">
        <v>500</v>
      </c>
      <c r="K29" s="9">
        <v>498</v>
      </c>
      <c r="L29" s="12"/>
      <c r="M29" s="12"/>
      <c r="N29" s="12"/>
      <c r="O29" s="12"/>
      <c r="P29" s="12"/>
      <c r="Q29" s="70">
        <f t="shared" si="0"/>
        <v>0.74509803921568629</v>
      </c>
    </row>
    <row r="30" spans="1:17" ht="13.5" customHeight="1" x14ac:dyDescent="0.2">
      <c r="A30" s="87"/>
      <c r="B30" s="6" t="s">
        <v>31</v>
      </c>
      <c r="C30" s="77">
        <v>12327</v>
      </c>
      <c r="D30" s="7">
        <v>12039</v>
      </c>
      <c r="E30" s="7">
        <v>11490</v>
      </c>
      <c r="F30" s="7">
        <v>10000</v>
      </c>
      <c r="G30" s="9">
        <v>5500</v>
      </c>
      <c r="H30" s="9"/>
      <c r="I30" s="9"/>
      <c r="J30" s="9"/>
      <c r="K30" s="9"/>
      <c r="L30" s="12"/>
      <c r="M30" s="12"/>
      <c r="N30" s="12"/>
      <c r="O30" s="12"/>
      <c r="P30" s="12"/>
      <c r="Q30" s="70">
        <f t="shared" si="0"/>
        <v>1.0239222526787939</v>
      </c>
    </row>
    <row r="31" spans="1:17" ht="13.5" customHeight="1" x14ac:dyDescent="0.2">
      <c r="A31" s="87"/>
      <c r="B31" s="6" t="s">
        <v>32</v>
      </c>
      <c r="C31" s="7">
        <v>7254</v>
      </c>
      <c r="D31" s="7">
        <v>7027</v>
      </c>
      <c r="E31" s="7">
        <v>7069</v>
      </c>
      <c r="F31" s="7">
        <v>2270</v>
      </c>
      <c r="G31" s="9"/>
      <c r="H31" s="9"/>
      <c r="I31" s="9"/>
      <c r="J31" s="9"/>
      <c r="K31" s="9"/>
      <c r="L31" s="12"/>
      <c r="M31" s="12"/>
      <c r="N31" s="12"/>
      <c r="O31" s="12"/>
      <c r="P31" s="12"/>
      <c r="Q31" s="70">
        <f t="shared" si="0"/>
        <v>1.0323039703998862</v>
      </c>
    </row>
    <row r="32" spans="1:17" ht="13.5" customHeight="1" x14ac:dyDescent="0.2">
      <c r="A32" s="87"/>
      <c r="B32" s="6" t="s">
        <v>33</v>
      </c>
      <c r="C32" s="66">
        <v>5251</v>
      </c>
      <c r="D32" s="7">
        <v>5316</v>
      </c>
      <c r="E32" s="7">
        <v>5211</v>
      </c>
      <c r="F32" s="7">
        <v>2195</v>
      </c>
      <c r="G32" s="9"/>
      <c r="H32" s="9"/>
      <c r="I32" s="9"/>
      <c r="J32" s="9"/>
      <c r="K32" s="9"/>
      <c r="L32" s="12"/>
      <c r="M32" s="12"/>
      <c r="N32" s="12"/>
      <c r="O32" s="12"/>
      <c r="P32" s="12"/>
      <c r="Q32" s="70">
        <f t="shared" si="0"/>
        <v>0.98777276147479309</v>
      </c>
    </row>
    <row r="33" spans="1:17" ht="13.5" customHeight="1" x14ac:dyDescent="0.2">
      <c r="A33" s="87"/>
      <c r="B33" s="6" t="s">
        <v>34</v>
      </c>
      <c r="C33" s="7">
        <v>11169</v>
      </c>
      <c r="D33" s="7">
        <v>12736</v>
      </c>
      <c r="E33" s="7">
        <v>11908</v>
      </c>
      <c r="F33" s="7">
        <v>3555</v>
      </c>
      <c r="G33" s="9"/>
      <c r="H33" s="9"/>
      <c r="I33" s="9"/>
      <c r="J33" s="9"/>
      <c r="K33" s="9"/>
      <c r="L33" s="12"/>
      <c r="M33" s="12"/>
      <c r="N33" s="12"/>
      <c r="O33" s="12"/>
      <c r="P33" s="12"/>
      <c r="Q33" s="70">
        <f t="shared" si="0"/>
        <v>0.87696293969849248</v>
      </c>
    </row>
    <row r="34" spans="1:17" ht="13.5" customHeight="1" x14ac:dyDescent="0.2">
      <c r="A34" s="87"/>
      <c r="B34" s="6" t="s">
        <v>35</v>
      </c>
      <c r="C34" s="7">
        <v>12572</v>
      </c>
      <c r="D34" s="7">
        <v>13362</v>
      </c>
      <c r="E34" s="7">
        <v>4159</v>
      </c>
      <c r="F34" s="7"/>
      <c r="G34" s="9"/>
      <c r="H34" s="9"/>
      <c r="I34" s="9"/>
      <c r="J34" s="9"/>
      <c r="K34" s="9"/>
      <c r="L34" s="12"/>
      <c r="M34" s="12"/>
      <c r="N34" s="12"/>
      <c r="O34" s="12"/>
      <c r="P34" s="12"/>
      <c r="Q34" s="70">
        <f t="shared" si="0"/>
        <v>0.94087711420446041</v>
      </c>
    </row>
    <row r="35" spans="1:17" ht="13.5" customHeight="1" x14ac:dyDescent="0.2">
      <c r="A35" s="87"/>
      <c r="B35" s="6" t="s">
        <v>36</v>
      </c>
      <c r="C35" s="7">
        <v>987</v>
      </c>
      <c r="D35" s="7">
        <v>936</v>
      </c>
      <c r="E35" s="7">
        <v>1540</v>
      </c>
      <c r="F35" s="7">
        <v>802</v>
      </c>
      <c r="G35" s="9"/>
      <c r="H35" s="9"/>
      <c r="I35" s="9"/>
      <c r="J35" s="9"/>
      <c r="K35" s="9"/>
      <c r="L35" s="12"/>
      <c r="M35" s="12"/>
      <c r="N35" s="12"/>
      <c r="O35" s="12"/>
      <c r="P35" s="12"/>
      <c r="Q35" s="70">
        <f t="shared" si="0"/>
        <v>1.0544871794871795</v>
      </c>
    </row>
    <row r="36" spans="1:17" ht="13.5" customHeight="1" x14ac:dyDescent="0.2">
      <c r="A36" s="87"/>
      <c r="B36" s="6" t="s">
        <v>37</v>
      </c>
      <c r="C36" s="49">
        <v>345</v>
      </c>
      <c r="D36" s="7">
        <v>415</v>
      </c>
      <c r="E36" s="7">
        <v>447</v>
      </c>
      <c r="F36" s="7"/>
      <c r="G36" s="9"/>
      <c r="H36" s="9"/>
      <c r="I36" s="9"/>
      <c r="J36" s="9"/>
      <c r="K36" s="9"/>
      <c r="L36" s="12"/>
      <c r="M36" s="12"/>
      <c r="N36" s="12"/>
      <c r="O36" s="12"/>
      <c r="P36" s="12"/>
      <c r="Q36" s="70">
        <f t="shared" si="0"/>
        <v>0.83132530120481929</v>
      </c>
    </row>
    <row r="37" spans="1:17" ht="12.75" x14ac:dyDescent="0.2">
      <c r="A37" s="87"/>
      <c r="B37" s="13" t="s">
        <v>38</v>
      </c>
      <c r="C37" s="47">
        <v>2357</v>
      </c>
      <c r="D37" s="14">
        <v>3000</v>
      </c>
      <c r="E37" s="14">
        <v>3500</v>
      </c>
      <c r="F37" s="16">
        <v>2784</v>
      </c>
      <c r="G37" s="16">
        <v>3800</v>
      </c>
      <c r="H37" s="16">
        <v>3698</v>
      </c>
      <c r="I37" s="16">
        <v>5318</v>
      </c>
      <c r="J37" s="16">
        <v>4723</v>
      </c>
      <c r="K37" s="16">
        <v>4498</v>
      </c>
      <c r="L37" s="16">
        <v>4071</v>
      </c>
      <c r="M37" s="16">
        <v>3935</v>
      </c>
      <c r="N37" s="16">
        <v>4057</v>
      </c>
      <c r="O37" s="16">
        <v>4443</v>
      </c>
      <c r="P37" s="16">
        <v>4376</v>
      </c>
      <c r="Q37" s="70">
        <f t="shared" si="0"/>
        <v>0.78566666666666662</v>
      </c>
    </row>
    <row r="38" spans="1:17" ht="12.75" x14ac:dyDescent="0.2">
      <c r="A38" s="87"/>
      <c r="B38" s="13" t="s">
        <v>39</v>
      </c>
      <c r="C38" s="47">
        <v>22885</v>
      </c>
      <c r="D38" s="14">
        <v>27000</v>
      </c>
      <c r="E38" s="14">
        <v>23500</v>
      </c>
      <c r="F38" s="15">
        <v>23596</v>
      </c>
      <c r="G38" s="15">
        <v>14200</v>
      </c>
      <c r="H38" s="15">
        <v>26937</v>
      </c>
      <c r="I38" s="16">
        <v>19737</v>
      </c>
      <c r="J38" s="16">
        <v>10855</v>
      </c>
      <c r="K38" s="16">
        <v>15598</v>
      </c>
      <c r="L38" s="16">
        <v>8769</v>
      </c>
      <c r="M38" s="16">
        <v>10984</v>
      </c>
      <c r="N38" s="16">
        <v>9789</v>
      </c>
      <c r="O38" s="16">
        <v>9307</v>
      </c>
      <c r="P38" s="16">
        <v>8424</v>
      </c>
      <c r="Q38" s="70">
        <f t="shared" si="0"/>
        <v>0.84759259259259256</v>
      </c>
    </row>
    <row r="39" spans="1:17" ht="12.75" x14ac:dyDescent="0.2">
      <c r="A39" s="87"/>
      <c r="B39" s="13" t="s">
        <v>40</v>
      </c>
      <c r="C39" s="54">
        <v>23704</v>
      </c>
      <c r="D39" s="14">
        <v>20005</v>
      </c>
      <c r="E39" s="14">
        <v>22340</v>
      </c>
      <c r="F39" s="15">
        <v>23299</v>
      </c>
      <c r="G39" s="15">
        <v>24418</v>
      </c>
      <c r="H39" s="15">
        <v>14398</v>
      </c>
      <c r="I39" s="16">
        <v>18303</v>
      </c>
      <c r="J39" s="16">
        <v>16130</v>
      </c>
      <c r="K39" s="16">
        <v>17475</v>
      </c>
      <c r="L39" s="16">
        <v>16395</v>
      </c>
      <c r="M39" s="16">
        <v>18205</v>
      </c>
      <c r="N39" s="16">
        <v>25000</v>
      </c>
      <c r="O39" s="16">
        <v>24635</v>
      </c>
      <c r="P39" s="16">
        <v>24953</v>
      </c>
      <c r="Q39" s="70">
        <f t="shared" si="0"/>
        <v>1.1849037740564858</v>
      </c>
    </row>
    <row r="40" spans="1:17" ht="12.75" x14ac:dyDescent="0.2">
      <c r="A40" s="87"/>
      <c r="B40" s="13" t="s">
        <v>41</v>
      </c>
      <c r="C40" s="54"/>
      <c r="D40" s="14">
        <v>1011</v>
      </c>
      <c r="E40" s="14">
        <v>5534</v>
      </c>
      <c r="F40" s="15">
        <v>5714</v>
      </c>
      <c r="G40" s="15">
        <v>4237</v>
      </c>
      <c r="H40" s="15">
        <v>3571</v>
      </c>
      <c r="I40" s="16">
        <v>3945</v>
      </c>
      <c r="J40" s="16">
        <v>5691</v>
      </c>
      <c r="K40" s="16">
        <v>12669</v>
      </c>
      <c r="L40" s="19"/>
      <c r="M40" s="19"/>
      <c r="N40" s="19"/>
      <c r="O40" s="19"/>
      <c r="P40" s="19"/>
      <c r="Q40" s="70">
        <f t="shared" si="0"/>
        <v>0</v>
      </c>
    </row>
    <row r="41" spans="1:17" ht="12.75" x14ac:dyDescent="0.2">
      <c r="A41" s="87"/>
      <c r="B41" s="13" t="s">
        <v>42</v>
      </c>
      <c r="C41" s="68">
        <v>6085</v>
      </c>
      <c r="D41" s="14">
        <v>5763</v>
      </c>
      <c r="E41" s="14">
        <v>6104</v>
      </c>
      <c r="F41" s="15">
        <v>5332</v>
      </c>
      <c r="G41" s="15"/>
      <c r="H41" s="15"/>
      <c r="I41" s="16"/>
      <c r="J41" s="16"/>
      <c r="K41" s="16"/>
      <c r="L41" s="19"/>
      <c r="M41" s="19"/>
      <c r="N41" s="19"/>
      <c r="O41" s="19"/>
      <c r="P41" s="19"/>
      <c r="Q41" s="70">
        <f t="shared" si="0"/>
        <v>1.0558736769043902</v>
      </c>
    </row>
    <row r="42" spans="1:17" ht="12.75" x14ac:dyDescent="0.2">
      <c r="A42" s="87"/>
      <c r="B42" s="13" t="s">
        <v>43</v>
      </c>
      <c r="C42" s="54">
        <v>5281</v>
      </c>
      <c r="D42" s="14">
        <v>4926</v>
      </c>
      <c r="E42" s="14">
        <v>3165</v>
      </c>
      <c r="F42" s="15">
        <v>4585</v>
      </c>
      <c r="G42" s="15">
        <v>4854</v>
      </c>
      <c r="H42" s="15">
        <v>4340</v>
      </c>
      <c r="I42" s="16">
        <v>4118</v>
      </c>
      <c r="J42" s="16">
        <v>5125</v>
      </c>
      <c r="K42" s="19">
        <v>2062</v>
      </c>
      <c r="L42" s="20"/>
      <c r="M42" s="20"/>
      <c r="N42" s="20"/>
      <c r="O42" s="20"/>
      <c r="P42" s="20"/>
      <c r="Q42" s="70">
        <f t="shared" si="0"/>
        <v>1.0720665854648803</v>
      </c>
    </row>
    <row r="43" spans="1:17" ht="12.75" x14ac:dyDescent="0.2">
      <c r="A43" s="87"/>
      <c r="B43" s="13" t="s">
        <v>44</v>
      </c>
      <c r="C43" s="61">
        <v>2856</v>
      </c>
      <c r="D43" s="14">
        <v>3933</v>
      </c>
      <c r="E43" s="14">
        <v>3484</v>
      </c>
      <c r="F43" s="15">
        <v>3951</v>
      </c>
      <c r="G43" s="15">
        <v>4583</v>
      </c>
      <c r="H43" s="15">
        <v>5340</v>
      </c>
      <c r="I43" s="16">
        <v>5146</v>
      </c>
      <c r="J43" s="16">
        <v>5675</v>
      </c>
      <c r="K43" s="16">
        <v>7758</v>
      </c>
      <c r="L43" s="19"/>
      <c r="M43" s="19"/>
      <c r="N43" s="19"/>
      <c r="O43" s="19"/>
      <c r="P43" s="19"/>
      <c r="Q43" s="70">
        <f t="shared" si="0"/>
        <v>0.72616323417238748</v>
      </c>
    </row>
    <row r="44" spans="1:17" ht="12.75" x14ac:dyDescent="0.2">
      <c r="A44" s="87"/>
      <c r="B44" s="13" t="s">
        <v>45</v>
      </c>
      <c r="C44" s="14"/>
      <c r="D44" s="14"/>
      <c r="E44" s="14"/>
      <c r="F44" s="14"/>
      <c r="G44" s="15">
        <v>2891</v>
      </c>
      <c r="H44" s="15">
        <v>3079</v>
      </c>
      <c r="I44" s="16">
        <v>2500</v>
      </c>
      <c r="J44" s="16">
        <v>2319</v>
      </c>
      <c r="K44" s="16">
        <v>7500</v>
      </c>
      <c r="L44" s="19"/>
      <c r="M44" s="19"/>
      <c r="N44" s="19"/>
      <c r="O44" s="19"/>
      <c r="P44" s="19"/>
      <c r="Q44" s="70" t="e">
        <f t="shared" si="0"/>
        <v>#DIV/0!</v>
      </c>
    </row>
    <row r="45" spans="1:17" ht="12.75" x14ac:dyDescent="0.2">
      <c r="A45" s="87"/>
      <c r="B45" s="13" t="s">
        <v>46</v>
      </c>
      <c r="C45" s="82">
        <v>439</v>
      </c>
      <c r="D45" s="14">
        <v>363</v>
      </c>
      <c r="E45" s="14"/>
      <c r="F45" s="14">
        <v>500</v>
      </c>
      <c r="G45" s="16">
        <v>350</v>
      </c>
      <c r="H45" s="16">
        <v>400</v>
      </c>
      <c r="I45" s="16">
        <v>200</v>
      </c>
      <c r="J45" s="16"/>
      <c r="K45" s="16"/>
      <c r="L45" s="19"/>
      <c r="M45" s="19"/>
      <c r="N45" s="19"/>
      <c r="O45" s="19"/>
      <c r="P45" s="19"/>
      <c r="Q45" s="70">
        <f t="shared" si="0"/>
        <v>1.2093663911845729</v>
      </c>
    </row>
    <row r="46" spans="1:17" ht="12.75" x14ac:dyDescent="0.2">
      <c r="A46" s="87"/>
      <c r="B46" s="13" t="s">
        <v>47</v>
      </c>
      <c r="C46" s="14"/>
      <c r="D46" s="14">
        <v>1000</v>
      </c>
      <c r="E46" s="14"/>
      <c r="F46" s="14"/>
      <c r="G46" s="16"/>
      <c r="H46" s="16"/>
      <c r="I46" s="16"/>
      <c r="J46" s="16"/>
      <c r="K46" s="16"/>
      <c r="L46" s="19"/>
      <c r="M46" s="19"/>
      <c r="N46" s="19"/>
      <c r="O46" s="19"/>
      <c r="P46" s="19"/>
      <c r="Q46" s="70">
        <f t="shared" si="0"/>
        <v>0</v>
      </c>
    </row>
    <row r="47" spans="1:17" ht="12.75" x14ac:dyDescent="0.2">
      <c r="A47" s="87"/>
      <c r="B47" s="13" t="s">
        <v>48</v>
      </c>
      <c r="C47" s="14">
        <v>10000</v>
      </c>
      <c r="D47" s="14">
        <v>10000</v>
      </c>
      <c r="E47" s="14">
        <v>10000</v>
      </c>
      <c r="F47" s="14">
        <v>10000</v>
      </c>
      <c r="G47" s="16"/>
      <c r="H47" s="16"/>
      <c r="I47" s="16"/>
      <c r="J47" s="16"/>
      <c r="K47" s="16"/>
      <c r="L47" s="19"/>
      <c r="M47" s="19"/>
      <c r="N47" s="19"/>
      <c r="O47" s="19"/>
      <c r="P47" s="19"/>
      <c r="Q47" s="70">
        <f t="shared" si="0"/>
        <v>1</v>
      </c>
    </row>
    <row r="48" spans="1:17" ht="12.75" x14ac:dyDescent="0.2">
      <c r="A48" s="40"/>
      <c r="B48" s="13" t="s">
        <v>49</v>
      </c>
      <c r="C48" s="14"/>
      <c r="D48" s="14">
        <v>1986</v>
      </c>
      <c r="E48" s="14"/>
      <c r="F48" s="14"/>
      <c r="G48" s="16"/>
      <c r="H48" s="16"/>
      <c r="I48" s="16"/>
      <c r="J48" s="16"/>
      <c r="K48" s="16"/>
      <c r="L48" s="19"/>
      <c r="M48" s="19"/>
      <c r="N48" s="19"/>
      <c r="O48" s="19"/>
      <c r="P48" s="19"/>
      <c r="Q48" s="70">
        <f t="shared" si="0"/>
        <v>0</v>
      </c>
    </row>
    <row r="49" spans="1:17" ht="12.75" x14ac:dyDescent="0.2">
      <c r="A49" s="40"/>
      <c r="B49" s="13" t="s">
        <v>50</v>
      </c>
      <c r="C49" s="62">
        <v>4194</v>
      </c>
      <c r="D49" s="14">
        <v>2325</v>
      </c>
      <c r="E49" s="14">
        <v>1649</v>
      </c>
      <c r="F49" s="14"/>
      <c r="G49" s="16"/>
      <c r="H49" s="16"/>
      <c r="I49" s="16"/>
      <c r="J49" s="16"/>
      <c r="K49" s="16"/>
      <c r="L49" s="19"/>
      <c r="M49" s="19"/>
      <c r="N49" s="19"/>
      <c r="O49" s="19"/>
      <c r="P49" s="19"/>
      <c r="Q49" s="70">
        <f t="shared" si="0"/>
        <v>1.8038709677419356</v>
      </c>
    </row>
    <row r="50" spans="1:17" ht="12.75" x14ac:dyDescent="0.2">
      <c r="A50" s="40"/>
      <c r="B50" s="6" t="s">
        <v>51</v>
      </c>
      <c r="C50" s="7">
        <v>19880</v>
      </c>
      <c r="D50" s="7">
        <v>17449</v>
      </c>
      <c r="E50" s="7">
        <v>17107</v>
      </c>
      <c r="F50" s="7"/>
      <c r="G50" s="9"/>
      <c r="H50" s="9"/>
      <c r="I50" s="9"/>
      <c r="J50" s="9"/>
      <c r="K50" s="9"/>
      <c r="L50" s="9"/>
      <c r="M50" s="9"/>
      <c r="N50" s="9"/>
      <c r="O50" s="9"/>
      <c r="P50" s="9"/>
      <c r="Q50" s="70">
        <f t="shared" si="0"/>
        <v>1.1393203048885323</v>
      </c>
    </row>
    <row r="51" spans="1:17" ht="12.75" x14ac:dyDescent="0.2">
      <c r="A51" s="86" t="s">
        <v>86</v>
      </c>
      <c r="B51" s="6" t="s">
        <v>52</v>
      </c>
      <c r="C51" s="7"/>
      <c r="D51" s="7">
        <v>5328</v>
      </c>
      <c r="E51" s="7">
        <v>3291</v>
      </c>
      <c r="F51" s="7">
        <v>3280</v>
      </c>
      <c r="G51" s="9">
        <v>3912</v>
      </c>
      <c r="H51" s="9">
        <v>3881</v>
      </c>
      <c r="I51" s="9">
        <v>3125</v>
      </c>
      <c r="J51" s="9">
        <v>3600</v>
      </c>
      <c r="K51" s="9">
        <v>3900</v>
      </c>
      <c r="L51" s="9">
        <v>2707</v>
      </c>
      <c r="M51" s="9">
        <v>3920</v>
      </c>
      <c r="N51" s="9">
        <v>2741</v>
      </c>
      <c r="O51" s="9">
        <v>3017</v>
      </c>
      <c r="P51" s="9">
        <v>2212</v>
      </c>
      <c r="Q51" s="70">
        <f t="shared" si="0"/>
        <v>0</v>
      </c>
    </row>
    <row r="52" spans="1:17" ht="12.75" x14ac:dyDescent="0.2">
      <c r="A52" s="86"/>
      <c r="B52" s="6" t="s">
        <v>94</v>
      </c>
      <c r="C52" s="7">
        <v>20611</v>
      </c>
      <c r="D52" s="7">
        <v>19560</v>
      </c>
      <c r="E52" s="7"/>
      <c r="F52" s="7"/>
      <c r="G52" s="9"/>
      <c r="H52" s="9"/>
      <c r="I52" s="9"/>
      <c r="J52" s="9"/>
      <c r="K52" s="9"/>
      <c r="L52" s="9"/>
      <c r="M52" s="9"/>
      <c r="N52" s="9"/>
      <c r="O52" s="9"/>
      <c r="P52" s="9"/>
      <c r="Q52" s="70">
        <f t="shared" si="0"/>
        <v>1.0537321063394682</v>
      </c>
    </row>
    <row r="53" spans="1:17" ht="12.75" x14ac:dyDescent="0.2">
      <c r="A53" s="86"/>
      <c r="B53" s="6" t="s">
        <v>53</v>
      </c>
      <c r="C53" s="7">
        <v>1766</v>
      </c>
      <c r="D53" s="7">
        <v>1685</v>
      </c>
      <c r="E53" s="7">
        <v>809</v>
      </c>
      <c r="F53" s="7">
        <v>1122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70">
        <f t="shared" si="0"/>
        <v>1.0480712166172106</v>
      </c>
    </row>
    <row r="54" spans="1:17" ht="12.75" x14ac:dyDescent="0.2">
      <c r="A54" s="86"/>
      <c r="B54" s="6" t="s">
        <v>54</v>
      </c>
      <c r="C54" s="78">
        <v>1784</v>
      </c>
      <c r="D54" s="7">
        <v>1975</v>
      </c>
      <c r="E54" s="7">
        <v>1650</v>
      </c>
      <c r="F54" s="7"/>
      <c r="G54" s="9"/>
      <c r="H54" s="9"/>
      <c r="I54" s="9"/>
      <c r="J54" s="9"/>
      <c r="K54" s="9"/>
      <c r="L54" s="9"/>
      <c r="M54" s="9"/>
      <c r="N54" s="9"/>
      <c r="O54" s="9"/>
      <c r="P54" s="9"/>
      <c r="Q54" s="70">
        <f t="shared" si="0"/>
        <v>0.9032911392405063</v>
      </c>
    </row>
    <row r="55" spans="1:17" ht="12.75" x14ac:dyDescent="0.2">
      <c r="A55" s="86"/>
      <c r="B55" s="6" t="s">
        <v>55</v>
      </c>
      <c r="C55" s="7"/>
      <c r="D55" s="7"/>
      <c r="E55" s="7"/>
      <c r="F55" s="7"/>
      <c r="G55" s="9"/>
      <c r="H55" s="9"/>
      <c r="I55" s="9"/>
      <c r="J55" s="9"/>
      <c r="K55" s="9"/>
      <c r="L55" s="9"/>
      <c r="M55" s="9"/>
      <c r="N55" s="9"/>
      <c r="O55" s="9"/>
      <c r="P55" s="9"/>
      <c r="Q55" s="70" t="e">
        <f t="shared" si="0"/>
        <v>#DIV/0!</v>
      </c>
    </row>
    <row r="56" spans="1:17" ht="25.5" x14ac:dyDescent="0.2">
      <c r="A56" s="86"/>
      <c r="B56" s="6" t="s">
        <v>56</v>
      </c>
      <c r="C56" s="79">
        <v>21803</v>
      </c>
      <c r="D56" s="7" t="s">
        <v>57</v>
      </c>
      <c r="E56" s="7"/>
      <c r="F56" s="7"/>
      <c r="G56" s="9"/>
      <c r="H56" s="9"/>
      <c r="I56" s="9"/>
      <c r="J56" s="9"/>
      <c r="K56" s="9"/>
      <c r="L56" s="9"/>
      <c r="M56" s="9"/>
      <c r="N56" s="9"/>
      <c r="O56" s="9"/>
      <c r="P56" s="9"/>
      <c r="Q56" s="70" t="e">
        <f t="shared" si="0"/>
        <v>#VALUE!</v>
      </c>
    </row>
    <row r="57" spans="1:17" s="69" customFormat="1" ht="12.75" x14ac:dyDescent="0.2">
      <c r="A57" s="86"/>
      <c r="B57" s="6" t="s">
        <v>96</v>
      </c>
      <c r="C57" s="79">
        <v>949</v>
      </c>
      <c r="D57" s="79">
        <v>642</v>
      </c>
      <c r="E57" s="79">
        <v>444</v>
      </c>
      <c r="F57" s="79"/>
      <c r="G57" s="9"/>
      <c r="H57" s="9"/>
      <c r="I57" s="9"/>
      <c r="J57" s="9"/>
      <c r="K57" s="9"/>
      <c r="L57" s="9"/>
      <c r="M57" s="9"/>
      <c r="N57" s="9"/>
      <c r="O57" s="9"/>
      <c r="P57" s="9"/>
      <c r="Q57" s="70"/>
    </row>
    <row r="58" spans="1:17" ht="12.75" x14ac:dyDescent="0.2">
      <c r="A58" s="86"/>
      <c r="B58" s="6" t="s">
        <v>58</v>
      </c>
      <c r="C58" s="79">
        <v>13957</v>
      </c>
      <c r="D58" s="7">
        <v>18239</v>
      </c>
      <c r="E58" s="7">
        <v>13861</v>
      </c>
      <c r="F58" s="7">
        <v>16590</v>
      </c>
      <c r="G58" s="8">
        <v>17353</v>
      </c>
      <c r="H58" s="8">
        <v>15647</v>
      </c>
      <c r="I58" s="9">
        <v>17991</v>
      </c>
      <c r="J58" s="9">
        <v>13952</v>
      </c>
      <c r="K58" s="9">
        <v>15524</v>
      </c>
      <c r="L58" s="9">
        <v>15045</v>
      </c>
      <c r="M58" s="9">
        <v>17883</v>
      </c>
      <c r="N58" s="9">
        <v>15866</v>
      </c>
      <c r="O58" s="9">
        <v>17305</v>
      </c>
      <c r="P58" s="9">
        <v>16533</v>
      </c>
      <c r="Q58" s="70">
        <f t="shared" si="0"/>
        <v>0.76522835681780799</v>
      </c>
    </row>
    <row r="59" spans="1:17" ht="12.75" x14ac:dyDescent="0.2">
      <c r="A59" s="86"/>
      <c r="B59" s="6" t="s">
        <v>59</v>
      </c>
      <c r="C59" s="7">
        <v>13000</v>
      </c>
      <c r="D59" s="7">
        <v>13000</v>
      </c>
      <c r="E59" s="7">
        <v>11500</v>
      </c>
      <c r="F59" s="7">
        <v>10000</v>
      </c>
      <c r="G59" s="8">
        <v>11500</v>
      </c>
      <c r="H59" s="8">
        <v>12000</v>
      </c>
      <c r="I59" s="9">
        <v>10000</v>
      </c>
      <c r="J59" s="9">
        <v>8500</v>
      </c>
      <c r="K59" s="9">
        <v>7500</v>
      </c>
      <c r="L59" s="9">
        <v>7300</v>
      </c>
      <c r="M59" s="9">
        <v>7000</v>
      </c>
      <c r="N59" s="9">
        <v>7500</v>
      </c>
      <c r="O59" s="9">
        <v>7200</v>
      </c>
      <c r="P59" s="9">
        <v>7000</v>
      </c>
      <c r="Q59" s="70">
        <f t="shared" si="0"/>
        <v>1</v>
      </c>
    </row>
    <row r="60" spans="1:17" ht="12.75" x14ac:dyDescent="0.2">
      <c r="A60" s="86"/>
      <c r="B60" s="6" t="s">
        <v>60</v>
      </c>
      <c r="C60" s="7"/>
      <c r="D60" s="7">
        <v>281</v>
      </c>
      <c r="E60" s="7">
        <v>327</v>
      </c>
      <c r="F60" s="7"/>
      <c r="G60" s="8"/>
      <c r="H60" s="8"/>
      <c r="I60" s="9"/>
      <c r="J60" s="9"/>
      <c r="K60" s="9"/>
      <c r="L60" s="9"/>
      <c r="M60" s="9"/>
      <c r="N60" s="9"/>
      <c r="O60" s="9"/>
      <c r="P60" s="9"/>
      <c r="Q60" s="70">
        <f t="shared" si="0"/>
        <v>0</v>
      </c>
    </row>
    <row r="61" spans="1:17" ht="12.75" x14ac:dyDescent="0.2">
      <c r="A61" s="86"/>
      <c r="B61" s="6" t="s">
        <v>61</v>
      </c>
      <c r="C61" s="7">
        <v>3959</v>
      </c>
      <c r="D61" s="7">
        <v>3886</v>
      </c>
      <c r="E61" s="7">
        <v>4463</v>
      </c>
      <c r="F61" s="7"/>
      <c r="G61" s="8"/>
      <c r="H61" s="8"/>
      <c r="I61" s="9"/>
      <c r="J61" s="9"/>
      <c r="K61" s="9"/>
      <c r="L61" s="9"/>
      <c r="M61" s="9"/>
      <c r="N61" s="9"/>
      <c r="O61" s="9"/>
      <c r="P61" s="9"/>
      <c r="Q61" s="70">
        <f t="shared" si="0"/>
        <v>1.0187853834276892</v>
      </c>
    </row>
    <row r="62" spans="1:17" ht="12.75" x14ac:dyDescent="0.2">
      <c r="A62" s="86"/>
      <c r="B62" s="6" t="s">
        <v>62</v>
      </c>
      <c r="C62" s="7">
        <v>590</v>
      </c>
      <c r="D62" s="7">
        <v>103</v>
      </c>
      <c r="E62" s="7">
        <v>106</v>
      </c>
      <c r="F62" s="7"/>
      <c r="G62" s="8"/>
      <c r="H62" s="8"/>
      <c r="I62" s="9"/>
      <c r="J62" s="9"/>
      <c r="K62" s="9"/>
      <c r="L62" s="9"/>
      <c r="M62" s="9"/>
      <c r="N62" s="9"/>
      <c r="O62" s="9"/>
      <c r="P62" s="9"/>
      <c r="Q62" s="70">
        <f t="shared" si="0"/>
        <v>5.7281553398058254</v>
      </c>
    </row>
    <row r="63" spans="1:17" ht="12.75" x14ac:dyDescent="0.2">
      <c r="A63" s="86"/>
      <c r="B63" s="6" t="s">
        <v>63</v>
      </c>
      <c r="C63" s="76">
        <v>467</v>
      </c>
      <c r="D63" s="7">
        <v>825</v>
      </c>
      <c r="E63" s="7">
        <v>942</v>
      </c>
      <c r="F63" s="7">
        <v>762</v>
      </c>
      <c r="G63" s="8">
        <v>1288</v>
      </c>
      <c r="H63" s="8">
        <v>410</v>
      </c>
      <c r="I63" s="9"/>
      <c r="J63" s="9"/>
      <c r="K63" s="9"/>
      <c r="L63" s="9"/>
      <c r="M63" s="9"/>
      <c r="N63" s="9"/>
      <c r="O63" s="9"/>
      <c r="P63" s="9"/>
      <c r="Q63" s="70">
        <f t="shared" si="0"/>
        <v>0.56606060606060604</v>
      </c>
    </row>
    <row r="64" spans="1:17" ht="12.75" x14ac:dyDescent="0.2">
      <c r="A64" s="86"/>
      <c r="B64" s="13" t="s">
        <v>64</v>
      </c>
      <c r="C64" s="82">
        <v>45112</v>
      </c>
      <c r="D64" s="14">
        <v>49300</v>
      </c>
      <c r="E64" s="14">
        <v>50978</v>
      </c>
      <c r="F64" s="14">
        <v>50000</v>
      </c>
      <c r="G64" s="16">
        <v>49000</v>
      </c>
      <c r="H64" s="16">
        <v>50203</v>
      </c>
      <c r="I64" s="16">
        <v>51450</v>
      </c>
      <c r="J64" s="16">
        <v>49259</v>
      </c>
      <c r="K64" s="16">
        <v>47654</v>
      </c>
      <c r="L64" s="16">
        <v>48719</v>
      </c>
      <c r="M64" s="16">
        <v>45059</v>
      </c>
      <c r="N64" s="16">
        <v>47770</v>
      </c>
      <c r="O64" s="16">
        <v>43733</v>
      </c>
      <c r="P64" s="16">
        <v>44270</v>
      </c>
      <c r="Q64" s="70">
        <f t="shared" si="0"/>
        <v>0.91505070993914805</v>
      </c>
    </row>
    <row r="65" spans="1:17" s="69" customFormat="1" ht="12.75" x14ac:dyDescent="0.2">
      <c r="A65" s="86"/>
      <c r="B65" s="71" t="s">
        <v>92</v>
      </c>
      <c r="C65" s="72">
        <v>4624</v>
      </c>
      <c r="D65" s="72"/>
      <c r="E65" s="72"/>
      <c r="F65" s="72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0" t="e">
        <f t="shared" si="0"/>
        <v>#DIV/0!</v>
      </c>
    </row>
    <row r="66" spans="1:17" ht="12.75" x14ac:dyDescent="0.2">
      <c r="A66" s="86"/>
      <c r="B66" s="13" t="s">
        <v>65</v>
      </c>
      <c r="C66" s="48">
        <v>36530</v>
      </c>
      <c r="D66" s="14">
        <v>40023</v>
      </c>
      <c r="E66" s="14">
        <v>47724</v>
      </c>
      <c r="F66" s="14">
        <v>48633</v>
      </c>
      <c r="G66" s="16">
        <v>54064</v>
      </c>
      <c r="H66" s="16">
        <v>46221</v>
      </c>
      <c r="I66" s="16">
        <v>17862</v>
      </c>
      <c r="J66" s="16">
        <v>60976</v>
      </c>
      <c r="K66" s="16">
        <v>54275</v>
      </c>
      <c r="L66" s="16">
        <v>51933</v>
      </c>
      <c r="M66" s="16">
        <v>44282</v>
      </c>
      <c r="N66" s="16">
        <v>43487</v>
      </c>
      <c r="O66" s="16">
        <v>41375</v>
      </c>
      <c r="P66" s="19"/>
      <c r="Q66" s="70">
        <f t="shared" si="0"/>
        <v>0.91272518301976369</v>
      </c>
    </row>
    <row r="67" spans="1:17" ht="12.75" x14ac:dyDescent="0.2">
      <c r="A67" s="86"/>
      <c r="B67" s="13" t="s">
        <v>66</v>
      </c>
      <c r="C67" s="80">
        <v>15001</v>
      </c>
      <c r="D67" s="14">
        <v>17951</v>
      </c>
      <c r="E67" s="14">
        <v>15657</v>
      </c>
      <c r="F67" s="15">
        <v>14799</v>
      </c>
      <c r="G67" s="15">
        <v>14902</v>
      </c>
      <c r="H67" s="15">
        <v>15933</v>
      </c>
      <c r="I67" s="16">
        <v>16525</v>
      </c>
      <c r="J67" s="16">
        <v>18368</v>
      </c>
      <c r="K67" s="16">
        <v>16217</v>
      </c>
      <c r="L67" s="19"/>
      <c r="M67" s="19"/>
      <c r="N67" s="19"/>
      <c r="O67" s="19"/>
      <c r="P67" s="19"/>
      <c r="Q67" s="70">
        <f t="shared" si="0"/>
        <v>0.83566375132304604</v>
      </c>
    </row>
    <row r="68" spans="1:17" ht="12.75" x14ac:dyDescent="0.2">
      <c r="A68" s="86" t="s">
        <v>87</v>
      </c>
      <c r="B68" s="6" t="s">
        <v>67</v>
      </c>
      <c r="C68" s="7">
        <v>33320</v>
      </c>
      <c r="D68" s="7">
        <v>36180</v>
      </c>
      <c r="E68" s="7">
        <v>38109</v>
      </c>
      <c r="F68" s="7">
        <v>40737</v>
      </c>
      <c r="G68" s="8">
        <v>43868</v>
      </c>
      <c r="H68" s="8">
        <v>43476</v>
      </c>
      <c r="I68" s="9">
        <v>49799</v>
      </c>
      <c r="J68" s="9">
        <v>45391</v>
      </c>
      <c r="K68" s="9">
        <v>45703</v>
      </c>
      <c r="L68" s="9">
        <v>46782</v>
      </c>
      <c r="M68" s="9">
        <v>50000</v>
      </c>
      <c r="N68" s="9">
        <v>52464</v>
      </c>
      <c r="O68" s="9">
        <v>54018</v>
      </c>
      <c r="P68" s="9">
        <v>57657</v>
      </c>
      <c r="Q68" s="70">
        <f t="shared" ref="Q68:Q85" si="1">C68/D68</f>
        <v>0.9209508015478165</v>
      </c>
    </row>
    <row r="69" spans="1:17" ht="12.75" x14ac:dyDescent="0.2">
      <c r="A69" s="86"/>
      <c r="B69" s="6" t="s">
        <v>68</v>
      </c>
      <c r="C69" s="63">
        <v>17314</v>
      </c>
      <c r="D69" s="7">
        <v>21227</v>
      </c>
      <c r="E69" s="7">
        <v>14914</v>
      </c>
      <c r="F69" s="7">
        <v>15307</v>
      </c>
      <c r="G69" s="8">
        <v>18739</v>
      </c>
      <c r="H69" s="8">
        <v>19239</v>
      </c>
      <c r="I69" s="9">
        <v>21721</v>
      </c>
      <c r="J69" s="9">
        <v>20429</v>
      </c>
      <c r="K69" s="9">
        <v>20070</v>
      </c>
      <c r="L69" s="9">
        <v>21720</v>
      </c>
      <c r="M69" s="9">
        <v>20308</v>
      </c>
      <c r="N69" s="9">
        <v>19666</v>
      </c>
      <c r="O69" s="9">
        <v>20916</v>
      </c>
      <c r="P69" s="9">
        <v>17345</v>
      </c>
      <c r="Q69" s="70">
        <f t="shared" si="1"/>
        <v>0.81565930183257174</v>
      </c>
    </row>
    <row r="70" spans="1:17" ht="12.75" x14ac:dyDescent="0.2">
      <c r="A70" s="86"/>
      <c r="B70" s="6" t="s">
        <v>69</v>
      </c>
      <c r="C70" s="7">
        <v>44011</v>
      </c>
      <c r="D70" s="7">
        <v>45313</v>
      </c>
      <c r="E70" s="7">
        <v>46286</v>
      </c>
      <c r="F70" s="7">
        <v>42845</v>
      </c>
      <c r="G70" s="8">
        <v>48997</v>
      </c>
      <c r="H70" s="8">
        <v>49005</v>
      </c>
      <c r="I70" s="9">
        <v>62812</v>
      </c>
      <c r="J70" s="9">
        <v>63340</v>
      </c>
      <c r="K70" s="9">
        <v>55595</v>
      </c>
      <c r="L70" s="9" t="s">
        <v>70</v>
      </c>
      <c r="M70" s="9" t="s">
        <v>70</v>
      </c>
      <c r="N70" s="9">
        <v>52195</v>
      </c>
      <c r="O70" s="9">
        <v>46730</v>
      </c>
      <c r="P70" s="9">
        <v>53078</v>
      </c>
      <c r="Q70" s="70">
        <f t="shared" si="1"/>
        <v>0.97126652395559776</v>
      </c>
    </row>
    <row r="71" spans="1:17" ht="12.75" x14ac:dyDescent="0.2">
      <c r="A71" s="86"/>
      <c r="B71" s="13" t="s">
        <v>90</v>
      </c>
      <c r="C71" s="47">
        <v>42977</v>
      </c>
      <c r="D71" s="14">
        <v>44367</v>
      </c>
      <c r="E71" s="14">
        <v>43244</v>
      </c>
      <c r="F71" s="15">
        <v>46550</v>
      </c>
      <c r="G71" s="15">
        <v>48333</v>
      </c>
      <c r="H71" s="15">
        <v>55925</v>
      </c>
      <c r="I71" s="16">
        <v>60461</v>
      </c>
      <c r="J71" s="16">
        <v>59525</v>
      </c>
      <c r="K71" s="16">
        <v>41280</v>
      </c>
      <c r="L71" s="16">
        <v>51748</v>
      </c>
      <c r="M71" s="16">
        <v>61790</v>
      </c>
      <c r="N71" s="16">
        <v>68271</v>
      </c>
      <c r="O71" s="16">
        <v>68434</v>
      </c>
      <c r="P71" s="16">
        <v>64301</v>
      </c>
      <c r="Q71" s="70">
        <f t="shared" si="1"/>
        <v>0.9686704081862646</v>
      </c>
    </row>
    <row r="72" spans="1:17" ht="12.75" x14ac:dyDescent="0.2">
      <c r="A72" s="86"/>
      <c r="B72" s="13" t="s">
        <v>71</v>
      </c>
      <c r="C72" s="50">
        <v>13217</v>
      </c>
      <c r="D72" s="14">
        <v>13788</v>
      </c>
      <c r="E72" s="14">
        <v>13146</v>
      </c>
      <c r="F72" s="15">
        <v>13557</v>
      </c>
      <c r="G72" s="15">
        <v>15712</v>
      </c>
      <c r="H72" s="15">
        <v>17809</v>
      </c>
      <c r="I72" s="16">
        <v>16323</v>
      </c>
      <c r="J72" s="16">
        <v>17230</v>
      </c>
      <c r="K72" s="16">
        <v>23907</v>
      </c>
      <c r="L72" s="16">
        <v>16780</v>
      </c>
      <c r="M72" s="16">
        <v>15000</v>
      </c>
      <c r="N72" s="16">
        <v>15500</v>
      </c>
      <c r="O72" s="16">
        <v>16000</v>
      </c>
      <c r="P72" s="16">
        <v>21000</v>
      </c>
      <c r="Q72" s="70">
        <f t="shared" si="1"/>
        <v>0.95858717725558462</v>
      </c>
    </row>
    <row r="73" spans="1:17" ht="12.75" x14ac:dyDescent="0.2">
      <c r="A73" s="86" t="s">
        <v>88</v>
      </c>
      <c r="B73" s="6" t="s">
        <v>72</v>
      </c>
      <c r="C73" s="53">
        <v>321162</v>
      </c>
      <c r="D73" s="7">
        <v>365897</v>
      </c>
      <c r="E73" s="7">
        <v>373199</v>
      </c>
      <c r="F73" s="7">
        <v>368536</v>
      </c>
      <c r="G73" s="8">
        <v>376005</v>
      </c>
      <c r="H73" s="8">
        <v>356311</v>
      </c>
      <c r="I73" s="9">
        <v>390054</v>
      </c>
      <c r="J73" s="9">
        <v>360333</v>
      </c>
      <c r="K73" s="9">
        <v>397052</v>
      </c>
      <c r="L73" s="9">
        <v>374508</v>
      </c>
      <c r="M73" s="9">
        <v>407901</v>
      </c>
      <c r="N73" s="9">
        <v>407586</v>
      </c>
      <c r="O73" s="9">
        <v>380000</v>
      </c>
      <c r="P73" s="9">
        <v>358051</v>
      </c>
      <c r="Q73" s="70">
        <f t="shared" si="1"/>
        <v>0.87773881720812141</v>
      </c>
    </row>
    <row r="74" spans="1:17" ht="12.75" x14ac:dyDescent="0.2">
      <c r="A74" s="86"/>
      <c r="B74" s="6" t="s">
        <v>73</v>
      </c>
      <c r="C74" s="84">
        <v>23471</v>
      </c>
      <c r="D74" s="21">
        <v>21797</v>
      </c>
      <c r="E74" s="21">
        <v>20500</v>
      </c>
      <c r="F74" s="21">
        <v>17246</v>
      </c>
      <c r="G74" s="41">
        <v>12416</v>
      </c>
      <c r="H74" s="8">
        <v>13192</v>
      </c>
      <c r="I74" s="9">
        <v>15843</v>
      </c>
      <c r="J74" s="9">
        <v>20556</v>
      </c>
      <c r="K74" s="9">
        <v>71167</v>
      </c>
      <c r="L74" s="9">
        <v>16196</v>
      </c>
      <c r="M74" s="9" t="s">
        <v>74</v>
      </c>
      <c r="N74" s="9">
        <v>25000</v>
      </c>
      <c r="O74" s="9">
        <v>22300</v>
      </c>
      <c r="P74" s="9">
        <v>21800</v>
      </c>
      <c r="Q74" s="70">
        <f t="shared" si="1"/>
        <v>1.0767995595724182</v>
      </c>
    </row>
    <row r="75" spans="1:17" ht="12.75" x14ac:dyDescent="0.2">
      <c r="A75" s="86"/>
      <c r="B75" s="6" t="s">
        <v>75</v>
      </c>
      <c r="C75" s="7"/>
      <c r="D75" s="7"/>
      <c r="E75" s="7">
        <v>91000</v>
      </c>
      <c r="F75" s="7">
        <v>90905</v>
      </c>
      <c r="G75" s="8">
        <v>127433</v>
      </c>
      <c r="H75" s="8">
        <v>162820</v>
      </c>
      <c r="I75" s="9">
        <v>150175</v>
      </c>
      <c r="J75" s="9">
        <v>139681</v>
      </c>
      <c r="K75" s="9">
        <v>120000</v>
      </c>
      <c r="L75" s="36"/>
      <c r="M75" s="9">
        <v>70000</v>
      </c>
      <c r="N75" s="9">
        <v>30000</v>
      </c>
      <c r="O75" s="9">
        <v>15000</v>
      </c>
      <c r="P75" s="9">
        <v>5000</v>
      </c>
      <c r="Q75" s="70" t="e">
        <f t="shared" si="1"/>
        <v>#DIV/0!</v>
      </c>
    </row>
    <row r="76" spans="1:17" ht="12.75" x14ac:dyDescent="0.2">
      <c r="A76" s="86"/>
      <c r="B76" s="6" t="s">
        <v>76</v>
      </c>
      <c r="C76" s="7">
        <v>8837</v>
      </c>
      <c r="D76" s="7">
        <v>10579</v>
      </c>
      <c r="E76" s="7">
        <v>9544</v>
      </c>
      <c r="F76" s="8">
        <v>9350</v>
      </c>
      <c r="G76" s="8">
        <v>10474</v>
      </c>
      <c r="H76" s="8">
        <v>9769</v>
      </c>
      <c r="I76" s="11">
        <v>12193</v>
      </c>
      <c r="J76" s="11">
        <v>9778</v>
      </c>
      <c r="K76" s="9">
        <v>10419</v>
      </c>
      <c r="L76" s="9">
        <v>10809</v>
      </c>
      <c r="M76" s="9">
        <v>8878</v>
      </c>
      <c r="N76" s="9">
        <v>9101</v>
      </c>
      <c r="O76" s="9">
        <v>8818</v>
      </c>
      <c r="P76" s="9">
        <v>11422</v>
      </c>
      <c r="Q76" s="70">
        <f t="shared" si="1"/>
        <v>0.8353341525664052</v>
      </c>
    </row>
    <row r="77" spans="1:17" ht="12.75" x14ac:dyDescent="0.2">
      <c r="A77" s="86"/>
      <c r="B77" s="6" t="s">
        <v>77</v>
      </c>
      <c r="C77" s="55">
        <v>5524</v>
      </c>
      <c r="D77" s="7">
        <v>6668</v>
      </c>
      <c r="E77" s="7">
        <v>6842</v>
      </c>
      <c r="F77" s="7">
        <v>5395</v>
      </c>
      <c r="G77" s="9">
        <v>6013</v>
      </c>
      <c r="H77" s="9">
        <v>6249</v>
      </c>
      <c r="I77" s="9">
        <v>5423</v>
      </c>
      <c r="J77" s="9">
        <v>4931</v>
      </c>
      <c r="K77" s="9">
        <v>2303</v>
      </c>
      <c r="L77" s="9">
        <v>1683</v>
      </c>
      <c r="M77" s="9">
        <v>1541</v>
      </c>
      <c r="N77" s="9">
        <v>1253</v>
      </c>
      <c r="O77" s="9">
        <v>1081</v>
      </c>
      <c r="P77" s="9">
        <v>2057</v>
      </c>
      <c r="Q77" s="70">
        <f t="shared" si="1"/>
        <v>0.82843431313737248</v>
      </c>
    </row>
    <row r="78" spans="1:17" ht="25.5" x14ac:dyDescent="0.2">
      <c r="A78" s="86"/>
      <c r="B78" s="13" t="s">
        <v>91</v>
      </c>
      <c r="C78" s="85">
        <v>24272</v>
      </c>
      <c r="D78" s="85">
        <v>29136</v>
      </c>
      <c r="E78" s="85">
        <v>28714</v>
      </c>
      <c r="F78" s="73">
        <v>22546</v>
      </c>
      <c r="G78" s="73">
        <v>33477</v>
      </c>
      <c r="H78" s="73">
        <v>34572</v>
      </c>
      <c r="I78" s="73">
        <v>34394</v>
      </c>
      <c r="J78" s="19"/>
      <c r="K78" s="19"/>
      <c r="L78" s="20"/>
      <c r="M78" s="20"/>
      <c r="N78" s="20"/>
      <c r="O78" s="20"/>
      <c r="P78" s="20"/>
      <c r="Q78" s="70">
        <f t="shared" si="1"/>
        <v>0.83305875892366832</v>
      </c>
    </row>
    <row r="79" spans="1:17" ht="12.75" x14ac:dyDescent="0.2">
      <c r="A79" s="86"/>
      <c r="B79" s="22" t="s">
        <v>78</v>
      </c>
      <c r="C79" s="81">
        <v>36595</v>
      </c>
      <c r="D79" s="23">
        <v>30930</v>
      </c>
      <c r="E79" s="23">
        <v>24150</v>
      </c>
      <c r="F79" s="42">
        <v>23500</v>
      </c>
      <c r="G79" s="42">
        <v>22050</v>
      </c>
      <c r="H79" s="42">
        <v>26405</v>
      </c>
      <c r="I79" s="24">
        <v>24385</v>
      </c>
      <c r="J79" s="25"/>
      <c r="K79" s="25"/>
      <c r="L79" s="43"/>
      <c r="M79" s="43"/>
      <c r="N79" s="43"/>
      <c r="O79" s="43"/>
      <c r="P79" s="43"/>
      <c r="Q79" s="70">
        <f t="shared" si="1"/>
        <v>1.183155512447462</v>
      </c>
    </row>
    <row r="80" spans="1:17" ht="12.75" customHeight="1" x14ac:dyDescent="0.2">
      <c r="A80" s="86" t="s">
        <v>89</v>
      </c>
      <c r="B80" s="44" t="s">
        <v>79</v>
      </c>
      <c r="C80" s="45">
        <v>185681</v>
      </c>
      <c r="D80" s="45">
        <v>180297</v>
      </c>
      <c r="E80" s="45">
        <v>220716</v>
      </c>
      <c r="F80" s="7">
        <v>191763</v>
      </c>
      <c r="G80" s="8">
        <v>147916</v>
      </c>
      <c r="H80" s="8"/>
      <c r="I80" s="46"/>
      <c r="J80" s="46"/>
      <c r="K80" s="46"/>
      <c r="L80" s="46"/>
      <c r="M80" s="46"/>
      <c r="N80" s="46"/>
      <c r="O80" s="46"/>
      <c r="P80" s="46"/>
      <c r="Q80" s="70">
        <f t="shared" si="1"/>
        <v>1.0298618390766348</v>
      </c>
    </row>
    <row r="81" spans="1:17" ht="12.75" x14ac:dyDescent="0.2">
      <c r="A81" s="86"/>
      <c r="B81" s="26" t="s">
        <v>80</v>
      </c>
      <c r="C81" s="83">
        <v>182412</v>
      </c>
      <c r="D81" s="27">
        <v>169124</v>
      </c>
      <c r="E81" s="27">
        <v>219769</v>
      </c>
      <c r="F81" s="7">
        <v>225228</v>
      </c>
      <c r="G81" s="37">
        <v>244058</v>
      </c>
      <c r="H81" s="37">
        <v>250156</v>
      </c>
      <c r="I81" s="28">
        <v>200506</v>
      </c>
      <c r="J81" s="28">
        <v>222550</v>
      </c>
      <c r="K81" s="28">
        <v>189994</v>
      </c>
      <c r="L81" s="28">
        <v>181886</v>
      </c>
      <c r="M81" s="28">
        <v>196000</v>
      </c>
      <c r="N81" s="28">
        <v>197000</v>
      </c>
      <c r="O81" s="28">
        <v>162000</v>
      </c>
      <c r="P81" s="28">
        <v>193426</v>
      </c>
      <c r="Q81" s="70">
        <f t="shared" si="1"/>
        <v>1.0785695702561435</v>
      </c>
    </row>
    <row r="82" spans="1:17" ht="12.75" x14ac:dyDescent="0.2">
      <c r="A82" s="86"/>
      <c r="B82" s="26" t="s">
        <v>81</v>
      </c>
      <c r="C82" s="27">
        <v>2126</v>
      </c>
      <c r="D82" s="27">
        <v>1909</v>
      </c>
      <c r="E82" s="27">
        <v>2361</v>
      </c>
      <c r="F82" s="7">
        <v>1925</v>
      </c>
      <c r="G82" s="37">
        <v>3157</v>
      </c>
      <c r="H82" s="37">
        <v>2710</v>
      </c>
      <c r="I82" s="28">
        <v>2267</v>
      </c>
      <c r="J82" s="28"/>
      <c r="K82" s="28"/>
      <c r="L82" s="28"/>
      <c r="M82" s="28"/>
      <c r="N82" s="28"/>
      <c r="O82" s="28"/>
      <c r="P82" s="28"/>
      <c r="Q82" s="70">
        <f t="shared" si="1"/>
        <v>1.1136720796228392</v>
      </c>
    </row>
    <row r="83" spans="1:17" s="69" customFormat="1" ht="12.75" x14ac:dyDescent="0.2">
      <c r="A83" s="86"/>
      <c r="B83" s="26" t="s">
        <v>95</v>
      </c>
      <c r="C83" s="27">
        <f t="shared" ref="C83:P83" si="2">SUM(C74,C59,C12,C13,C16)</f>
        <v>284776</v>
      </c>
      <c r="D83" s="27">
        <f t="shared" si="2"/>
        <v>281560</v>
      </c>
      <c r="E83" s="27">
        <f t="shared" si="2"/>
        <v>241547</v>
      </c>
      <c r="F83" s="27">
        <f t="shared" si="2"/>
        <v>185853</v>
      </c>
      <c r="G83" s="27">
        <f t="shared" si="2"/>
        <v>252759</v>
      </c>
      <c r="H83" s="27">
        <f t="shared" si="2"/>
        <v>269477</v>
      </c>
      <c r="I83" s="27">
        <f t="shared" si="2"/>
        <v>299111</v>
      </c>
      <c r="J83" s="27">
        <f t="shared" si="2"/>
        <v>249858</v>
      </c>
      <c r="K83" s="27">
        <f t="shared" si="2"/>
        <v>239599</v>
      </c>
      <c r="L83" s="27">
        <f t="shared" si="2"/>
        <v>182827</v>
      </c>
      <c r="M83" s="27">
        <f t="shared" si="2"/>
        <v>174805</v>
      </c>
      <c r="N83" s="27">
        <f t="shared" si="2"/>
        <v>184390</v>
      </c>
      <c r="O83" s="27">
        <f t="shared" si="2"/>
        <v>227095</v>
      </c>
      <c r="P83" s="27">
        <f t="shared" si="2"/>
        <v>231437</v>
      </c>
      <c r="Q83" s="70"/>
    </row>
    <row r="84" spans="1:17" ht="12.75" x14ac:dyDescent="0.2">
      <c r="A84" s="86"/>
      <c r="B84" s="29" t="s">
        <v>82</v>
      </c>
      <c r="C84" s="74">
        <v>851</v>
      </c>
      <c r="D84" s="30">
        <v>1011</v>
      </c>
      <c r="E84" s="30">
        <v>762</v>
      </c>
      <c r="F84" s="15">
        <v>1109</v>
      </c>
      <c r="G84" s="15"/>
      <c r="H84" s="15"/>
      <c r="I84" s="31"/>
      <c r="J84" s="31"/>
      <c r="K84" s="31"/>
      <c r="L84" s="31"/>
      <c r="M84" s="31"/>
      <c r="N84" s="31"/>
      <c r="O84" s="31"/>
      <c r="P84" s="31"/>
      <c r="Q84" s="70">
        <f t="shared" si="1"/>
        <v>0.84174085064292781</v>
      </c>
    </row>
    <row r="85" spans="1:17" ht="12.75" x14ac:dyDescent="0.2">
      <c r="A85" s="86"/>
      <c r="C85" s="64">
        <f t="shared" ref="C85:P85" si="3">SUM(C2:C84)-(C83)</f>
        <v>1970819</v>
      </c>
      <c r="D85" s="64">
        <f t="shared" si="3"/>
        <v>2007491</v>
      </c>
      <c r="E85" s="64">
        <f t="shared" si="3"/>
        <v>2139880</v>
      </c>
      <c r="F85" s="64">
        <f t="shared" si="3"/>
        <v>1986194</v>
      </c>
      <c r="G85" s="64">
        <f t="shared" si="3"/>
        <v>2103969</v>
      </c>
      <c r="H85" s="64">
        <f t="shared" si="3"/>
        <v>1981981</v>
      </c>
      <c r="I85" s="64">
        <f t="shared" si="3"/>
        <v>1985239</v>
      </c>
      <c r="J85" s="64">
        <f t="shared" si="3"/>
        <v>1849318</v>
      </c>
      <c r="K85" s="64">
        <f t="shared" si="3"/>
        <v>1853663</v>
      </c>
      <c r="L85" s="64">
        <f t="shared" si="3"/>
        <v>1448764</v>
      </c>
      <c r="M85" s="64">
        <f t="shared" si="3"/>
        <v>1530151</v>
      </c>
      <c r="N85" s="64">
        <f t="shared" si="3"/>
        <v>1650549</v>
      </c>
      <c r="O85" s="64">
        <f t="shared" si="3"/>
        <v>1631401</v>
      </c>
      <c r="P85" s="64">
        <f t="shared" si="3"/>
        <v>1582003</v>
      </c>
      <c r="Q85" s="70">
        <f t="shared" si="1"/>
        <v>0.98173242121633419</v>
      </c>
    </row>
  </sheetData>
  <mergeCells count="7">
    <mergeCell ref="A80:A85"/>
    <mergeCell ref="A2:A4"/>
    <mergeCell ref="A5:A11"/>
    <mergeCell ref="A12:A47"/>
    <mergeCell ref="A51:A67"/>
    <mergeCell ref="A68:A72"/>
    <mergeCell ref="A73:A79"/>
  </mergeCells>
  <conditionalFormatting sqref="Q2:Q85">
    <cfRule type="cellIs" dxfId="0" priority="3" stopIfTrue="1" operator="greaterThan">
      <formula>1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grafy</vt:lpstr>
      </vt:variant>
      <vt:variant>
        <vt:i4>6</vt:i4>
      </vt:variant>
    </vt:vector>
  </HeadingPairs>
  <TitlesOfParts>
    <vt:vector size="8" baseType="lpstr">
      <vt:lpstr>přehled návštěvnosti</vt:lpstr>
      <vt:lpstr>List1</vt:lpstr>
      <vt:lpstr>Hrady a zámky</vt:lpstr>
      <vt:lpstr>Muzea</vt:lpstr>
      <vt:lpstr>Kulturní a tech. památky</vt:lpstr>
      <vt:lpstr>Jeskyně</vt:lpstr>
      <vt:lpstr>Přírodní památky</vt:lpstr>
      <vt:lpstr>Ostatní</vt:lpstr>
    </vt:vector>
  </TitlesOfParts>
  <Company>KUOK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Dostálová Hedvika</dc:creator>
  <cp:lastModifiedBy>Vysloužil Tomáš</cp:lastModifiedBy>
  <dcterms:created xsi:type="dcterms:W3CDTF">2013-04-29T08:07:36Z</dcterms:created>
  <dcterms:modified xsi:type="dcterms:W3CDTF">2014-06-04T09:11:42Z</dcterms:modified>
</cp:coreProperties>
</file>